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0" yWindow="1740" windowWidth="20610" windowHeight="7380" tabRatio="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AM35" i="9"/>
  <c r="C35" i="9"/>
  <c r="BW34" i="9"/>
  <c r="BW35" i="9" s="1"/>
  <c r="BE34" i="9"/>
  <c r="AM34" i="9"/>
  <c r="C34" i="9"/>
  <c r="U34" i="9" s="1"/>
  <c r="U35" i="9" s="1"/>
  <c r="U36" i="9" s="1"/>
  <c r="BW36" i="9" l="1"/>
  <c r="BW37" i="9" s="1"/>
  <c r="BW38" i="9" s="1"/>
  <c r="BW39" i="9" s="1"/>
  <c r="CO34" i="9"/>
  <c r="CO35" i="9" s="1"/>
  <c r="CO36" i="9" s="1"/>
  <c r="CO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<sst xmlns="http://schemas.openxmlformats.org/spreadsheetml/2006/main" count="1076" uniqueCount="538">
  <si>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</si>
  <si>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</si>
  <si>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</si>
  <si>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</si>
  <si>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</si>
  <si>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</si>
  <si>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</si>
  <si>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</si>
  <si>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</si>
  <si>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</si>
  <si>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</si>
  <si>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</si>
  <si>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</si>
  <si>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</si>
  <si>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</si>
  <si>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</si>
  <si>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</si>
  <si>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</si>
  <si>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</si>
  <si>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</si>
  <si>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</si>
  <si>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</si>
  <si>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</si>
  <si>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</si>
  <si>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</si>
  <si>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</si>
  <si>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</si>
  <si>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</si>
  <si>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</si>
  <si>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</si>
  <si>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</si>
  <si>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</si>
  <si>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</si>
  <si>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</si>
  <si>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</si>
  <si>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</si>
  <si>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</si>
  <si>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</si>
  <si>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</si>
  <si>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</si>
  <si>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</si>
  <si>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</si>
  <si>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</si>
  <si>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</si>
  <si>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</si>
  <si>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</si>
  <si>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</si>
  <si>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</si>
  <si>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</si>
  <si>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</si>
  <si>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</si>
  <si>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</si>
  <si>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</si>
  <si>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</si>
  <si>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</si>
  <si>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</si>
  <si>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</si>
  <si>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</si>
  <si>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</si>
  <si>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</si>
  <si>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</si>
  <si>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</si>
  <si>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</si>
  <si>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</si>
  <si>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</si>
  <si>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</si>
  <si>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</si>
  <si>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</si>
  <si>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</si>
  <si>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</si>
  <si>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</si>
  <si>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</si>
  <si>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</si>
  <si>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</si>
  <si>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</si>
  <si>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</si>
  <si>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</si>
  <si>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</si>
  <si>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</si>
  <si>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</si>
  <si>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</si>
  <si>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</si>
  <si>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</si>
  <si>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</si>
  <si>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</si>
  <si>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</si>
  <si>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</si>
  <si>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</si>
  <si>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</si>
  <si>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</si>
  <si>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</si>
  <si>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</si>
  <si>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</si>
  <si>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</si>
  <si>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</si>
  <si>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</si>
  <si>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</si>
  <si>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</si>
  <si>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</si>
  <si>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</si>
  <si>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</si>
  <si>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</si>
  <si>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</si>
  <si>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</si>
  <si>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</si>
  <si>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</si>
  <si>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</si>
  <si>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</si>
  <si>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</si>
  <si>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</si>
  <si>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</si>
  <si>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</si>
  <si>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</si>
  <si>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</si>
  <si>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</si>
  <si>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</si>
  <si>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</si>
  <si>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</si>
  <si>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</si>
  <si>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</si>
  <si>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</si>
  <si>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</si>
  <si>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</si>
  <si>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</si>
  <si>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</si>
  <si>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</si>
  <si>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</si>
  <si>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</si>
  <si>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</si>
  <si>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</si>
  <si>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</si>
  <si>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</si>
  <si>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</si>
  <si>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</si>
  <si>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</si>
  <si>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</si>
  <si>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</si>
  <si>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</si>
  <si>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</si>
  <si>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</si>
  <si>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</si>
  <si>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</si>
  <si>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</si>
  <si>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</si>
  <si>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</si>
  <si>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</si>
  <si>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</si>
  <si>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</si>
  <si>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</si>
  <si>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</si>
  <si>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</si>
  <si>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</si>
  <si>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</si>
  <si>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</si>
  <si>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</si>
  <si>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</si>
  <si>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</si>
  <si>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</si>
  <si>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</si>
  <si>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</si>
  <si>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</si>
  <si>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</si>
  <si>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</si>
  <si>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</si>
  <si>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</si>
  <si>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</si>
  <si>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</si>
  <si>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</si>
  <si>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</si>
  <si>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</si>
  <si>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</si>
  <si>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</si>
  <si>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</si>
  <si>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</si>
  <si>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</si>
  <si>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</si>
  <si>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</si>
  <si>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</si>
  <si>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</si>
  <si>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</si>
  <si>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</si>
  <si>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</si>
  <si>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</si>
  <si>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</si>
  <si>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</si>
  <si>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</si>
  <si>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</si>
  <si>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</si>
  <si>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</si>
  <si>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</si>
  <si>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</si>
  <si>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</si>
  <si>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</si>
  <si>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</si>
  <si>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</si>
  <si>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</si>
  <si>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東京都目黒区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</si>
  <si>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</si>
  <si>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</si>
  <si>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</si>
  <si>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</si>
  <si>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</si>
  <si>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</si>
  <si>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</si>
  <si>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</si>
  <si>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</si>
  <si>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</si>
  <si>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</si>
  <si>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</si>
  <si>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</si>
  <si>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</si>
  <si>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</si>
  <si>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</si>
  <si>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</si>
  <si>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</si>
  <si>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</si>
  <si>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</si>
  <si>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</si>
  <si>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</si>
  <si>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</si>
  <si>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</si>
  <si>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</si>
  <si>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</si>
  <si>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</si>
  <si>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</si>
  <si>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</si>
  <si>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</si>
  <si>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</si>
  <si>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</si>
  <si>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</si>
  <si>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</si>
  <si>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</si>
  <si>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</si>
  <si>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</si>
  <si>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</si>
  <si>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</si>
  <si>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</si>
  <si>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</si>
  <si>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</si>
  <si>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</si>
  <si>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</si>
  <si>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</si>
  <si>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</si>
  <si>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</si>
  <si>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</si>
  <si>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</si>
  <si>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</si>
  <si>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</si>
  <si>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</si>
  <si>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</si>
  <si>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</si>
  <si>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</si>
  <si>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</si>
  <si>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</si>
  <si>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</si>
  <si>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</si>
  <si>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</si>
  <si>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</si>
  <si>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</si>
  <si>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</si>
  <si>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</si>
  <si>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</si>
  <si>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</si>
  <si>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</si>
  <si>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</si>
  <si>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</si>
  <si>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</si>
  <si>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</si>
  <si>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</si>
  <si>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</si>
  <si>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</si>
  <si>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</si>
  <si>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</si>
  <si>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</si>
  <si>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</si>
  <si>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</si>
  <si>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</si>
  <si>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</si>
  <si>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</si>
  <si>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</si>
  <si>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</si>
  <si>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</si>
  <si>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</si>
  <si>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</si>
  <si>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</si>
  <si>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</si>
  <si>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</si>
  <si>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</si>
  <si>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</si>
  <si>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</si>
  <si>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</si>
  <si>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</si>
  <si>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</si>
  <si>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</si>
  <si>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</si>
  <si>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</si>
  <si>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</si>
  <si>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</si>
  <si>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</si>
  <si>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</si>
  <si>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</si>
  <si>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</si>
  <si>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</si>
  <si>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</si>
  <si>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</si>
  <si>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</si>
  <si>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</si>
  <si>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</si>
  <si>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</si>
  <si>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</si>
  <si>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</si>
  <si>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</si>
  <si>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</si>
  <si>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</si>
  <si>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</si>
  <si>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</si>
  <si>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</si>
  <si>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</si>
  <si>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</si>
  <si>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</si>
  <si>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</si>
  <si>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</si>
  <si>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</si>
  <si>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</si>
  <si>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</si>
  <si>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</si>
  <si>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</si>
  <si>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</si>
  <si>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</si>
  <si>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</si>
  <si>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</si>
  <si>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</si>
  <si>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</si>
  <si>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</si>
  <si>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</si>
  <si>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</si>
  <si>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</si>
  <si>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</si>
  <si>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</si>
  <si>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</si>
  <si>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</si>
  <si>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</si>
  <si>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</si>
  <si>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</si>
  <si>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</si>
  <si>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</si>
  <si>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東京都目黒区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</si>
  <si>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</si>
  <si>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</si>
  <si>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</si>
  <si>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</si>
  <si>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</si>
  <si>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</si>
  <si>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</si>
  <si>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</si>
  <si>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</si>
  <si>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</si>
  <si>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</si>
  <si>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</si>
  <si>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</si>
  <si>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</si>
  <si>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</si>
  <si>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</si>
  <si>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</si>
  <si>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</si>
  <si>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</si>
  <si>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</si>
  <si>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</si>
  <si>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</si>
  <si>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</si>
  <si>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</si>
  <si>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</si>
  <si>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</si>
  <si>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</si>
  <si>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</si>
  <si>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</si>
  <si>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</si>
  <si>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</si>
  <si>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</si>
  <si>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</si>
  <si>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</si>
  <si>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</si>
  <si>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</si>
  <si>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</si>
  <si>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</si>
  <si>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</si>
  <si>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</si>
  <si>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</si>
  <si>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</si>
  <si>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</si>
  <si>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</si>
  <si>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</si>
  <si>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</si>
  <si>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</si>
  <si>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</si>
  <si>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</si>
  <si>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</si>
  <si>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</si>
  <si>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</si>
  <si>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</si>
  <si>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</si>
  <si>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</si>
  <si>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</si>
  <si>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</si>
  <si>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</si>
  <si>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</si>
  <si>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</si>
  <si>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</si>
  <si>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</si>
  <si>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</si>
  <si>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</si>
  <si>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</si>
  <si>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</si>
  <si>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</si>
  <si>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</si>
  <si>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</si>
  <si>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</si>
  <si>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</si>
  <si>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</si>
  <si>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</si>
  <si>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</si>
  <si>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</si>
  <si>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</si>
  <si>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</si>
  <si>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</si>
  <si>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</si>
  <si>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</si>
  <si>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</si>
  <si>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</si>
  <si>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</si>
  <si>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</si>
  <si>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</si>
  <si>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</si>
  <si>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</si>
  <si>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</si>
  <si>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</si>
  <si>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</si>
  <si>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</si>
  <si>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</si>
  <si>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</si>
  <si>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</si>
  <si>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</si>
  <si>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</si>
  <si>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</si>
  <si>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</si>
  <si>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</si>
  <si>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</si>
  <si>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</si>
  <si>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</si>
  <si>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</si>
  <si>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</si>
  <si>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</si>
  <si>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</si>
  <si>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</si>
  <si>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</si>
  <si>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</si>
  <si>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</si>
  <si>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</si>
  <si>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</si>
  <si>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</si>
  <si>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</si>
  <si>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</si>
  <si>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</si>
  <si>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</si>
  <si>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</si>
  <si>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</si>
  <si>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</si>
  <si>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</si>
  <si>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</si>
  <si>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</si>
  <si>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</si>
  <si>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</si>
  <si>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</si>
  <si>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</si>
  <si>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</si>
  <si>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</si>
  <si>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</si>
  <si>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</si>
  <si>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</si>
  <si>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</si>
  <si>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</si>
  <si>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</si>
  <si>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</si>
  <si>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</si>
  <si>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</si>
  <si>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</si>
  <si>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</si>
  <si>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</si>
  <si>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</si>
  <si>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</si>
  <si>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</si>
  <si>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</si>
  <si>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</si>
  <si>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</si>
  <si>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</si>
  <si>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</si>
  <si>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</si>
  <si>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</si>
  <si>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</si>
  <si>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</si>
  <si>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</si>
  <si>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</si>
  <si>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</si>
  <si>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</si>
  <si>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</si>
  <si>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</si>
  <si>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</si>
  <si>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</si>
  <si>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</si>
  <si>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</si>
  <si>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</si>
  <si>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</si>
  <si>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</si>
  <si>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</si>
  <si>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3.80</t>
  </si>
  <si>
    <t>一般会計</t>
  </si>
  <si>
    <t>後期高齢者医療特別会計</t>
  </si>
  <si>
    <t>国民健康保険特別会計</t>
  </si>
  <si>
    <t>介護保険特別会計</t>
  </si>
  <si>
    <t>その他会計（赤字）</t>
  </si>
  <si>
    <t>その他会計（黒字）</t>
  </si>
  <si>
    <t>（公財）目黒区芸術文化振興財団</t>
  </si>
  <si>
    <t>目黒区芸術文化振興財団</t>
  </si>
  <si>
    <t>（公財）目黒区勤労者サービスセンター</t>
  </si>
  <si>
    <t>目黒区勤労者サービスセンター</t>
  </si>
  <si>
    <t>（公財）目黒区国際交流協会</t>
  </si>
  <si>
    <t>目黒区国際交流協会</t>
  </si>
  <si>
    <t>○</t>
  </si>
  <si>
    <t>目黒区土地開発公社</t>
  </si>
  <si>
    <t>-</t>
    <phoneticPr fontId="2"/>
  </si>
  <si>
    <t>特別区人事・厚生事務組合</t>
  </si>
  <si>
    <t>特別区競馬組合</t>
  </si>
  <si>
    <t>法適用</t>
    <rPh sb="0" eb="1">
      <t>ホウ</t>
    </rPh>
    <rPh sb="1" eb="3">
      <t>テキヨウ</t>
    </rPh>
    <phoneticPr fontId="2"/>
  </si>
  <si>
    <t>臨海部広域斎場組合</t>
  </si>
  <si>
    <t>東京二十三区清掃一部事務組合</t>
    <phoneticPr fontId="2"/>
  </si>
  <si>
    <t>東京都後期高齢者医療広域連合
（一般会計）</t>
    <phoneticPr fontId="2"/>
  </si>
  <si>
    <t>東京都後期高齢者医療広域連合
（後期高齢者医療特別会計）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</si>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</sst>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41485</c:v>
                </c:pt>
                <c:pt idx="1">
                  <c:v>39651</c:v>
                </c:pt>
                <c:pt idx="2">
                  <c:v>37665</c:v>
                </c:pt>
                <c:pt idx="3">
                  <c:v>36861</c:v>
                </c:pt>
                <c:pt idx="4">
                  <c:v>47064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24581</c:v>
                </c:pt>
                <c:pt idx="1">
                  <c:v>20440</c:v>
                </c:pt>
                <c:pt idx="2">
                  <c:v>28885</c:v>
                </c:pt>
                <c:pt idx="3">
                  <c:v>15817</c:v>
                </c:pt>
                <c:pt idx="4">
                  <c:v>19687</c:v>
                </c:pt>
              </c:numCache>
            </c:numRef>
          </c:val>
          <c:smooth val="0"/>
        </c:ser>
        <c:dLbls>
          <c:showLegendKey val="0"/>
          <c:showVal val="0"/>
          <c:showCatName val="0"/>
          <c:showSerName val="0"/>
          <c:showPercent val="0"/>
          <c:showBubbleSize val="0"/>
        </c:dLbls>
        <c:marker val="1"/>
        <c:smooth val="0"/>
        <c:axId val="179462912"/>
        <c:axId val="179464832"/>
      </c:lineChart>
      <c:catAx>
        <c:axId val="179462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64832"/>
        <c:crosses val="autoZero"/>
        <c:auto val="1"/>
        <c:lblAlgn val="ctr"/>
        <c:lblOffset val="100"/>
        <c:tickLblSkip val="1"/>
        <c:tickMarkSkip val="1"/>
        <c:noMultiLvlLbl val="0"/>
      </c:catAx>
      <c:valAx>
        <c:axId val="17946483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6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3.98</c:v>
                </c:pt>
                <c:pt idx="1">
                  <c:v>6.38</c:v>
                </c:pt>
                <c:pt idx="2">
                  <c:v>7.38</c:v>
                </c:pt>
                <c:pt idx="3">
                  <c:v>6.52</c:v>
                </c:pt>
                <c:pt idx="4">
                  <c:v>5.44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5.18</c:v>
                </c:pt>
                <c:pt idx="1">
                  <c:v>5.74</c:v>
                </c:pt>
                <c:pt idx="2">
                  <c:v>8.49</c:v>
                </c:pt>
                <c:pt idx="3">
                  <c:v>10.38</c:v>
                </c:pt>
                <c:pt idx="4">
                  <c:v>16.739999999999998</c:v>
                </c:pt>
              </c:numCache>
            </c:numRef>
          </c:val>
        </c:ser>
        <c:dLbls>
          <c:showLegendKey val="0"/>
          <c:showVal val="0"/>
          <c:showCatName val="0"/>
          <c:showSerName val="0"/>
          <c:showPercent val="0"/>
          <c:showBubbleSize val="0"/>
        </c:dLbls>
        <c:gapWidth val="250"/>
        <c:overlap val="100"/>
        <c:axId val="182347648"/>
        <c:axId val="18236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c:v>
                </c:pt>
                <c:pt idx="1">
                  <c:v>2.4300000000000002</c:v>
                </c:pt>
                <c:pt idx="2">
                  <c:v>3.26</c:v>
                </c:pt>
                <c:pt idx="3">
                  <c:v>0.56999999999999995</c:v>
                </c:pt>
                <c:pt idx="4">
                  <c:v>6.03</c:v>
                </c:pt>
              </c:numCache>
            </c:numRef>
          </c:val>
          <c:smooth val="0"/>
        </c:ser>
        <c:dLbls>
          <c:showLegendKey val="0"/>
          <c:showVal val="0"/>
          <c:showCatName val="0"/>
          <c:showSerName val="0"/>
          <c:showPercent val="0"/>
          <c:showBubbleSize val="0"/>
        </c:dLbls>
        <c:marker val="1"/>
        <c:smooth val="0"/>
        <c:axId val="182347648"/>
        <c:axId val="182366208"/>
      </c:lineChart>
      <c:catAx>
        <c:axId val="18234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366208"/>
        <c:crosses val="autoZero"/>
        <c:auto val="1"/>
        <c:lblAlgn val="ctr"/>
        <c:lblOffset val="100"/>
        <c:tickLblSkip val="1"/>
        <c:tickMarkSkip val="1"/>
        <c:noMultiLvlLbl val="0"/>
      </c:catAx>
      <c:valAx>
        <c:axId val="18236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4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c:v>
                </c:pt>
                <c:pt idx="2">
                  <c:v>#N/A</c:v>
                </c:pt>
                <c:pt idx="3">
                  <c:v>0.28000000000000003</c:v>
                </c:pt>
                <c:pt idx="4">
                  <c:v>#N/A</c:v>
                </c:pt>
                <c:pt idx="5">
                  <c:v>0.51</c:v>
                </c:pt>
                <c:pt idx="6">
                  <c:v>#N/A</c:v>
                </c:pt>
                <c:pt idx="7">
                  <c:v>0.48</c:v>
                </c:pt>
                <c:pt idx="8">
                  <c:v>#N/A</c:v>
                </c:pt>
                <c:pt idx="9">
                  <c:v>0.67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0.68</c:v>
                </c:pt>
                <c:pt idx="2">
                  <c:v>#N/A</c:v>
                </c:pt>
                <c:pt idx="3">
                  <c:v>0.72</c:v>
                </c:pt>
                <c:pt idx="4">
                  <c:v>#N/A</c:v>
                </c:pt>
                <c:pt idx="5">
                  <c:v>0.75</c:v>
                </c:pt>
                <c:pt idx="6">
                  <c:v>#N/A</c:v>
                </c:pt>
                <c:pt idx="7">
                  <c:v>0.78</c:v>
                </c:pt>
                <c:pt idx="8">
                  <c:v>#N/A</c:v>
                </c:pt>
                <c:pt idx="9">
                  <c:v>0.49</c:v>
                </c:pt>
              </c:numCache>
            </c:numRef>
          </c:val>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0.03</c:v>
                </c:pt>
                <c:pt idx="2">
                  <c:v>#N/A</c:v>
                </c:pt>
                <c:pt idx="3">
                  <c:v>0.04</c:v>
                </c:pt>
                <c:pt idx="4">
                  <c:v>#N/A</c:v>
                </c:pt>
                <c:pt idx="5">
                  <c:v>0</c:v>
                </c:pt>
                <c:pt idx="6">
                  <c:v>#N/A</c:v>
                </c:pt>
                <c:pt idx="7">
                  <c:v>0.03</c:v>
                </c:pt>
                <c:pt idx="8">
                  <c:v>#N/A</c:v>
                </c:pt>
                <c:pt idx="9">
                  <c:v>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3.97</c:v>
                </c:pt>
                <c:pt idx="2">
                  <c:v>#N/A</c:v>
                </c:pt>
                <c:pt idx="3">
                  <c:v>6.37</c:v>
                </c:pt>
                <c:pt idx="4">
                  <c:v>#N/A</c:v>
                </c:pt>
                <c:pt idx="5">
                  <c:v>7.37</c:v>
                </c:pt>
                <c:pt idx="6">
                  <c:v>#N/A</c:v>
                </c:pt>
                <c:pt idx="7">
                  <c:v>6.52</c:v>
                </c:pt>
                <c:pt idx="8">
                  <c:v>#N/A</c:v>
                </c:pt>
                <c:pt idx="9">
                  <c:v>5.43</c:v>
                </c:pt>
              </c:numCache>
            </c:numRef>
          </c:val>
        </c:ser>
        <c:dLbls>
          <c:showLegendKey val="0"/>
          <c:showVal val="0"/>
          <c:showCatName val="0"/>
          <c:showSerName val="0"/>
          <c:showPercent val="0"/>
          <c:showBubbleSize val="0"/>
        </c:dLbls>
        <c:gapWidth val="150"/>
        <c:overlap val="100"/>
        <c:axId val="182525952"/>
        <c:axId val="182527488"/>
      </c:barChart>
      <c:catAx>
        <c:axId val="18252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527488"/>
        <c:crosses val="autoZero"/>
        <c:auto val="1"/>
        <c:lblAlgn val="ctr"/>
        <c:lblOffset val="100"/>
        <c:tickLblSkip val="1"/>
        <c:tickMarkSkip val="1"/>
        <c:noMultiLvlLbl val="0"/>
      </c:catAx>
      <c:valAx>
        <c:axId val="18252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52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5518</c:v>
                </c:pt>
                <c:pt idx="5">
                  <c:v>5289</c:v>
                </c:pt>
                <c:pt idx="8">
                  <c:v>5503</c:v>
                </c:pt>
                <c:pt idx="11">
                  <c:v>5460</c:v>
                </c:pt>
                <c:pt idx="14">
                  <c:v>5492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272</c:v>
                </c:pt>
                <c:pt idx="3">
                  <c:v>199</c:v>
                </c:pt>
                <c:pt idx="6">
                  <c:v>226</c:v>
                </c:pt>
                <c:pt idx="9">
                  <c:v>218</c:v>
                </c:pt>
                <c:pt idx="12">
                  <c:v>174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287</c:v>
                </c:pt>
                <c:pt idx="3">
                  <c:v>253</c:v>
                </c:pt>
                <c:pt idx="6">
                  <c:v>250</c:v>
                </c:pt>
                <c:pt idx="9">
                  <c:v>207</c:v>
                </c:pt>
                <c:pt idx="12">
                  <c:v>179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513</c:v>
                </c:pt>
                <c:pt idx="3">
                  <c:v>517</c:v>
                </c:pt>
                <c:pt idx="6">
                  <c:v>471</c:v>
                </c:pt>
                <c:pt idx="9">
                  <c:v>499</c:v>
                </c:pt>
                <c:pt idx="12">
                  <c:v>491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87</c:v>
                </c:pt>
                <c:pt idx="6">
                  <c:v>6</c:v>
                </c:pt>
                <c:pt idx="9">
                  <c:v>11</c:v>
                </c:pt>
                <c:pt idx="12">
                  <c:v>39</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7367</c:v>
                </c:pt>
                <c:pt idx="3">
                  <c:v>5179</c:v>
                </c:pt>
                <c:pt idx="6">
                  <c:v>4881</c:v>
                </c:pt>
                <c:pt idx="9">
                  <c:v>4009</c:v>
                </c:pt>
                <c:pt idx="12">
                  <c:v>3350</c:v>
                </c:pt>
              </c:numCache>
            </c:numRef>
          </c:val>
        </c:ser>
        <c:dLbls>
          <c:showLegendKey val="0"/>
          <c:showVal val="0"/>
          <c:showCatName val="0"/>
          <c:showSerName val="0"/>
          <c:showPercent val="0"/>
          <c:showBubbleSize val="0"/>
        </c:dLbls>
        <c:gapWidth val="100"/>
        <c:overlap val="100"/>
        <c:axId val="182912512"/>
        <c:axId val="18291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2921</c:v>
                </c:pt>
                <c:pt idx="2">
                  <c:v>#N/A</c:v>
                </c:pt>
                <c:pt idx="3">
                  <c:v>#N/A</c:v>
                </c:pt>
                <c:pt idx="4">
                  <c:v>946</c:v>
                </c:pt>
                <c:pt idx="5">
                  <c:v>#N/A</c:v>
                </c:pt>
                <c:pt idx="6">
                  <c:v>#N/A</c:v>
                </c:pt>
                <c:pt idx="7">
                  <c:v>331</c:v>
                </c:pt>
                <c:pt idx="8">
                  <c:v>#N/A</c:v>
                </c:pt>
                <c:pt idx="9">
                  <c:v>#N/A</c:v>
                </c:pt>
                <c:pt idx="10">
                  <c:v>-516</c:v>
                </c:pt>
                <c:pt idx="11">
                  <c:v>#N/A</c:v>
                </c:pt>
                <c:pt idx="12">
                  <c:v>#N/A</c:v>
                </c:pt>
                <c:pt idx="13">
                  <c:v>-1259</c:v>
                </c:pt>
                <c:pt idx="14">
                  <c:v>#N/A</c:v>
                </c:pt>
              </c:numCache>
            </c:numRef>
          </c:val>
          <c:smooth val="0"/>
        </c:ser>
        <c:dLbls>
          <c:showLegendKey val="0"/>
          <c:showVal val="0"/>
          <c:showCatName val="0"/>
          <c:showSerName val="0"/>
          <c:showPercent val="0"/>
          <c:showBubbleSize val="0"/>
        </c:dLbls>
        <c:marker val="1"/>
        <c:smooth val="0"/>
        <c:axId val="182912512"/>
        <c:axId val="182914432"/>
      </c:lineChart>
      <c:catAx>
        <c:axId val="18291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914432"/>
        <c:crosses val="autoZero"/>
        <c:auto val="1"/>
        <c:lblAlgn val="ctr"/>
        <c:lblOffset val="100"/>
        <c:tickLblSkip val="1"/>
        <c:tickMarkSkip val="1"/>
        <c:noMultiLvlLbl val="0"/>
      </c:catAx>
      <c:valAx>
        <c:axId val="18291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91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77293</c:v>
                </c:pt>
                <c:pt idx="5">
                  <c:v>75998</c:v>
                </c:pt>
                <c:pt idx="8">
                  <c:v>73163</c:v>
                </c:pt>
                <c:pt idx="11">
                  <c:v>67503</c:v>
                </c:pt>
                <c:pt idx="14">
                  <c:v>64263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19438</c:v>
                </c:pt>
                <c:pt idx="5">
                  <c:v>13640</c:v>
                </c:pt>
                <c:pt idx="8">
                  <c:v>14120</c:v>
                </c:pt>
                <c:pt idx="11">
                  <c:v>18008</c:v>
                </c:pt>
                <c:pt idx="14">
                  <c:v>21753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22655</c:v>
                </c:pt>
                <c:pt idx="3">
                  <c:v>21394</c:v>
                </c:pt>
                <c:pt idx="6">
                  <c:v>21082</c:v>
                </c:pt>
                <c:pt idx="9">
                  <c:v>18408</c:v>
                </c:pt>
                <c:pt idx="12">
                  <c:v>16777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1496</c:v>
                </c:pt>
                <c:pt idx="3">
                  <c:v>1215</c:v>
                </c:pt>
                <c:pt idx="6">
                  <c:v>975</c:v>
                </c:pt>
                <c:pt idx="9">
                  <c:v>984</c:v>
                </c:pt>
                <c:pt idx="12">
                  <c:v>908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1891</c:v>
                </c:pt>
                <c:pt idx="3">
                  <c:v>1544</c:v>
                </c:pt>
                <c:pt idx="6">
                  <c:v>1304</c:v>
                </c:pt>
                <c:pt idx="9">
                  <c:v>1259</c:v>
                </c:pt>
                <c:pt idx="12">
                  <c:v>1029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45560</c:v>
                </c:pt>
                <c:pt idx="3">
                  <c:v>40065</c:v>
                </c:pt>
                <c:pt idx="6">
                  <c:v>36412</c:v>
                </c:pt>
                <c:pt idx="9">
                  <c:v>32642</c:v>
                </c:pt>
                <c:pt idx="12">
                  <c:v>25859</c:v>
                </c:pt>
              </c:numCache>
            </c:numRef>
          </c:val>
        </c:ser>
        <c:dLbls>
          <c:showLegendKey val="0"/>
          <c:showVal val="0"/>
          <c:showCatName val="0"/>
          <c:showSerName val="0"/>
          <c:showPercent val="0"/>
          <c:showBubbleSize val="0"/>
        </c:dLbls>
        <c:gapWidth val="100"/>
        <c:overlap val="100"/>
        <c:axId val="183152640"/>
        <c:axId val="18315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3152640"/>
        <c:axId val="183154560"/>
      </c:lineChart>
      <c:catAx>
        <c:axId val="18315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154560"/>
        <c:crosses val="autoZero"/>
        <c:auto val="1"/>
        <c:lblAlgn val="ctr"/>
        <c:lblOffset val="100"/>
        <c:tickLblSkip val="1"/>
        <c:tickMarkSkip val="1"/>
        <c:noMultiLvlLbl val="0"/>
      </c:catAx>
      <c:valAx>
        <c:axId val="18315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5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269,689
262,303
14.67
92,199,858
88,913,809
3,280,149
60,316,689
23,300,823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0.72</a:t>
          </a:r>
          <a:r>
            <a:rPr kumimoji="1" lang="ja-JP" altLang="en-US" sz="1300">
              <a:latin typeface="ＭＳ Ｐゴシック"/>
            </a:rPr>
            <a:t>で、類似団体の平均を上回っています。今後も歳出の徹底した見直しと歳入確保を行うことにより財政の健全化を図り、中長期的に安定した財政運営に努めていきます。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44</xdr:row>
      <xdr:rowOff>113393</xdr:rowOff>
    </xdr:to>
    <xdr:cxnSp macro="">
      <xdr:nvCxnSpPr>
        <xdr:cNvPr id="64" name="直線コネクタ 63"/>
        <xdr:cNvCxnSpPr/>
      </xdr:nvCxnSpPr>
      <xdr:spPr>
        <a:xfrm flipV="1">
          <a:off x="4953000" y="612321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7"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8" name="直線コネクタ 67"/>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1" name="フローチャート :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75293</xdr:rowOff>
    </xdr:from>
    <xdr:to>
      <xdr:col>6</xdr:col>
      <xdr:colOff>0</xdr:colOff>
      <xdr:row>40</xdr:row>
      <xdr:rowOff>92528</xdr:rowOff>
    </xdr:to>
    <xdr:cxnSp macro="">
      <xdr:nvCxnSpPr>
        <xdr:cNvPr id="72" name="直線コネクタ 71"/>
        <xdr:cNvCxnSpPr/>
      </xdr:nvCxnSpPr>
      <xdr:spPr>
        <a:xfrm>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3" name="フローチャート :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4" name="テキスト ボックス 73"/>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75293</xdr:rowOff>
    </xdr:to>
    <xdr:cxnSp macro="">
      <xdr:nvCxnSpPr>
        <xdr:cNvPr id="75" name="直線コネクタ 74"/>
        <xdr:cNvCxnSpPr/>
      </xdr:nvCxnSpPr>
      <xdr:spPr>
        <a:xfrm>
          <a:off x="2336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7" name="テキスト ボックス 76"/>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58057</xdr:rowOff>
    </xdr:to>
    <xdr:cxnSp macro="">
      <xdr:nvCxnSpPr>
        <xdr:cNvPr id="78" name="直線コネクタ 77"/>
        <xdr:cNvCxnSpPr/>
      </xdr:nvCxnSpPr>
      <xdr:spPr>
        <a:xfrm flipV="1">
          <a:off x="1447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94343</xdr:rowOff>
    </xdr:from>
    <xdr:to>
      <xdr:col>3</xdr:col>
      <xdr:colOff>330200</xdr:colOff>
      <xdr:row>42</xdr:row>
      <xdr:rowOff>24493</xdr:rowOff>
    </xdr:to>
    <xdr:sp macro="" textlink="">
      <xdr:nvSpPr>
        <xdr:cNvPr id="79" name="フローチャート : 判断 78"/>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9270</xdr:rowOff>
    </xdr:from>
    <xdr:ext cx="762000" cy="259045"/>
    <xdr:sp macro="" textlink="">
      <xdr:nvSpPr>
        <xdr:cNvPr id="80" name="テキスト ボックス 79"/>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2" name="円/楕円 91"/>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3" name="テキスト ボックス 92"/>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4" name="円/楕円 93"/>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5" name="テキスト ボックス 94"/>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6" name="円/楕円 95"/>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7" name="テキスト ボックス 96"/>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経常収支比率は</a:t>
          </a:r>
          <a:r>
            <a:rPr kumimoji="1" lang="en-US" altLang="ja-JP" sz="1200">
              <a:latin typeface="ＭＳ Ｐゴシック"/>
            </a:rPr>
            <a:t>85.7</a:t>
          </a:r>
          <a:r>
            <a:rPr kumimoji="1" lang="ja-JP" altLang="en-US" sz="1200">
              <a:latin typeface="ＭＳ Ｐゴシック"/>
            </a:rPr>
            <a:t>％で、</a:t>
          </a:r>
          <a:r>
            <a:rPr kumimoji="1" lang="en-US" altLang="ja-JP" sz="1200">
              <a:latin typeface="ＭＳ Ｐゴシック"/>
            </a:rPr>
            <a:t>25</a:t>
          </a:r>
          <a:r>
            <a:rPr kumimoji="1" lang="ja-JP" altLang="en-US" sz="1200">
              <a:latin typeface="ＭＳ Ｐゴシック"/>
            </a:rPr>
            <a:t>年度より</a:t>
          </a:r>
          <a:r>
            <a:rPr kumimoji="1" lang="en-US" altLang="ja-JP" sz="1200">
              <a:latin typeface="ＭＳ Ｐゴシック"/>
            </a:rPr>
            <a:t>0.7</a:t>
          </a:r>
          <a:r>
            <a:rPr kumimoji="1" lang="ja-JP" altLang="en-US" sz="1200">
              <a:latin typeface="ＭＳ Ｐゴシック"/>
            </a:rPr>
            <a:t>ポイント改善しました。これは景気回復基調に伴う特別区民税の増や消費税率引き上げに伴う地方消費税交付金等の増といった歳入一般財源の増加とともに、</a:t>
          </a:r>
          <a:r>
            <a:rPr kumimoji="1" lang="en-US" altLang="ja-JP" sz="1200">
              <a:latin typeface="ＭＳ Ｐゴシック"/>
            </a:rPr>
            <a:t>24</a:t>
          </a:r>
          <a:r>
            <a:rPr kumimoji="1" lang="ja-JP" altLang="en-US" sz="1200">
              <a:latin typeface="ＭＳ Ｐゴシック"/>
            </a:rPr>
            <a:t>年度から</a:t>
          </a:r>
          <a:r>
            <a:rPr kumimoji="1" lang="en-US" altLang="ja-JP" sz="1200">
              <a:latin typeface="ＭＳ Ｐゴシック"/>
            </a:rPr>
            <a:t>26</a:t>
          </a:r>
          <a:r>
            <a:rPr kumimoji="1" lang="ja-JP" altLang="en-US" sz="1200">
              <a:latin typeface="ＭＳ Ｐゴシック"/>
            </a:rPr>
            <a:t>年度までの３年間、「財政健全化に向けたアクションプログラム」に取り組んだ結果、歳出抑制に一定の成果をあげることができたことによるものです。</a:t>
          </a:r>
        </a:p>
        <a:p>
          <a:r>
            <a:rPr kumimoji="1" lang="ja-JP" altLang="en-US" sz="1200">
              <a:latin typeface="ＭＳ Ｐゴシック"/>
            </a:rPr>
            <a:t>しかし、依然として類似団体の平均を上回っています。経費別では、扶助費は平均を下回っていますが、人件費は類似団体の中で２番目に高い数値となっています。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35983</xdr:rowOff>
    </xdr:from>
    <xdr:to>
      <xdr:col>7</xdr:col>
      <xdr:colOff>152400</xdr:colOff>
      <xdr:row>64</xdr:row>
      <xdr:rowOff>67521</xdr:rowOff>
    </xdr:to>
    <xdr:cxnSp macro="">
      <xdr:nvCxnSpPr>
        <xdr:cNvPr id="127" name="直線コネクタ 126"/>
        <xdr:cNvCxnSpPr/>
      </xdr:nvCxnSpPr>
      <xdr:spPr>
        <a:xfrm flipV="1">
          <a:off x="4953000" y="10151533"/>
          <a:ext cx="0" cy="888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39598</xdr:rowOff>
    </xdr:from>
    <xdr:ext cx="762000" cy="259045"/>
    <xdr:sp macro="" textlink="">
      <xdr:nvSpPr>
        <xdr:cNvPr id="128" name="財政構造の弾力性最小値テキスト"/>
        <xdr:cNvSpPr txBox="1"/>
      </xdr:nvSpPr>
      <xdr:spPr>
        <a:xfrm>
          <a:off x="5041900" y="110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7</xdr:col>
      <xdr:colOff>63500</xdr:colOff>
      <xdr:row>64</xdr:row>
      <xdr:rowOff>67521</xdr:rowOff>
    </xdr:from>
    <xdr:to>
      <xdr:col>7</xdr:col>
      <xdr:colOff>241300</xdr:colOff>
      <xdr:row>64</xdr:row>
      <xdr:rowOff>67521</xdr:rowOff>
    </xdr:to>
    <xdr:cxnSp macro="">
      <xdr:nvCxnSpPr>
        <xdr:cNvPr id="129" name="直線コネクタ 128"/>
        <xdr:cNvCxnSpPr/>
      </xdr:nvCxnSpPr>
      <xdr:spPr>
        <a:xfrm>
          <a:off x="4864100" y="1104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122360</xdr:rowOff>
    </xdr:from>
    <xdr:ext cx="762000" cy="259045"/>
    <xdr:sp macro="" textlink="">
      <xdr:nvSpPr>
        <xdr:cNvPr id="130" name="財政構造の弾力性最大値テキスト"/>
        <xdr:cNvSpPr txBox="1"/>
      </xdr:nvSpPr>
      <xdr:spPr>
        <a:xfrm>
          <a:off x="5041900" y="989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7</xdr:col>
      <xdr:colOff>63500</xdr:colOff>
      <xdr:row>59</xdr:row>
      <xdr:rowOff>35983</xdr:rowOff>
    </xdr:from>
    <xdr:to>
      <xdr:col>7</xdr:col>
      <xdr:colOff>241300</xdr:colOff>
      <xdr:row>59</xdr:row>
      <xdr:rowOff>35983</xdr:rowOff>
    </xdr:to>
    <xdr:cxnSp macro="">
      <xdr:nvCxnSpPr>
        <xdr:cNvPr id="131" name="直線コネクタ 130"/>
        <xdr:cNvCxnSpPr/>
      </xdr:nvCxnSpPr>
      <xdr:spPr>
        <a:xfrm>
          <a:off x="4864100" y="1015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51435</xdr:rowOff>
    </xdr:from>
    <xdr:to>
      <xdr:col>7</xdr:col>
      <xdr:colOff>152400</xdr:colOff>
      <xdr:row>64</xdr:row>
      <xdr:rowOff>79587</xdr:rowOff>
    </xdr:to>
    <xdr:cxnSp macro="">
      <xdr:nvCxnSpPr>
        <xdr:cNvPr id="132" name="直線コネクタ 131"/>
        <xdr:cNvCxnSpPr/>
      </xdr:nvCxnSpPr>
      <xdr:spPr>
        <a:xfrm flipV="1">
          <a:off x="4114800" y="1102423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142452</xdr:rowOff>
    </xdr:from>
    <xdr:to>
      <xdr:col>7</xdr:col>
      <xdr:colOff>203200</xdr:colOff>
      <xdr:row>63</xdr:row>
      <xdr:rowOff>72602</xdr:rowOff>
    </xdr:to>
    <xdr:sp macro="" textlink="">
      <xdr:nvSpPr>
        <xdr:cNvPr id="134" name="フローチャート :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65</xdr:row>
      <xdr:rowOff>8679</xdr:rowOff>
    </xdr:to>
    <xdr:cxnSp macro="">
      <xdr:nvCxnSpPr>
        <xdr:cNvPr id="135" name="直線コネクタ 134"/>
        <xdr:cNvCxnSpPr/>
      </xdr:nvCxnSpPr>
      <xdr:spPr>
        <a:xfrm flipV="1">
          <a:off x="3225800" y="1105238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6" name="フローチャート : 判断 135"/>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37" name="テキスト ボックス 136"/>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8679</xdr:rowOff>
    </xdr:from>
    <xdr:to>
      <xdr:col>4</xdr:col>
      <xdr:colOff>482600</xdr:colOff>
      <xdr:row>66</xdr:row>
      <xdr:rowOff>118745</xdr:rowOff>
    </xdr:to>
    <xdr:cxnSp macro="">
      <xdr:nvCxnSpPr>
        <xdr:cNvPr id="138" name="直線コネクタ 137"/>
        <xdr:cNvCxnSpPr/>
      </xdr:nvCxnSpPr>
      <xdr:spPr>
        <a:xfrm flipV="1">
          <a:off x="2336800" y="11152929"/>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4656</xdr:rowOff>
    </xdr:from>
    <xdr:to>
      <xdr:col>4</xdr:col>
      <xdr:colOff>533400</xdr:colOff>
      <xdr:row>64</xdr:row>
      <xdr:rowOff>106256</xdr:rowOff>
    </xdr:to>
    <xdr:sp macro="" textlink="">
      <xdr:nvSpPr>
        <xdr:cNvPr id="139" name="フローチャート : 判断 138"/>
        <xdr:cNvSpPr/>
      </xdr:nvSpPr>
      <xdr:spPr>
        <a:xfrm>
          <a:off x="3175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116433</xdr:rowOff>
    </xdr:from>
    <xdr:ext cx="762000" cy="259045"/>
    <xdr:sp macro="" textlink="">
      <xdr:nvSpPr>
        <xdr:cNvPr id="140" name="テキスト ボックス 139"/>
        <xdr:cNvSpPr txBox="1"/>
      </xdr:nvSpPr>
      <xdr:spPr>
        <a:xfrm>
          <a:off x="2844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118745</xdr:rowOff>
    </xdr:from>
    <xdr:to>
      <xdr:col>3</xdr:col>
      <xdr:colOff>279400</xdr:colOff>
      <xdr:row>67</xdr:row>
      <xdr:rowOff>11642</xdr:rowOff>
    </xdr:to>
    <xdr:cxnSp macro="">
      <xdr:nvCxnSpPr>
        <xdr:cNvPr id="141" name="直線コネクタ 140"/>
        <xdr:cNvCxnSpPr/>
      </xdr:nvCxnSpPr>
      <xdr:spPr>
        <a:xfrm flipV="1">
          <a:off x="1447800" y="1143444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28787</xdr:rowOff>
    </xdr:from>
    <xdr:to>
      <xdr:col>3</xdr:col>
      <xdr:colOff>330200</xdr:colOff>
      <xdr:row>64</xdr:row>
      <xdr:rowOff>130387</xdr:rowOff>
    </xdr:to>
    <xdr:sp macro="" textlink="">
      <xdr:nvSpPr>
        <xdr:cNvPr id="142" name="フローチャート : 判断 141"/>
        <xdr:cNvSpPr/>
      </xdr:nvSpPr>
      <xdr:spPr>
        <a:xfrm>
          <a:off x="2286000" y="1100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140564</xdr:rowOff>
    </xdr:from>
    <xdr:ext cx="762000" cy="259045"/>
    <xdr:sp macro="" textlink="">
      <xdr:nvSpPr>
        <xdr:cNvPr id="143" name="テキスト ボックス 142"/>
        <xdr:cNvSpPr txBox="1"/>
      </xdr:nvSpPr>
      <xdr:spPr>
        <a:xfrm>
          <a:off x="1955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635</xdr:rowOff>
    </xdr:from>
    <xdr:to>
      <xdr:col>7</xdr:col>
      <xdr:colOff>203200</xdr:colOff>
      <xdr:row>64</xdr:row>
      <xdr:rowOff>102235</xdr:rowOff>
    </xdr:to>
    <xdr:sp macro="" textlink="">
      <xdr:nvSpPr>
        <xdr:cNvPr id="151" name="円/楕円 150"/>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67962</xdr:rowOff>
    </xdr:from>
    <xdr:ext cx="762000" cy="259045"/>
    <xdr:sp macro="" textlink="">
      <xdr:nvSpPr>
        <xdr:cNvPr id="152" name="財政構造の弾力性該当値テキスト"/>
        <xdr:cNvSpPr txBox="1"/>
      </xdr:nvSpPr>
      <xdr:spPr>
        <a:xfrm>
          <a:off x="5041900" y="1086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3" name="円/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4" name="テキスト ボックス 153"/>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129329</xdr:rowOff>
    </xdr:from>
    <xdr:to>
      <xdr:col>4</xdr:col>
      <xdr:colOff>533400</xdr:colOff>
      <xdr:row>65</xdr:row>
      <xdr:rowOff>59479</xdr:rowOff>
    </xdr:to>
    <xdr:sp macro="" textlink="">
      <xdr:nvSpPr>
        <xdr:cNvPr id="155" name="円/楕円 154"/>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44256</xdr:rowOff>
    </xdr:from>
    <xdr:ext cx="762000" cy="259045"/>
    <xdr:sp macro="" textlink="">
      <xdr:nvSpPr>
        <xdr:cNvPr id="156" name="テキスト ボックス 155"/>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67945</xdr:rowOff>
    </xdr:from>
    <xdr:to>
      <xdr:col>3</xdr:col>
      <xdr:colOff>330200</xdr:colOff>
      <xdr:row>66</xdr:row>
      <xdr:rowOff>169545</xdr:rowOff>
    </xdr:to>
    <xdr:sp macro="" textlink="">
      <xdr:nvSpPr>
        <xdr:cNvPr id="157" name="円/楕円 156"/>
        <xdr:cNvSpPr/>
      </xdr:nvSpPr>
      <xdr:spPr>
        <a:xfrm>
          <a:off x="2286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154322</xdr:rowOff>
    </xdr:from>
    <xdr:ext cx="762000" cy="259045"/>
    <xdr:sp macro="" textlink="">
      <xdr:nvSpPr>
        <xdr:cNvPr id="158" name="テキスト ボックス 157"/>
        <xdr:cNvSpPr txBox="1"/>
      </xdr:nvSpPr>
      <xdr:spPr>
        <a:xfrm>
          <a:off x="1955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132292</xdr:rowOff>
    </xdr:from>
    <xdr:to>
      <xdr:col>2</xdr:col>
      <xdr:colOff>127000</xdr:colOff>
      <xdr:row>67</xdr:row>
      <xdr:rowOff>62442</xdr:rowOff>
    </xdr:to>
    <xdr:sp macro="" textlink="">
      <xdr:nvSpPr>
        <xdr:cNvPr id="159" name="円/楕円 158"/>
        <xdr:cNvSpPr/>
      </xdr:nvSpPr>
      <xdr:spPr>
        <a:xfrm>
          <a:off x="1397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47219</xdr:rowOff>
    </xdr:from>
    <xdr:ext cx="762000" cy="259045"/>
    <xdr:sp macro="" textlink="">
      <xdr:nvSpPr>
        <xdr:cNvPr id="160" name="テキスト ボックス 159"/>
        <xdr:cNvSpPr txBox="1"/>
      </xdr:nvSpPr>
      <xdr:spPr>
        <a:xfrm>
          <a:off x="1066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[133,025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人口１人当たり人件費・物件費等決算額は類似団体平均を若干上回っています。これは人件費の平均が類似団体平均を上回っていることが主な要因です。</a:t>
          </a:r>
        </a:p>
        <a:p>
          <a:r>
            <a:rPr kumimoji="1" lang="ja-JP" altLang="en-US" sz="1300">
              <a:latin typeface="ＭＳ Ｐゴシック"/>
            </a:rPr>
            <a:t>引き続き職員定数の適正化に取り組んでいきます。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5024</xdr:rowOff>
    </xdr:from>
    <xdr:to>
      <xdr:col>7</xdr:col>
      <xdr:colOff>152400</xdr:colOff>
      <xdr:row>88</xdr:row>
      <xdr:rowOff>68968</xdr:rowOff>
    </xdr:to>
    <xdr:cxnSp macro="">
      <xdr:nvCxnSpPr>
        <xdr:cNvPr id="188" name="直線コネクタ 187"/>
        <xdr:cNvCxnSpPr/>
      </xdr:nvCxnSpPr>
      <xdr:spPr>
        <a:xfrm flipV="1">
          <a:off x="4953000" y="13892474"/>
          <a:ext cx="0" cy="1264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41045</xdr:rowOff>
    </xdr:from>
    <xdr:ext cx="762000" cy="259045"/>
    <xdr:sp macro="" textlink="">
      <xdr:nvSpPr>
        <xdr:cNvPr id="189" name="人件費・物件費等の状況最小値テキスト"/>
        <xdr:cNvSpPr txBox="1"/>
      </xdr:nvSpPr>
      <xdr:spPr>
        <a:xfrm>
          <a:off x="5041900" y="1512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364,291</a:t>
          </a:r>
          <a:endParaRPr kumimoji="1" lang="ja-JP" altLang="en-US" sz="1000" b="1">
            <a:latin typeface="ＭＳ Ｐゴシック"/>
          </a:endParaRPr>
        </a:p>
      </xdr:txBody>
    </xdr:sp>
    <xdr:clientData/>
  </xdr:oneCellAnchor>
  <xdr:twoCellAnchor>
    <xdr:from>
      <xdr:col>7</xdr:col>
      <xdr:colOff>63500</xdr:colOff>
      <xdr:row>88</xdr:row>
      <xdr:rowOff>68968</xdr:rowOff>
    </xdr:from>
    <xdr:to>
      <xdr:col>7</xdr:col>
      <xdr:colOff>241300</xdr:colOff>
      <xdr:row>88</xdr:row>
      <xdr:rowOff>68968</xdr:rowOff>
    </xdr:to>
    <xdr:cxnSp macro="">
      <xdr:nvCxnSpPr>
        <xdr:cNvPr id="190" name="直線コネクタ 189"/>
        <xdr:cNvCxnSpPr/>
      </xdr:nvCxnSpPr>
      <xdr:spPr>
        <a:xfrm>
          <a:off x="4864100" y="1515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91401</xdr:rowOff>
    </xdr:from>
    <xdr:ext cx="762000" cy="259045"/>
    <xdr:sp macro="" textlink="">
      <xdr:nvSpPr>
        <xdr:cNvPr id="191" name="人件費・物件費等の状況最大値テキスト"/>
        <xdr:cNvSpPr txBox="1"/>
      </xdr:nvSpPr>
      <xdr:spPr>
        <a:xfrm>
          <a:off x="5041900" y="1363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102,357</a:t>
          </a:r>
          <a:endParaRPr kumimoji="1" lang="ja-JP" altLang="en-US" sz="1000" b="1">
            <a:latin typeface="ＭＳ Ｐゴシック"/>
          </a:endParaRPr>
        </a:p>
      </xdr:txBody>
    </xdr:sp>
    <xdr:clientData/>
  </xdr:oneCellAnchor>
  <xdr:twoCellAnchor>
    <xdr:from>
      <xdr:col>7</xdr:col>
      <xdr:colOff>63500</xdr:colOff>
      <xdr:row>81</xdr:row>
      <xdr:rowOff>5024</xdr:rowOff>
    </xdr:from>
    <xdr:to>
      <xdr:col>7</xdr:col>
      <xdr:colOff>241300</xdr:colOff>
      <xdr:row>81</xdr:row>
      <xdr:rowOff>5024</xdr:rowOff>
    </xdr:to>
    <xdr:cxnSp macro="">
      <xdr:nvCxnSpPr>
        <xdr:cNvPr id="192" name="直線コネクタ 191"/>
        <xdr:cNvCxnSpPr/>
      </xdr:nvCxnSpPr>
      <xdr:spPr>
        <a:xfrm>
          <a:off x="4864100" y="13892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139202</xdr:rowOff>
    </xdr:from>
    <xdr:to>
      <xdr:col>7</xdr:col>
      <xdr:colOff>152400</xdr:colOff>
      <xdr:row>81</xdr:row>
      <xdr:rowOff>153029</xdr:rowOff>
    </xdr:to>
    <xdr:cxnSp macro="">
      <xdr:nvCxnSpPr>
        <xdr:cNvPr id="193" name="直線コネクタ 192"/>
        <xdr:cNvCxnSpPr/>
      </xdr:nvCxnSpPr>
      <xdr:spPr>
        <a:xfrm>
          <a:off x="4114800" y="14026652"/>
          <a:ext cx="8382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75308</xdr:rowOff>
    </xdr:from>
    <xdr:ext cx="762000" cy="259045"/>
    <xdr:sp macro="" textlink="">
      <xdr:nvSpPr>
        <xdr:cNvPr id="194" name="人件費・物件費等の状況平均値テキスト"/>
        <xdr:cNvSpPr txBox="1"/>
      </xdr:nvSpPr>
      <xdr:spPr>
        <a:xfrm>
          <a:off x="5041900" y="1379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58781</xdr:rowOff>
    </xdr:from>
    <xdr:to>
      <xdr:col>7</xdr:col>
      <xdr:colOff>203200</xdr:colOff>
      <xdr:row>81</xdr:row>
      <xdr:rowOff>160381</xdr:rowOff>
    </xdr:to>
    <xdr:sp macro="" textlink="">
      <xdr:nvSpPr>
        <xdr:cNvPr id="195" name="フローチャート : 判断 194"/>
        <xdr:cNvSpPr/>
      </xdr:nvSpPr>
      <xdr:spPr>
        <a:xfrm>
          <a:off x="49022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139202</xdr:rowOff>
    </xdr:from>
    <xdr:to>
      <xdr:col>6</xdr:col>
      <xdr:colOff>0</xdr:colOff>
      <xdr:row>81</xdr:row>
      <xdr:rowOff>144559</xdr:rowOff>
    </xdr:to>
    <xdr:cxnSp macro="">
      <xdr:nvCxnSpPr>
        <xdr:cNvPr id="196" name="直線コネクタ 195"/>
        <xdr:cNvCxnSpPr/>
      </xdr:nvCxnSpPr>
      <xdr:spPr>
        <a:xfrm flipV="1">
          <a:off x="3225800" y="14026652"/>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44317</xdr:rowOff>
    </xdr:from>
    <xdr:to>
      <xdr:col>6</xdr:col>
      <xdr:colOff>50800</xdr:colOff>
      <xdr:row>81</xdr:row>
      <xdr:rowOff>145917</xdr:rowOff>
    </xdr:to>
    <xdr:sp macro="" textlink="">
      <xdr:nvSpPr>
        <xdr:cNvPr id="197" name="フローチャート : 判断 196"/>
        <xdr:cNvSpPr/>
      </xdr:nvSpPr>
      <xdr:spPr>
        <a:xfrm>
          <a:off x="4064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156094</xdr:rowOff>
    </xdr:from>
    <xdr:ext cx="736600" cy="259045"/>
    <xdr:sp macro="" textlink="">
      <xdr:nvSpPr>
        <xdr:cNvPr id="198" name="テキスト ボックス 197"/>
        <xdr:cNvSpPr txBox="1"/>
      </xdr:nvSpPr>
      <xdr:spPr>
        <a:xfrm>
          <a:off x="3733800" y="1370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144559</xdr:rowOff>
    </xdr:from>
    <xdr:to>
      <xdr:col>4</xdr:col>
      <xdr:colOff>482600</xdr:colOff>
      <xdr:row>82</xdr:row>
      <xdr:rowOff>31547</xdr:rowOff>
    </xdr:to>
    <xdr:cxnSp macro="">
      <xdr:nvCxnSpPr>
        <xdr:cNvPr id="199" name="直線コネクタ 198"/>
        <xdr:cNvCxnSpPr/>
      </xdr:nvCxnSpPr>
      <xdr:spPr>
        <a:xfrm flipV="1">
          <a:off x="2336800" y="14032009"/>
          <a:ext cx="889000" cy="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46879</xdr:rowOff>
    </xdr:from>
    <xdr:to>
      <xdr:col>4</xdr:col>
      <xdr:colOff>533400</xdr:colOff>
      <xdr:row>81</xdr:row>
      <xdr:rowOff>148479</xdr:rowOff>
    </xdr:to>
    <xdr:sp macro="" textlink="">
      <xdr:nvSpPr>
        <xdr:cNvPr id="200" name="フローチャート : 判断 199"/>
        <xdr:cNvSpPr/>
      </xdr:nvSpPr>
      <xdr:spPr>
        <a:xfrm>
          <a:off x="3175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158656</xdr:rowOff>
    </xdr:from>
    <xdr:ext cx="762000" cy="259045"/>
    <xdr:sp macro="" textlink="">
      <xdr:nvSpPr>
        <xdr:cNvPr id="201" name="テキスト ボックス 200"/>
        <xdr:cNvSpPr txBox="1"/>
      </xdr:nvSpPr>
      <xdr:spPr>
        <a:xfrm>
          <a:off x="2844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31547</xdr:rowOff>
    </xdr:from>
    <xdr:to>
      <xdr:col>3</xdr:col>
      <xdr:colOff>279400</xdr:colOff>
      <xdr:row>82</xdr:row>
      <xdr:rowOff>40201</xdr:rowOff>
    </xdr:to>
    <xdr:cxnSp macro="">
      <xdr:nvCxnSpPr>
        <xdr:cNvPr id="202" name="直線コネクタ 201"/>
        <xdr:cNvCxnSpPr/>
      </xdr:nvCxnSpPr>
      <xdr:spPr>
        <a:xfrm flipV="1">
          <a:off x="1447800" y="14090447"/>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82645</xdr:rowOff>
    </xdr:from>
    <xdr:to>
      <xdr:col>3</xdr:col>
      <xdr:colOff>330200</xdr:colOff>
      <xdr:row>82</xdr:row>
      <xdr:rowOff>12795</xdr:rowOff>
    </xdr:to>
    <xdr:sp macro="" textlink="">
      <xdr:nvSpPr>
        <xdr:cNvPr id="203" name="フローチャート : 判断 202"/>
        <xdr:cNvSpPr/>
      </xdr:nvSpPr>
      <xdr:spPr>
        <a:xfrm>
          <a:off x="2286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22972</xdr:rowOff>
    </xdr:from>
    <xdr:ext cx="762000" cy="259045"/>
    <xdr:sp macro="" textlink="">
      <xdr:nvSpPr>
        <xdr:cNvPr id="204" name="テキスト ボックス 203"/>
        <xdr:cNvSpPr txBox="1"/>
      </xdr:nvSpPr>
      <xdr:spPr>
        <a:xfrm>
          <a:off x="1955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76240</xdr:rowOff>
    </xdr:from>
    <xdr:to>
      <xdr:col>2</xdr:col>
      <xdr:colOff>127000</xdr:colOff>
      <xdr:row>82</xdr:row>
      <xdr:rowOff>6390</xdr:rowOff>
    </xdr:to>
    <xdr:sp macro="" textlink="">
      <xdr:nvSpPr>
        <xdr:cNvPr id="205" name="フローチャート : 判断 204"/>
        <xdr:cNvSpPr/>
      </xdr:nvSpPr>
      <xdr:spPr>
        <a:xfrm>
          <a:off x="1397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16567</xdr:rowOff>
    </xdr:from>
    <xdr:ext cx="762000" cy="259045"/>
    <xdr:sp macro="" textlink="">
      <xdr:nvSpPr>
        <xdr:cNvPr id="206" name="テキスト ボックス 205"/>
        <xdr:cNvSpPr txBox="1"/>
      </xdr:nvSpPr>
      <xdr:spPr>
        <a:xfrm>
          <a:off x="1066800" y="137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102229</xdr:rowOff>
    </xdr:from>
    <xdr:to>
      <xdr:col>7</xdr:col>
      <xdr:colOff>203200</xdr:colOff>
      <xdr:row>82</xdr:row>
      <xdr:rowOff>32379</xdr:rowOff>
    </xdr:to>
    <xdr:sp macro="" textlink="">
      <xdr:nvSpPr>
        <xdr:cNvPr id="212" name="円/楕円 211"/>
        <xdr:cNvSpPr/>
      </xdr:nvSpPr>
      <xdr:spPr>
        <a:xfrm>
          <a:off x="4902200" y="139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74306</xdr:rowOff>
    </xdr:from>
    <xdr:ext cx="762000" cy="259045"/>
    <xdr:sp macro="" textlink="">
      <xdr:nvSpPr>
        <xdr:cNvPr id="213" name="人件費・物件費等の状況該当値テキスト"/>
        <xdr:cNvSpPr txBox="1"/>
      </xdr:nvSpPr>
      <xdr:spPr>
        <a:xfrm>
          <a:off x="5041900" y="1396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133,025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88402</xdr:rowOff>
    </xdr:from>
    <xdr:to>
      <xdr:col>6</xdr:col>
      <xdr:colOff>50800</xdr:colOff>
      <xdr:row>82</xdr:row>
      <xdr:rowOff>18552</xdr:rowOff>
    </xdr:to>
    <xdr:sp macro="" textlink="">
      <xdr:nvSpPr>
        <xdr:cNvPr id="214" name="円/楕円 213"/>
        <xdr:cNvSpPr/>
      </xdr:nvSpPr>
      <xdr:spPr>
        <a:xfrm>
          <a:off x="4064000" y="139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3329</xdr:rowOff>
    </xdr:from>
    <xdr:ext cx="736600" cy="259045"/>
    <xdr:sp macro="" textlink="">
      <xdr:nvSpPr>
        <xdr:cNvPr id="215" name="テキスト ボックス 214"/>
        <xdr:cNvSpPr txBox="1"/>
      </xdr:nvSpPr>
      <xdr:spPr>
        <a:xfrm>
          <a:off x="3733800" y="1406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93759</xdr:rowOff>
    </xdr:from>
    <xdr:to>
      <xdr:col>4</xdr:col>
      <xdr:colOff>533400</xdr:colOff>
      <xdr:row>82</xdr:row>
      <xdr:rowOff>23909</xdr:rowOff>
    </xdr:to>
    <xdr:sp macro="" textlink="">
      <xdr:nvSpPr>
        <xdr:cNvPr id="216" name="円/楕円 215"/>
        <xdr:cNvSpPr/>
      </xdr:nvSpPr>
      <xdr:spPr>
        <a:xfrm>
          <a:off x="3175000" y="139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8686</xdr:rowOff>
    </xdr:from>
    <xdr:ext cx="762000" cy="259045"/>
    <xdr:sp macro="" textlink="">
      <xdr:nvSpPr>
        <xdr:cNvPr id="217" name="テキスト ボックス 216"/>
        <xdr:cNvSpPr txBox="1"/>
      </xdr:nvSpPr>
      <xdr:spPr>
        <a:xfrm>
          <a:off x="2844800" y="1406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152197</xdr:rowOff>
    </xdr:from>
    <xdr:to>
      <xdr:col>3</xdr:col>
      <xdr:colOff>330200</xdr:colOff>
      <xdr:row>82</xdr:row>
      <xdr:rowOff>82347</xdr:rowOff>
    </xdr:to>
    <xdr:sp macro="" textlink="">
      <xdr:nvSpPr>
        <xdr:cNvPr id="218" name="円/楕円 217"/>
        <xdr:cNvSpPr/>
      </xdr:nvSpPr>
      <xdr:spPr>
        <a:xfrm>
          <a:off x="2286000" y="1403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67124</xdr:rowOff>
    </xdr:from>
    <xdr:ext cx="762000" cy="259045"/>
    <xdr:sp macro="" textlink="">
      <xdr:nvSpPr>
        <xdr:cNvPr id="219" name="テキスト ボックス 218"/>
        <xdr:cNvSpPr txBox="1"/>
      </xdr:nvSpPr>
      <xdr:spPr>
        <a:xfrm>
          <a:off x="1955800" y="1412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160851</xdr:rowOff>
    </xdr:from>
    <xdr:to>
      <xdr:col>2</xdr:col>
      <xdr:colOff>127000</xdr:colOff>
      <xdr:row>82</xdr:row>
      <xdr:rowOff>91001</xdr:rowOff>
    </xdr:to>
    <xdr:sp macro="" textlink="">
      <xdr:nvSpPr>
        <xdr:cNvPr id="220" name="円/楕円 219"/>
        <xdr:cNvSpPr/>
      </xdr:nvSpPr>
      <xdr:spPr>
        <a:xfrm>
          <a:off x="1397000" y="140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75778</xdr:rowOff>
    </xdr:from>
    <xdr:ext cx="762000" cy="259045"/>
    <xdr:sp macro="" textlink="">
      <xdr:nvSpPr>
        <xdr:cNvPr id="221" name="テキスト ボックス 220"/>
        <xdr:cNvSpPr txBox="1"/>
      </xdr:nvSpPr>
      <xdr:spPr>
        <a:xfrm>
          <a:off x="1066800" y="1413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ラスパイレス指数は、国を</a:t>
          </a:r>
          <a:r>
            <a:rPr kumimoji="1" lang="en-US" altLang="ja-JP" sz="1300">
              <a:latin typeface="ＭＳ Ｐゴシック"/>
            </a:rPr>
            <a:t>1.7</a:t>
          </a:r>
          <a:r>
            <a:rPr kumimoji="1" lang="ja-JP" altLang="en-US" sz="1300">
              <a:latin typeface="ＭＳ Ｐゴシック"/>
            </a:rPr>
            <a:t>ポイント下回り、また、類似団体内でも平均レベルとな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83</xdr:row>
      <xdr:rowOff>52916</xdr:rowOff>
    </xdr:to>
    <xdr:cxnSp macro="">
      <xdr:nvCxnSpPr>
        <xdr:cNvPr id="250" name="直線コネクタ 249"/>
        <xdr:cNvCxnSpPr/>
      </xdr:nvCxnSpPr>
      <xdr:spPr>
        <a:xfrm flipV="1">
          <a:off x="17018000" y="13961534"/>
          <a:ext cx="0" cy="321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24993</xdr:rowOff>
    </xdr:from>
    <xdr:ext cx="762000" cy="259045"/>
    <xdr:sp macro="" textlink="">
      <xdr:nvSpPr>
        <xdr:cNvPr id="251" name="給与水準   （国との比較）最小値テキスト"/>
        <xdr:cNvSpPr txBox="1"/>
      </xdr:nvSpPr>
      <xdr:spPr>
        <a:xfrm>
          <a:off x="17106900" y="142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83</xdr:row>
      <xdr:rowOff>52916</xdr:rowOff>
    </xdr:from>
    <xdr:to>
      <xdr:col>24</xdr:col>
      <xdr:colOff>647700</xdr:colOff>
      <xdr:row>83</xdr:row>
      <xdr:rowOff>52916</xdr:rowOff>
    </xdr:to>
    <xdr:cxnSp macro="">
      <xdr:nvCxnSpPr>
        <xdr:cNvPr id="252" name="直線コネクタ 251"/>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3"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4" name="直線コネクタ 253"/>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83</xdr:row>
      <xdr:rowOff>93134</xdr:rowOff>
    </xdr:to>
    <xdr:cxnSp macro="">
      <xdr:nvCxnSpPr>
        <xdr:cNvPr id="255" name="直線コネクタ 254"/>
        <xdr:cNvCxnSpPr/>
      </xdr:nvCxnSpPr>
      <xdr:spPr>
        <a:xfrm flipV="1">
          <a:off x="16179800" y="14108995"/>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15822</xdr:rowOff>
    </xdr:from>
    <xdr:ext cx="762000" cy="259045"/>
    <xdr:sp macro="" textlink="">
      <xdr:nvSpPr>
        <xdr:cNvPr id="256" name="給与水準   （国との比較）平均値テキスト"/>
        <xdr:cNvSpPr txBox="1"/>
      </xdr:nvSpPr>
      <xdr:spPr>
        <a:xfrm>
          <a:off x="17106900" y="13903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7" name="フローチャート : 判断 256"/>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90</xdr:row>
      <xdr:rowOff>32455</xdr:rowOff>
    </xdr:to>
    <xdr:cxnSp macro="">
      <xdr:nvCxnSpPr>
        <xdr:cNvPr id="258" name="直線コネクタ 257"/>
        <xdr:cNvCxnSpPr/>
      </xdr:nvCxnSpPr>
      <xdr:spPr>
        <a:xfrm flipV="1">
          <a:off x="15290800" y="14323484"/>
          <a:ext cx="889000" cy="11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15522</xdr:rowOff>
    </xdr:from>
    <xdr:to>
      <xdr:col>23</xdr:col>
      <xdr:colOff>457200</xdr:colOff>
      <xdr:row>83</xdr:row>
      <xdr:rowOff>117122</xdr:rowOff>
    </xdr:to>
    <xdr:sp macro="" textlink="">
      <xdr:nvSpPr>
        <xdr:cNvPr id="259" name="フローチャート : 判断 258"/>
        <xdr:cNvSpPr/>
      </xdr:nvSpPr>
      <xdr:spPr>
        <a:xfrm>
          <a:off x="16129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60" name="テキスト ボックス 259"/>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32455</xdr:rowOff>
    </xdr:from>
    <xdr:to>
      <xdr:col>22</xdr:col>
      <xdr:colOff>203200</xdr:colOff>
      <xdr:row>90</xdr:row>
      <xdr:rowOff>45861</xdr:rowOff>
    </xdr:to>
    <xdr:cxnSp macro="">
      <xdr:nvCxnSpPr>
        <xdr:cNvPr id="261" name="直線コネクタ 260"/>
        <xdr:cNvCxnSpPr/>
      </xdr:nvCxnSpPr>
      <xdr:spPr>
        <a:xfrm flipV="1">
          <a:off x="14401800" y="1546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2" name="フローチャート : 判断 261"/>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66622</xdr:rowOff>
    </xdr:from>
    <xdr:ext cx="762000" cy="259045"/>
    <xdr:sp macro="" textlink="">
      <xdr:nvSpPr>
        <xdr:cNvPr id="263" name="テキスト ボックス 262"/>
        <xdr:cNvSpPr txBox="1"/>
      </xdr:nvSpPr>
      <xdr:spPr>
        <a:xfrm>
          <a:off x="14909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119945</xdr:rowOff>
    </xdr:from>
    <xdr:to>
      <xdr:col>21</xdr:col>
      <xdr:colOff>0</xdr:colOff>
      <xdr:row>90</xdr:row>
      <xdr:rowOff>45861</xdr:rowOff>
    </xdr:to>
    <xdr:cxnSp macro="">
      <xdr:nvCxnSpPr>
        <xdr:cNvPr id="264" name="直線コネクタ 263"/>
        <xdr:cNvCxnSpPr/>
      </xdr:nvCxnSpPr>
      <xdr:spPr>
        <a:xfrm>
          <a:off x="13512800" y="14350295"/>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5" name="フローチャート : 判断 264"/>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66622</xdr:rowOff>
    </xdr:from>
    <xdr:ext cx="762000" cy="259045"/>
    <xdr:sp macro="" textlink="">
      <xdr:nvSpPr>
        <xdr:cNvPr id="266" name="テキスト ボックス 265"/>
        <xdr:cNvSpPr txBox="1"/>
      </xdr:nvSpPr>
      <xdr:spPr>
        <a:xfrm>
          <a:off x="14020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7" name="フローチャート : 判断 266"/>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167516</xdr:rowOff>
    </xdr:from>
    <xdr:ext cx="762000" cy="259045"/>
    <xdr:sp macro="" textlink="">
      <xdr:nvSpPr>
        <xdr:cNvPr id="268" name="テキスト ボックス 267"/>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74" name="円/楕円 273"/>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142822</xdr:rowOff>
    </xdr:from>
    <xdr:ext cx="762000" cy="259045"/>
    <xdr:sp macro="" textlink="">
      <xdr:nvSpPr>
        <xdr:cNvPr id="275" name="給与水準   （国との比較）該当値テキスト"/>
        <xdr:cNvSpPr txBox="1"/>
      </xdr:nvSpPr>
      <xdr:spPr>
        <a:xfrm>
          <a:off x="17106900" y="1403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6" name="円/楕円 275"/>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77" name="テキスト ボックス 276"/>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153105</xdr:rowOff>
    </xdr:from>
    <xdr:to>
      <xdr:col>22</xdr:col>
      <xdr:colOff>254000</xdr:colOff>
      <xdr:row>90</xdr:row>
      <xdr:rowOff>83255</xdr:rowOff>
    </xdr:to>
    <xdr:sp macro="" textlink="">
      <xdr:nvSpPr>
        <xdr:cNvPr id="278" name="円/楕円 277"/>
        <xdr:cNvSpPr/>
      </xdr:nvSpPr>
      <xdr:spPr>
        <a:xfrm>
          <a:off x="15240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79" name="テキスト ボックス 278"/>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166511</xdr:rowOff>
    </xdr:from>
    <xdr:to>
      <xdr:col>21</xdr:col>
      <xdr:colOff>50800</xdr:colOff>
      <xdr:row>90</xdr:row>
      <xdr:rowOff>96661</xdr:rowOff>
    </xdr:to>
    <xdr:sp macro="" textlink="">
      <xdr:nvSpPr>
        <xdr:cNvPr id="280" name="円/楕円 279"/>
        <xdr:cNvSpPr/>
      </xdr:nvSpPr>
      <xdr:spPr>
        <a:xfrm>
          <a:off x="14351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81438</xdr:rowOff>
    </xdr:from>
    <xdr:ext cx="762000" cy="259045"/>
    <xdr:sp macro="" textlink="">
      <xdr:nvSpPr>
        <xdr:cNvPr id="281" name="テキスト ボックス 280"/>
        <xdr:cNvSpPr txBox="1"/>
      </xdr:nvSpPr>
      <xdr:spPr>
        <a:xfrm>
          <a:off x="14020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69145</xdr:rowOff>
    </xdr:from>
    <xdr:to>
      <xdr:col>19</xdr:col>
      <xdr:colOff>533400</xdr:colOff>
      <xdr:row>83</xdr:row>
      <xdr:rowOff>170745</xdr:rowOff>
    </xdr:to>
    <xdr:sp macro="" textlink="">
      <xdr:nvSpPr>
        <xdr:cNvPr id="282" name="円/楕円 281"/>
        <xdr:cNvSpPr/>
      </xdr:nvSpPr>
      <xdr:spPr>
        <a:xfrm>
          <a:off x="13462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155522</xdr:rowOff>
    </xdr:from>
    <xdr:ext cx="762000" cy="259045"/>
    <xdr:sp macro="" textlink="">
      <xdr:nvSpPr>
        <xdr:cNvPr id="283" name="テキスト ボックス 282"/>
        <xdr:cNvSpPr txBox="1"/>
      </xdr:nvSpPr>
      <xdr:spPr>
        <a:xfrm>
          <a:off x="131318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職員数については、職員定数計画に基づき毎年度着実に削減を進めており、</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26</a:t>
          </a:r>
          <a:r>
            <a:rPr kumimoji="1" lang="ja-JP" altLang="en-US" sz="1300">
              <a:latin typeface="ＭＳ Ｐゴシック"/>
            </a:rPr>
            <a:t>年度にかけて</a:t>
          </a:r>
          <a:r>
            <a:rPr kumimoji="1" lang="en-US" altLang="ja-JP" sz="1300">
              <a:latin typeface="ＭＳ Ｐゴシック"/>
            </a:rPr>
            <a:t>204</a:t>
          </a:r>
          <a:r>
            <a:rPr kumimoji="1" lang="ja-JP" altLang="en-US" sz="1300">
              <a:latin typeface="ＭＳ Ｐゴシック"/>
            </a:rPr>
            <a:t>人を削減しました。今後、組織・職員数の見直しを行い、社会経済状況の変化に対応可能な組織・人員体制の構築に努めるとともに、保育園や児童館・学童保育クラブの民営化・委託化、行政事務の委託化の検討など、行財政改革のさらなる取り組みにより職員定数の適正化に取り組んでいきます。</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26791</xdr:rowOff>
    </xdr:from>
    <xdr:to>
      <xdr:col>24</xdr:col>
      <xdr:colOff>558800</xdr:colOff>
      <xdr:row>67</xdr:row>
      <xdr:rowOff>158145</xdr:rowOff>
    </xdr:to>
    <xdr:cxnSp macro="">
      <xdr:nvCxnSpPr>
        <xdr:cNvPr id="315" name="直線コネクタ 314"/>
        <xdr:cNvCxnSpPr/>
      </xdr:nvCxnSpPr>
      <xdr:spPr>
        <a:xfrm flipV="1">
          <a:off x="17018000" y="10142341"/>
          <a:ext cx="0" cy="1502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130222</xdr:rowOff>
    </xdr:from>
    <xdr:ext cx="762000" cy="259045"/>
    <xdr:sp macro="" textlink="">
      <xdr:nvSpPr>
        <xdr:cNvPr id="316" name="定員管理の状況最小値テキスト"/>
        <xdr:cNvSpPr txBox="1"/>
      </xdr:nvSpPr>
      <xdr:spPr>
        <a:xfrm>
          <a:off x="17106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17.90</a:t>
          </a:r>
          <a:endParaRPr kumimoji="1" lang="ja-JP" altLang="en-US" sz="1000" b="1">
            <a:latin typeface="ＭＳ Ｐゴシック"/>
          </a:endParaRPr>
        </a:p>
      </xdr:txBody>
    </xdr:sp>
    <xdr:clientData/>
  </xdr:oneCellAnchor>
  <xdr:twoCellAnchor>
    <xdr:from>
      <xdr:col>24</xdr:col>
      <xdr:colOff>469900</xdr:colOff>
      <xdr:row>67</xdr:row>
      <xdr:rowOff>158145</xdr:rowOff>
    </xdr:from>
    <xdr:to>
      <xdr:col>24</xdr:col>
      <xdr:colOff>647700</xdr:colOff>
      <xdr:row>67</xdr:row>
      <xdr:rowOff>158145</xdr:rowOff>
    </xdr:to>
    <xdr:cxnSp macro="">
      <xdr:nvCxnSpPr>
        <xdr:cNvPr id="317" name="直線コネクタ 316"/>
        <xdr:cNvCxnSpPr/>
      </xdr:nvCxnSpPr>
      <xdr:spPr>
        <a:xfrm>
          <a:off x="16929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113168</xdr:rowOff>
    </xdr:from>
    <xdr:ext cx="762000" cy="259045"/>
    <xdr:sp macro="" textlink="">
      <xdr:nvSpPr>
        <xdr:cNvPr id="318" name="定員管理の状況最大値テキスト"/>
        <xdr:cNvSpPr txBox="1"/>
      </xdr:nvSpPr>
      <xdr:spPr>
        <a:xfrm>
          <a:off x="17106900" y="988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24</xdr:col>
      <xdr:colOff>469900</xdr:colOff>
      <xdr:row>59</xdr:row>
      <xdr:rowOff>26791</xdr:rowOff>
    </xdr:from>
    <xdr:to>
      <xdr:col>24</xdr:col>
      <xdr:colOff>647700</xdr:colOff>
      <xdr:row>59</xdr:row>
      <xdr:rowOff>26791</xdr:rowOff>
    </xdr:to>
    <xdr:cxnSp macro="">
      <xdr:nvCxnSpPr>
        <xdr:cNvPr id="319" name="直線コネクタ 318"/>
        <xdr:cNvCxnSpPr/>
      </xdr:nvCxnSpPr>
      <xdr:spPr>
        <a:xfrm>
          <a:off x="16929100" y="1014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120771</xdr:rowOff>
    </xdr:from>
    <xdr:to>
      <xdr:col>24</xdr:col>
      <xdr:colOff>558800</xdr:colOff>
      <xdr:row>60</xdr:row>
      <xdr:rowOff>134559</xdr:rowOff>
    </xdr:to>
    <xdr:cxnSp macro="">
      <xdr:nvCxnSpPr>
        <xdr:cNvPr id="320" name="直線コネクタ 319"/>
        <xdr:cNvCxnSpPr/>
      </xdr:nvCxnSpPr>
      <xdr:spPr>
        <a:xfrm flipV="1">
          <a:off x="16179800" y="10407771"/>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167173</xdr:rowOff>
    </xdr:from>
    <xdr:ext cx="762000" cy="259045"/>
    <xdr:sp macro="" textlink="">
      <xdr:nvSpPr>
        <xdr:cNvPr id="321" name="定員管理の状況平均値テキスト"/>
        <xdr:cNvSpPr txBox="1"/>
      </xdr:nvSpPr>
      <xdr:spPr>
        <a:xfrm>
          <a:off x="17106900" y="101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150646</xdr:rowOff>
    </xdr:from>
    <xdr:to>
      <xdr:col>24</xdr:col>
      <xdr:colOff>609600</xdr:colOff>
      <xdr:row>60</xdr:row>
      <xdr:rowOff>80796</xdr:rowOff>
    </xdr:to>
    <xdr:sp macro="" textlink="">
      <xdr:nvSpPr>
        <xdr:cNvPr id="322" name="フローチャート : 判断 321"/>
        <xdr:cNvSpPr/>
      </xdr:nvSpPr>
      <xdr:spPr>
        <a:xfrm>
          <a:off x="169672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134559</xdr:rowOff>
    </xdr:from>
    <xdr:to>
      <xdr:col>23</xdr:col>
      <xdr:colOff>406400</xdr:colOff>
      <xdr:row>60</xdr:row>
      <xdr:rowOff>151795</xdr:rowOff>
    </xdr:to>
    <xdr:cxnSp macro="">
      <xdr:nvCxnSpPr>
        <xdr:cNvPr id="323" name="直線コネクタ 322"/>
        <xdr:cNvCxnSpPr/>
      </xdr:nvCxnSpPr>
      <xdr:spPr>
        <a:xfrm flipV="1">
          <a:off x="15290800" y="1042155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163285</xdr:rowOff>
    </xdr:from>
    <xdr:to>
      <xdr:col>23</xdr:col>
      <xdr:colOff>457200</xdr:colOff>
      <xdr:row>60</xdr:row>
      <xdr:rowOff>93435</xdr:rowOff>
    </xdr:to>
    <xdr:sp macro="" textlink="">
      <xdr:nvSpPr>
        <xdr:cNvPr id="324" name="フローチャート : 判断 323"/>
        <xdr:cNvSpPr/>
      </xdr:nvSpPr>
      <xdr:spPr>
        <a:xfrm>
          <a:off x="16129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103612</xdr:rowOff>
    </xdr:from>
    <xdr:ext cx="736600" cy="259045"/>
    <xdr:sp macro="" textlink="">
      <xdr:nvSpPr>
        <xdr:cNvPr id="325" name="テキスト ボックス 324"/>
        <xdr:cNvSpPr txBox="1"/>
      </xdr:nvSpPr>
      <xdr:spPr>
        <a:xfrm>
          <a:off x="15798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151795</xdr:rowOff>
    </xdr:from>
    <xdr:to>
      <xdr:col>22</xdr:col>
      <xdr:colOff>203200</xdr:colOff>
      <xdr:row>61</xdr:row>
      <xdr:rowOff>42394</xdr:rowOff>
    </xdr:to>
    <xdr:cxnSp macro="">
      <xdr:nvCxnSpPr>
        <xdr:cNvPr id="326" name="直線コネクタ 325"/>
        <xdr:cNvCxnSpPr/>
      </xdr:nvCxnSpPr>
      <xdr:spPr>
        <a:xfrm flipV="1">
          <a:off x="14401800" y="1043879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7" name="フローチャート : 判断 326"/>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28" name="テキスト ボックス 327"/>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42394</xdr:rowOff>
    </xdr:from>
    <xdr:to>
      <xdr:col>21</xdr:col>
      <xdr:colOff>0</xdr:colOff>
      <xdr:row>61</xdr:row>
      <xdr:rowOff>84909</xdr:rowOff>
    </xdr:to>
    <xdr:cxnSp macro="">
      <xdr:nvCxnSpPr>
        <xdr:cNvPr id="329" name="直線コネクタ 328"/>
        <xdr:cNvCxnSpPr/>
      </xdr:nvCxnSpPr>
      <xdr:spPr>
        <a:xfrm flipV="1">
          <a:off x="13512800" y="1050084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42394</xdr:rowOff>
    </xdr:from>
    <xdr:to>
      <xdr:col>21</xdr:col>
      <xdr:colOff>50800</xdr:colOff>
      <xdr:row>60</xdr:row>
      <xdr:rowOff>143994</xdr:rowOff>
    </xdr:to>
    <xdr:sp macro="" textlink="">
      <xdr:nvSpPr>
        <xdr:cNvPr id="330" name="フローチャート : 判断 329"/>
        <xdr:cNvSpPr/>
      </xdr:nvSpPr>
      <xdr:spPr>
        <a:xfrm>
          <a:off x="14351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154171</xdr:rowOff>
    </xdr:from>
    <xdr:ext cx="762000" cy="259045"/>
    <xdr:sp macro="" textlink="">
      <xdr:nvSpPr>
        <xdr:cNvPr id="331" name="テキスト ボックス 330"/>
        <xdr:cNvSpPr txBox="1"/>
      </xdr:nvSpPr>
      <xdr:spPr>
        <a:xfrm>
          <a:off x="14020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32" name="フローチャート : 判断 331"/>
        <xdr:cNvSpPr/>
      </xdr:nvSpPr>
      <xdr:spPr>
        <a:xfrm>
          <a:off x="13462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162214</xdr:rowOff>
    </xdr:from>
    <xdr:ext cx="762000" cy="259045"/>
    <xdr:sp macro="" textlink="">
      <xdr:nvSpPr>
        <xdr:cNvPr id="333" name="テキスト ボックス 332"/>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39" name="円/楕円 338"/>
        <xdr:cNvSpPr/>
      </xdr:nvSpPr>
      <xdr:spPr>
        <a:xfrm>
          <a:off x="169672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42048</xdr:rowOff>
    </xdr:from>
    <xdr:ext cx="762000" cy="259045"/>
    <xdr:sp macro="" textlink="">
      <xdr:nvSpPr>
        <xdr:cNvPr id="340" name="定員管理の状況該当値テキスト"/>
        <xdr:cNvSpPr txBox="1"/>
      </xdr:nvSpPr>
      <xdr:spPr>
        <a:xfrm>
          <a:off x="17106900" y="103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83759</xdr:rowOff>
    </xdr:from>
    <xdr:to>
      <xdr:col>23</xdr:col>
      <xdr:colOff>457200</xdr:colOff>
      <xdr:row>61</xdr:row>
      <xdr:rowOff>13909</xdr:rowOff>
    </xdr:to>
    <xdr:sp macro="" textlink="">
      <xdr:nvSpPr>
        <xdr:cNvPr id="341" name="円/楕円 340"/>
        <xdr:cNvSpPr/>
      </xdr:nvSpPr>
      <xdr:spPr>
        <a:xfrm>
          <a:off x="16129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42" name="テキスト ボックス 341"/>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100995</xdr:rowOff>
    </xdr:from>
    <xdr:to>
      <xdr:col>22</xdr:col>
      <xdr:colOff>254000</xdr:colOff>
      <xdr:row>61</xdr:row>
      <xdr:rowOff>31145</xdr:rowOff>
    </xdr:to>
    <xdr:sp macro="" textlink="">
      <xdr:nvSpPr>
        <xdr:cNvPr id="343" name="円/楕円 342"/>
        <xdr:cNvSpPr/>
      </xdr:nvSpPr>
      <xdr:spPr>
        <a:xfrm>
          <a:off x="15240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15922</xdr:rowOff>
    </xdr:from>
    <xdr:ext cx="762000" cy="259045"/>
    <xdr:sp macro="" textlink="">
      <xdr:nvSpPr>
        <xdr:cNvPr id="344" name="テキスト ボックス 343"/>
        <xdr:cNvSpPr txBox="1"/>
      </xdr:nvSpPr>
      <xdr:spPr>
        <a:xfrm>
          <a:off x="149098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163044</xdr:rowOff>
    </xdr:from>
    <xdr:to>
      <xdr:col>21</xdr:col>
      <xdr:colOff>50800</xdr:colOff>
      <xdr:row>61</xdr:row>
      <xdr:rowOff>93194</xdr:rowOff>
    </xdr:to>
    <xdr:sp macro="" textlink="">
      <xdr:nvSpPr>
        <xdr:cNvPr id="345" name="円/楕円 344"/>
        <xdr:cNvSpPr/>
      </xdr:nvSpPr>
      <xdr:spPr>
        <a:xfrm>
          <a:off x="14351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77971</xdr:rowOff>
    </xdr:from>
    <xdr:ext cx="762000" cy="259045"/>
    <xdr:sp macro="" textlink="">
      <xdr:nvSpPr>
        <xdr:cNvPr id="346" name="テキスト ボックス 345"/>
        <xdr:cNvSpPr txBox="1"/>
      </xdr:nvSpPr>
      <xdr:spPr>
        <a:xfrm>
          <a:off x="14020800" y="1053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34109</xdr:rowOff>
    </xdr:from>
    <xdr:to>
      <xdr:col>19</xdr:col>
      <xdr:colOff>533400</xdr:colOff>
      <xdr:row>61</xdr:row>
      <xdr:rowOff>135709</xdr:rowOff>
    </xdr:to>
    <xdr:sp macro="" textlink="">
      <xdr:nvSpPr>
        <xdr:cNvPr id="347" name="円/楕円 346"/>
        <xdr:cNvSpPr/>
      </xdr:nvSpPr>
      <xdr:spPr>
        <a:xfrm>
          <a:off x="13462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120486</xdr:rowOff>
    </xdr:from>
    <xdr:ext cx="762000" cy="259045"/>
    <xdr:sp macro="" textlink="">
      <xdr:nvSpPr>
        <xdr:cNvPr id="348" name="テキスト ボックス 347"/>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地方債の償還が進んでいるため、</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1.2</a:t>
          </a:r>
          <a:r>
            <a:rPr kumimoji="1" lang="ja-JP" altLang="en-US" sz="1300">
              <a:latin typeface="ＭＳ Ｐゴシック"/>
            </a:rPr>
            <a:t>ポイント改善し△</a:t>
          </a:r>
          <a:r>
            <a:rPr kumimoji="1" lang="en-US" altLang="ja-JP" sz="1300">
              <a:latin typeface="ＭＳ Ｐゴシック"/>
            </a:rPr>
            <a:t>0.8</a:t>
          </a:r>
          <a:r>
            <a:rPr kumimoji="1" lang="ja-JP" altLang="en-US" sz="1300">
              <a:latin typeface="ＭＳ Ｐゴシック"/>
            </a:rPr>
            <a:t>％となりましたが、類似団体の中では９番目に高い数値となっています。また、算定上、国の定める算入公債費等の額が、実質の区の負担から大きく減じるルールとなっているため、全国平均と比べ格段に健全性が高い評価となっています。</a:t>
          </a:r>
        </a:p>
        <a:p>
          <a:r>
            <a:rPr kumimoji="1" lang="ja-JP" altLang="en-US" sz="1300">
              <a:latin typeface="ＭＳ Ｐゴシック"/>
            </a:rPr>
            <a:t>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153105</xdr:rowOff>
    </xdr:from>
    <xdr:to>
      <xdr:col>24</xdr:col>
      <xdr:colOff>558800</xdr:colOff>
      <xdr:row>44</xdr:row>
      <xdr:rowOff>111478</xdr:rowOff>
    </xdr:to>
    <xdr:cxnSp macro="">
      <xdr:nvCxnSpPr>
        <xdr:cNvPr id="375" name="直線コネクタ 374"/>
        <xdr:cNvCxnSpPr/>
      </xdr:nvCxnSpPr>
      <xdr:spPr>
        <a:xfrm flipV="1">
          <a:off x="17018000" y="6153855"/>
          <a:ext cx="0" cy="15014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83555</xdr:rowOff>
    </xdr:from>
    <xdr:ext cx="762000" cy="259045"/>
    <xdr:sp macro="" textlink="">
      <xdr:nvSpPr>
        <xdr:cNvPr id="376" name="公債費負担の状況最小値テキスト"/>
        <xdr:cNvSpPr txBox="1"/>
      </xdr:nvSpPr>
      <xdr:spPr>
        <a:xfrm>
          <a:off x="17106900" y="762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44</xdr:row>
      <xdr:rowOff>111478</xdr:rowOff>
    </xdr:from>
    <xdr:to>
      <xdr:col>24</xdr:col>
      <xdr:colOff>647700</xdr:colOff>
      <xdr:row>44</xdr:row>
      <xdr:rowOff>111478</xdr:rowOff>
    </xdr:to>
    <xdr:cxnSp macro="">
      <xdr:nvCxnSpPr>
        <xdr:cNvPr id="377" name="直線コネクタ 376"/>
        <xdr:cNvCxnSpPr/>
      </xdr:nvCxnSpPr>
      <xdr:spPr>
        <a:xfrm>
          <a:off x="16929100" y="765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68032</xdr:rowOff>
    </xdr:from>
    <xdr:ext cx="762000" cy="259045"/>
    <xdr:sp macro="" textlink="">
      <xdr:nvSpPr>
        <xdr:cNvPr id="378" name="公債費負担の状況最大値テキスト"/>
        <xdr:cNvSpPr txBox="1"/>
      </xdr:nvSpPr>
      <xdr:spPr>
        <a:xfrm>
          <a:off x="17106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24</xdr:col>
      <xdr:colOff>469900</xdr:colOff>
      <xdr:row>35</xdr:row>
      <xdr:rowOff>153105</xdr:rowOff>
    </xdr:from>
    <xdr:to>
      <xdr:col>24</xdr:col>
      <xdr:colOff>647700</xdr:colOff>
      <xdr:row>35</xdr:row>
      <xdr:rowOff>153105</xdr:rowOff>
    </xdr:to>
    <xdr:cxnSp macro="">
      <xdr:nvCxnSpPr>
        <xdr:cNvPr id="379" name="直線コネクタ 378"/>
        <xdr:cNvCxnSpPr/>
      </xdr:nvCxnSpPr>
      <xdr:spPr>
        <a:xfrm>
          <a:off x="16929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19755</xdr:rowOff>
    </xdr:from>
    <xdr:to>
      <xdr:col>24</xdr:col>
      <xdr:colOff>558800</xdr:colOff>
      <xdr:row>41</xdr:row>
      <xdr:rowOff>9172</xdr:rowOff>
    </xdr:to>
    <xdr:cxnSp macro="">
      <xdr:nvCxnSpPr>
        <xdr:cNvPr id="380" name="直線コネクタ 379"/>
        <xdr:cNvCxnSpPr/>
      </xdr:nvCxnSpPr>
      <xdr:spPr>
        <a:xfrm flipV="1">
          <a:off x="16179800" y="687775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22877</xdr:rowOff>
    </xdr:from>
    <xdr:ext cx="762000" cy="259045"/>
    <xdr:sp macro="" textlink="">
      <xdr:nvSpPr>
        <xdr:cNvPr id="381"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82" name="フローチャート : 判断 381"/>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9172</xdr:rowOff>
    </xdr:from>
    <xdr:to>
      <xdr:col>23</xdr:col>
      <xdr:colOff>406400</xdr:colOff>
      <xdr:row>42</xdr:row>
      <xdr:rowOff>92428</xdr:rowOff>
    </xdr:to>
    <xdr:cxnSp macro="">
      <xdr:nvCxnSpPr>
        <xdr:cNvPr id="383" name="直線コネクタ 382"/>
        <xdr:cNvCxnSpPr/>
      </xdr:nvCxnSpPr>
      <xdr:spPr>
        <a:xfrm flipV="1">
          <a:off x="15290800" y="7038622"/>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73378</xdr:rowOff>
    </xdr:from>
    <xdr:to>
      <xdr:col>23</xdr:col>
      <xdr:colOff>457200</xdr:colOff>
      <xdr:row>40</xdr:row>
      <xdr:rowOff>3528</xdr:rowOff>
    </xdr:to>
    <xdr:sp macro="" textlink="">
      <xdr:nvSpPr>
        <xdr:cNvPr id="384" name="フローチャート : 判断 383"/>
        <xdr:cNvSpPr/>
      </xdr:nvSpPr>
      <xdr:spPr>
        <a:xfrm>
          <a:off x="16129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13705</xdr:rowOff>
    </xdr:from>
    <xdr:ext cx="736600" cy="259045"/>
    <xdr:sp macro="" textlink="">
      <xdr:nvSpPr>
        <xdr:cNvPr id="385" name="テキスト ボックス 384"/>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92428</xdr:rowOff>
    </xdr:from>
    <xdr:to>
      <xdr:col>22</xdr:col>
      <xdr:colOff>203200</xdr:colOff>
      <xdr:row>44</xdr:row>
      <xdr:rowOff>31045</xdr:rowOff>
    </xdr:to>
    <xdr:cxnSp macro="">
      <xdr:nvCxnSpPr>
        <xdr:cNvPr id="386" name="直線コネクタ 385"/>
        <xdr:cNvCxnSpPr/>
      </xdr:nvCxnSpPr>
      <xdr:spPr>
        <a:xfrm flipV="1">
          <a:off x="14401800" y="729332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153811</xdr:rowOff>
    </xdr:from>
    <xdr:to>
      <xdr:col>22</xdr:col>
      <xdr:colOff>254000</xdr:colOff>
      <xdr:row>40</xdr:row>
      <xdr:rowOff>83961</xdr:rowOff>
    </xdr:to>
    <xdr:sp macro="" textlink="">
      <xdr:nvSpPr>
        <xdr:cNvPr id="387" name="フローチャート : 判断 386"/>
        <xdr:cNvSpPr/>
      </xdr:nvSpPr>
      <xdr:spPr>
        <a:xfrm>
          <a:off x="15240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94138</xdr:rowOff>
    </xdr:from>
    <xdr:ext cx="762000" cy="259045"/>
    <xdr:sp macro="" textlink="">
      <xdr:nvSpPr>
        <xdr:cNvPr id="388" name="テキスト ボックス 387"/>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31045</xdr:rowOff>
    </xdr:from>
    <xdr:to>
      <xdr:col>21</xdr:col>
      <xdr:colOff>0</xdr:colOff>
      <xdr:row>45</xdr:row>
      <xdr:rowOff>114300</xdr:rowOff>
    </xdr:to>
    <xdr:cxnSp macro="">
      <xdr:nvCxnSpPr>
        <xdr:cNvPr id="389" name="直線コネクタ 388"/>
        <xdr:cNvCxnSpPr/>
      </xdr:nvCxnSpPr>
      <xdr:spPr>
        <a:xfrm flipV="1">
          <a:off x="13512800" y="7574845"/>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76200</xdr:rowOff>
    </xdr:from>
    <xdr:to>
      <xdr:col>21</xdr:col>
      <xdr:colOff>50800</xdr:colOff>
      <xdr:row>41</xdr:row>
      <xdr:rowOff>6350</xdr:rowOff>
    </xdr:to>
    <xdr:sp macro="" textlink="">
      <xdr:nvSpPr>
        <xdr:cNvPr id="390" name="フローチャート : 判断 389"/>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391" name="テキスト ボックス 39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2" name="フローチャート : 判断 391"/>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93" name="テキスト ボックス 392"/>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99" name="円/楕円 398"/>
        <xdr:cNvSpPr/>
      </xdr:nvSpPr>
      <xdr:spPr>
        <a:xfrm>
          <a:off x="16967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112482</xdr:rowOff>
    </xdr:from>
    <xdr:ext cx="762000" cy="259045"/>
    <xdr:sp macro="" textlink="">
      <xdr:nvSpPr>
        <xdr:cNvPr id="400" name="公債費負担の状況該当値テキスト"/>
        <xdr:cNvSpPr txBox="1"/>
      </xdr:nvSpPr>
      <xdr:spPr>
        <a:xfrm>
          <a:off x="17106900" y="679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129822</xdr:rowOff>
    </xdr:from>
    <xdr:to>
      <xdr:col>23</xdr:col>
      <xdr:colOff>457200</xdr:colOff>
      <xdr:row>41</xdr:row>
      <xdr:rowOff>59972</xdr:rowOff>
    </xdr:to>
    <xdr:sp macro="" textlink="">
      <xdr:nvSpPr>
        <xdr:cNvPr id="401" name="円/楕円 400"/>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44749</xdr:rowOff>
    </xdr:from>
    <xdr:ext cx="736600" cy="259045"/>
    <xdr:sp macro="" textlink="">
      <xdr:nvSpPr>
        <xdr:cNvPr id="402" name="テキスト ボックス 401"/>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41628</xdr:rowOff>
    </xdr:from>
    <xdr:to>
      <xdr:col>22</xdr:col>
      <xdr:colOff>254000</xdr:colOff>
      <xdr:row>42</xdr:row>
      <xdr:rowOff>143228</xdr:rowOff>
    </xdr:to>
    <xdr:sp macro="" textlink="">
      <xdr:nvSpPr>
        <xdr:cNvPr id="403" name="円/楕円 402"/>
        <xdr:cNvSpPr/>
      </xdr:nvSpPr>
      <xdr:spPr>
        <a:xfrm>
          <a:off x="15240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128005</xdr:rowOff>
    </xdr:from>
    <xdr:ext cx="762000" cy="259045"/>
    <xdr:sp macro="" textlink="">
      <xdr:nvSpPr>
        <xdr:cNvPr id="404" name="テキスト ボックス 403"/>
        <xdr:cNvSpPr txBox="1"/>
      </xdr:nvSpPr>
      <xdr:spPr>
        <a:xfrm>
          <a:off x="14909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151695</xdr:rowOff>
    </xdr:from>
    <xdr:to>
      <xdr:col>21</xdr:col>
      <xdr:colOff>50800</xdr:colOff>
      <xdr:row>44</xdr:row>
      <xdr:rowOff>81845</xdr:rowOff>
    </xdr:to>
    <xdr:sp macro="" textlink="">
      <xdr:nvSpPr>
        <xdr:cNvPr id="405" name="円/楕円 404"/>
        <xdr:cNvSpPr/>
      </xdr:nvSpPr>
      <xdr:spPr>
        <a:xfrm>
          <a:off x="14351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66622</xdr:rowOff>
    </xdr:from>
    <xdr:ext cx="762000" cy="259045"/>
    <xdr:sp macro="" textlink="">
      <xdr:nvSpPr>
        <xdr:cNvPr id="406" name="テキスト ボックス 405"/>
        <xdr:cNvSpPr txBox="1"/>
      </xdr:nvSpPr>
      <xdr:spPr>
        <a:xfrm>
          <a:off x="14020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63500</xdr:rowOff>
    </xdr:from>
    <xdr:to>
      <xdr:col>19</xdr:col>
      <xdr:colOff>533400</xdr:colOff>
      <xdr:row>45</xdr:row>
      <xdr:rowOff>165100</xdr:rowOff>
    </xdr:to>
    <xdr:sp macro="" textlink="">
      <xdr:nvSpPr>
        <xdr:cNvPr id="407" name="円/楕円 406"/>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149877</xdr:rowOff>
    </xdr:from>
    <xdr:ext cx="762000" cy="259045"/>
    <xdr:sp macro="" textlink="">
      <xdr:nvSpPr>
        <xdr:cNvPr id="408" name="テキスト ボックス 407"/>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地方債の償還が進み、また、職員削減による退職手当支給に係る将来負担額が減少したことなどにより、</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13.8</a:t>
          </a:r>
          <a:r>
            <a:rPr kumimoji="1" lang="ja-JP" altLang="en-US" sz="1300">
              <a:latin typeface="ＭＳ Ｐゴシック"/>
            </a:rPr>
            <a:t>ポイント改善して▲</a:t>
          </a:r>
          <a:r>
            <a:rPr kumimoji="1" lang="en-US" altLang="ja-JP" sz="1300">
              <a:latin typeface="ＭＳ Ｐゴシック"/>
            </a:rPr>
            <a:t>75.5</a:t>
          </a:r>
          <a:r>
            <a:rPr kumimoji="1" lang="ja-JP" altLang="en-US" sz="1300">
              <a:latin typeface="ＭＳ Ｐゴシック"/>
            </a:rPr>
            <a:t>％となり、表示上は</a:t>
          </a:r>
          <a:r>
            <a:rPr kumimoji="1" lang="en-US" altLang="ja-JP" sz="1300">
              <a:latin typeface="ＭＳ Ｐゴシック"/>
            </a:rPr>
            <a:t>20</a:t>
          </a:r>
          <a:r>
            <a:rPr kumimoji="1" lang="ja-JP" altLang="en-US" sz="1300">
              <a:latin typeface="ＭＳ Ｐゴシック"/>
            </a:rPr>
            <a:t>年度以降「－％」となっています。今後も、地方債の発行など、将来負担となる経費の必要性を十分精査し、毎年度の発行上限額を</a:t>
          </a:r>
          <a:r>
            <a:rPr kumimoji="1" lang="en-US" altLang="ja-JP" sz="1300">
              <a:latin typeface="ＭＳ Ｐゴシック"/>
            </a:rPr>
            <a:t>20</a:t>
          </a:r>
          <a:r>
            <a:rPr kumimoji="1" lang="ja-JP" altLang="en-US" sz="1300">
              <a:latin typeface="ＭＳ Ｐゴシック"/>
            </a:rPr>
            <a:t>億円までとするルール化などにより、数値の維持を図っていきます。</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269,689
262,303
14.67
92,199,858
88,913,809
3,280,149
60,316,689
23,300,823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a:t>
          </a:r>
          <a:r>
            <a:rPr kumimoji="1" lang="en-US" altLang="ja-JP" sz="1300">
              <a:latin typeface="ＭＳ Ｐゴシック"/>
            </a:rPr>
            <a:t>28.4</a:t>
          </a:r>
          <a:r>
            <a:rPr kumimoji="1" lang="ja-JP" altLang="en-US" sz="1300">
              <a:latin typeface="ＭＳ Ｐゴシック"/>
            </a:rPr>
            <a:t>％で、類似団体の平均を上回っています。事務事業の見直しなどで職員数の削減を行った結果、前年度比で</a:t>
          </a:r>
          <a:r>
            <a:rPr kumimoji="1" lang="en-US" altLang="ja-JP" sz="1300">
              <a:latin typeface="ＭＳ Ｐゴシック"/>
            </a:rPr>
            <a:t>1.0</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千万円余の減となったため、前年度に比べ</a:t>
          </a:r>
          <a:r>
            <a:rPr kumimoji="1" lang="en-US" altLang="ja-JP" sz="1300">
              <a:latin typeface="ＭＳ Ｐゴシック"/>
            </a:rPr>
            <a:t>2.6</a:t>
          </a:r>
          <a:r>
            <a:rPr kumimoji="1" lang="ja-JP" altLang="en-US" sz="1300">
              <a:latin typeface="ＭＳ Ｐゴシック"/>
            </a:rPr>
            <a:t>ポイントの減となりました。類似団体と比較すると、</a:t>
          </a:r>
          <a:r>
            <a:rPr kumimoji="1" lang="en-US" altLang="ja-JP" sz="1300">
              <a:latin typeface="ＭＳ Ｐゴシック"/>
            </a:rPr>
            <a:t>50</a:t>
          </a:r>
          <a:r>
            <a:rPr kumimoji="1" lang="ja-JP" altLang="en-US" sz="1300">
              <a:latin typeface="ＭＳ Ｐゴシック"/>
            </a:rPr>
            <a:t>歳以上の職員構成が</a:t>
          </a:r>
          <a:r>
            <a:rPr kumimoji="1" lang="en-US" altLang="ja-JP" sz="1300">
              <a:latin typeface="ＭＳ Ｐゴシック"/>
            </a:rPr>
            <a:t>3</a:t>
          </a:r>
          <a:r>
            <a:rPr kumimoji="1" lang="ja-JP" altLang="en-US" sz="1300">
              <a:latin typeface="ＭＳ Ｐゴシック"/>
            </a:rPr>
            <a:t>ポイント以上上回っており、人件費の負担に大きな影響を与えています。</a:t>
          </a:r>
        </a:p>
        <a:p>
          <a:r>
            <a:rPr kumimoji="1" lang="ja-JP" altLang="en-US" sz="1300">
              <a:latin typeface="ＭＳ Ｐゴシック"/>
            </a:rPr>
            <a:t>経常的経費の抑制の観点から、更なる職員数の削減を進めていきます。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66040</xdr:rowOff>
    </xdr:from>
    <xdr:to>
      <xdr:col>7</xdr:col>
      <xdr:colOff>15875</xdr:colOff>
      <xdr:row>40</xdr:row>
      <xdr:rowOff>43180</xdr:rowOff>
    </xdr:to>
    <xdr:cxnSp macro="">
      <xdr:nvCxnSpPr>
        <xdr:cNvPr id="59" name="直線コネクタ 58"/>
        <xdr:cNvCxnSpPr/>
      </xdr:nvCxnSpPr>
      <xdr:spPr>
        <a:xfrm flipV="1">
          <a:off x="4826000" y="589534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15257</xdr:rowOff>
    </xdr:from>
    <xdr:ext cx="762000" cy="259045"/>
    <xdr:sp macro="" textlink="">
      <xdr:nvSpPr>
        <xdr:cNvPr id="60"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40</xdr:row>
      <xdr:rowOff>43180</xdr:rowOff>
    </xdr:from>
    <xdr:to>
      <xdr:col>7</xdr:col>
      <xdr:colOff>104775</xdr:colOff>
      <xdr:row>40</xdr:row>
      <xdr:rowOff>43180</xdr:rowOff>
    </xdr:to>
    <xdr:cxnSp macro="">
      <xdr:nvCxnSpPr>
        <xdr:cNvPr id="61" name="直線コネクタ 60"/>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152417</xdr:rowOff>
    </xdr:from>
    <xdr:ext cx="762000" cy="259045"/>
    <xdr:sp macro="" textlink="">
      <xdr:nvSpPr>
        <xdr:cNvPr id="62"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612775</xdr:colOff>
      <xdr:row>34</xdr:row>
      <xdr:rowOff>66040</xdr:rowOff>
    </xdr:from>
    <xdr:to>
      <xdr:col>7</xdr:col>
      <xdr:colOff>104775</xdr:colOff>
      <xdr:row>34</xdr:row>
      <xdr:rowOff>66040</xdr:rowOff>
    </xdr:to>
    <xdr:cxnSp macro="">
      <xdr:nvCxnSpPr>
        <xdr:cNvPr id="63" name="直線コネクタ 62"/>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157480</xdr:rowOff>
    </xdr:from>
    <xdr:to>
      <xdr:col>7</xdr:col>
      <xdr:colOff>15875</xdr:colOff>
      <xdr:row>40</xdr:row>
      <xdr:rowOff>12700</xdr:rowOff>
    </xdr:to>
    <xdr:cxnSp macro="">
      <xdr:nvCxnSpPr>
        <xdr:cNvPr id="64" name="直線コネクタ 63"/>
        <xdr:cNvCxnSpPr/>
      </xdr:nvCxnSpPr>
      <xdr:spPr>
        <a:xfrm flipV="1">
          <a:off x="3987800" y="66725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5"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6" name="フローチャート : 判断 65"/>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119380</xdr:rowOff>
    </xdr:to>
    <xdr:cxnSp macro="">
      <xdr:nvCxnSpPr>
        <xdr:cNvPr id="67" name="直線コネクタ 66"/>
        <xdr:cNvCxnSpPr/>
      </xdr:nvCxnSpPr>
      <xdr:spPr>
        <a:xfrm flipV="1">
          <a:off x="3098800" y="6870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87630</xdr:rowOff>
    </xdr:from>
    <xdr:to>
      <xdr:col>5</xdr:col>
      <xdr:colOff>600075</xdr:colOff>
      <xdr:row>38</xdr:row>
      <xdr:rowOff>17780</xdr:rowOff>
    </xdr:to>
    <xdr:sp macro="" textlink="">
      <xdr:nvSpPr>
        <xdr:cNvPr id="68" name="フローチャート : 判断 67"/>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27957</xdr:rowOff>
    </xdr:from>
    <xdr:ext cx="736600" cy="259045"/>
    <xdr:sp macro="" textlink="">
      <xdr:nvSpPr>
        <xdr:cNvPr id="69" name="テキスト ボックス 68"/>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119380</xdr:rowOff>
    </xdr:from>
    <xdr:to>
      <xdr:col>4</xdr:col>
      <xdr:colOff>346075</xdr:colOff>
      <xdr:row>42</xdr:row>
      <xdr:rowOff>66040</xdr:rowOff>
    </xdr:to>
    <xdr:cxnSp macro="">
      <xdr:nvCxnSpPr>
        <xdr:cNvPr id="70" name="直線コネクタ 69"/>
        <xdr:cNvCxnSpPr/>
      </xdr:nvCxnSpPr>
      <xdr:spPr>
        <a:xfrm flipV="1">
          <a:off x="2209800" y="69773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53340</xdr:rowOff>
    </xdr:from>
    <xdr:to>
      <xdr:col>4</xdr:col>
      <xdr:colOff>396875</xdr:colOff>
      <xdr:row>38</xdr:row>
      <xdr:rowOff>154940</xdr:rowOff>
    </xdr:to>
    <xdr:sp macro="" textlink="">
      <xdr:nvSpPr>
        <xdr:cNvPr id="71" name="フローチャート : 判断 70"/>
        <xdr:cNvSpPr/>
      </xdr:nvSpPr>
      <xdr:spPr>
        <a:xfrm>
          <a:off x="3048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165117</xdr:rowOff>
    </xdr:from>
    <xdr:ext cx="762000" cy="259045"/>
    <xdr:sp macro="" textlink="">
      <xdr:nvSpPr>
        <xdr:cNvPr id="72" name="テキスト ボックス 71"/>
        <xdr:cNvSpPr txBox="1"/>
      </xdr:nvSpPr>
      <xdr:spPr>
        <a:xfrm>
          <a:off x="2717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625475</xdr:colOff>
      <xdr:row>42</xdr:row>
      <xdr:rowOff>43180</xdr:rowOff>
    </xdr:from>
    <xdr:to>
      <xdr:col>3</xdr:col>
      <xdr:colOff>142875</xdr:colOff>
      <xdr:row>42</xdr:row>
      <xdr:rowOff>66040</xdr:rowOff>
    </xdr:to>
    <xdr:cxnSp macro="">
      <xdr:nvCxnSpPr>
        <xdr:cNvPr id="73" name="直線コネクタ 72"/>
        <xdr:cNvCxnSpPr/>
      </xdr:nvCxnSpPr>
      <xdr:spPr>
        <a:xfrm>
          <a:off x="1320800" y="7244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144780</xdr:rowOff>
    </xdr:from>
    <xdr:to>
      <xdr:col>3</xdr:col>
      <xdr:colOff>193675</xdr:colOff>
      <xdr:row>39</xdr:row>
      <xdr:rowOff>74930</xdr:rowOff>
    </xdr:to>
    <xdr:sp macro="" textlink="">
      <xdr:nvSpPr>
        <xdr:cNvPr id="74" name="フローチャート : 判断 73"/>
        <xdr:cNvSpPr/>
      </xdr:nvSpPr>
      <xdr:spPr>
        <a:xfrm>
          <a:off x="2159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85107</xdr:rowOff>
    </xdr:from>
    <xdr:ext cx="762000" cy="259045"/>
    <xdr:sp macro="" textlink="">
      <xdr:nvSpPr>
        <xdr:cNvPr id="75" name="テキスト ボックス 74"/>
        <xdr:cNvSpPr txBox="1"/>
      </xdr:nvSpPr>
      <xdr:spPr>
        <a:xfrm>
          <a:off x="1828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6" name="フローチャート : 判断 75"/>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7" name="テキスト ボックス 76"/>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3" name="円/楕円 82"/>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4"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5" name="円/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6" name="テキスト ボックス 85"/>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68580</xdr:rowOff>
    </xdr:from>
    <xdr:to>
      <xdr:col>4</xdr:col>
      <xdr:colOff>396875</xdr:colOff>
      <xdr:row>40</xdr:row>
      <xdr:rowOff>170180</xdr:rowOff>
    </xdr:to>
    <xdr:sp macro="" textlink="">
      <xdr:nvSpPr>
        <xdr:cNvPr id="87" name="円/楕円 86"/>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154957</xdr:rowOff>
    </xdr:from>
    <xdr:ext cx="762000" cy="259045"/>
    <xdr:sp macro="" textlink="">
      <xdr:nvSpPr>
        <xdr:cNvPr id="88" name="テキスト ボックス 87"/>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3</xdr:col>
      <xdr:colOff>92075</xdr:colOff>
      <xdr:row>42</xdr:row>
      <xdr:rowOff>15240</xdr:rowOff>
    </xdr:from>
    <xdr:to>
      <xdr:col>3</xdr:col>
      <xdr:colOff>193675</xdr:colOff>
      <xdr:row>42</xdr:row>
      <xdr:rowOff>116840</xdr:rowOff>
    </xdr:to>
    <xdr:sp macro="" textlink="">
      <xdr:nvSpPr>
        <xdr:cNvPr id="89" name="円/楕円 88"/>
        <xdr:cNvSpPr/>
      </xdr:nvSpPr>
      <xdr:spPr>
        <a:xfrm>
          <a:off x="2159000" y="72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101617</xdr:rowOff>
    </xdr:from>
    <xdr:ext cx="762000" cy="259045"/>
    <xdr:sp macro="" textlink="">
      <xdr:nvSpPr>
        <xdr:cNvPr id="90" name="テキスト ボックス 89"/>
        <xdr:cNvSpPr txBox="1"/>
      </xdr:nvSpPr>
      <xdr:spPr>
        <a:xfrm>
          <a:off x="1828800" y="73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163830</xdr:rowOff>
    </xdr:from>
    <xdr:to>
      <xdr:col>1</xdr:col>
      <xdr:colOff>676275</xdr:colOff>
      <xdr:row>42</xdr:row>
      <xdr:rowOff>93980</xdr:rowOff>
    </xdr:to>
    <xdr:sp macro="" textlink="">
      <xdr:nvSpPr>
        <xdr:cNvPr id="91" name="円/楕円 90"/>
        <xdr:cNvSpPr/>
      </xdr:nvSpPr>
      <xdr:spPr>
        <a:xfrm>
          <a:off x="1270000" y="7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78757</xdr:rowOff>
    </xdr:from>
    <xdr:ext cx="762000" cy="259045"/>
    <xdr:sp macro="" textlink="">
      <xdr:nvSpPr>
        <xdr:cNvPr id="92" name="テキスト ボックス 91"/>
        <xdr:cNvSpPr txBox="1"/>
      </xdr:nvSpPr>
      <xdr:spPr>
        <a:xfrm>
          <a:off x="939800" y="727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a:t>
          </a:r>
          <a:r>
            <a:rPr kumimoji="1" lang="en-US" altLang="ja-JP" sz="1300">
              <a:latin typeface="ＭＳ Ｐゴシック"/>
            </a:rPr>
            <a:t>18.5</a:t>
          </a:r>
          <a:r>
            <a:rPr kumimoji="1" lang="ja-JP" altLang="en-US" sz="1300">
              <a:latin typeface="ＭＳ Ｐゴシック"/>
            </a:rPr>
            <a:t>％で、類似団体の平均を下回っています。決算額は前年度比で</a:t>
          </a:r>
          <a:r>
            <a:rPr kumimoji="1" lang="en-US" altLang="ja-JP" sz="1300">
              <a:latin typeface="ＭＳ Ｐゴシック"/>
            </a:rPr>
            <a:t>4.3</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億円余の増となりましたが、経常収支比率は、歳入経常一般財源が増だったことにより、前年度に比べ</a:t>
          </a:r>
          <a:r>
            <a:rPr kumimoji="1" lang="en-US" altLang="ja-JP" sz="1300">
              <a:latin typeface="ＭＳ Ｐゴシック"/>
            </a:rPr>
            <a:t>0.6</a:t>
          </a:r>
          <a:r>
            <a:rPr kumimoji="1" lang="ja-JP" altLang="en-US" sz="1300">
              <a:latin typeface="ＭＳ Ｐゴシック"/>
            </a:rPr>
            <a:t>ポイントの減となりました。「財政健全化に向けたアクションプログラム」の取組結果を踏まえ、今後も事業内容の精査や実施方法の工夫を徹底し、可能な限り歳出削減を図っていきます。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95250</xdr:rowOff>
    </xdr:from>
    <xdr:to>
      <xdr:col>24</xdr:col>
      <xdr:colOff>31750</xdr:colOff>
      <xdr:row>20</xdr:row>
      <xdr:rowOff>165100</xdr:rowOff>
    </xdr:to>
    <xdr:cxnSp macro="">
      <xdr:nvCxnSpPr>
        <xdr:cNvPr id="120" name="直線コネクタ 119"/>
        <xdr:cNvCxnSpPr/>
      </xdr:nvCxnSpPr>
      <xdr:spPr>
        <a:xfrm flipV="1">
          <a:off x="16510000" y="23241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10177</xdr:rowOff>
    </xdr:from>
    <xdr:ext cx="762000" cy="259045"/>
    <xdr:sp macro="" textlink="">
      <xdr:nvSpPr>
        <xdr:cNvPr id="123" name="物件費最大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13</xdr:row>
      <xdr:rowOff>95250</xdr:rowOff>
    </xdr:from>
    <xdr:to>
      <xdr:col>24</xdr:col>
      <xdr:colOff>120650</xdr:colOff>
      <xdr:row>13</xdr:row>
      <xdr:rowOff>95250</xdr:rowOff>
    </xdr:to>
    <xdr:cxnSp macro="">
      <xdr:nvCxnSpPr>
        <xdr:cNvPr id="124" name="直線コネクタ 123"/>
        <xdr:cNvCxnSpPr/>
      </xdr:nvCxnSpPr>
      <xdr:spPr>
        <a:xfrm>
          <a:off x="16421100" y="232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95250</xdr:rowOff>
    </xdr:from>
    <xdr:to>
      <xdr:col>24</xdr:col>
      <xdr:colOff>31750</xdr:colOff>
      <xdr:row>16</xdr:row>
      <xdr:rowOff>0</xdr:rowOff>
    </xdr:to>
    <xdr:cxnSp macro="">
      <xdr:nvCxnSpPr>
        <xdr:cNvPr id="125" name="直線コネクタ 124"/>
        <xdr:cNvCxnSpPr/>
      </xdr:nvCxnSpPr>
      <xdr:spPr>
        <a:xfrm flipV="1">
          <a:off x="15671800" y="2667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6"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7" name="フローチャート : 判断 126"/>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0</xdr:rowOff>
    </xdr:from>
    <xdr:to>
      <xdr:col>22</xdr:col>
      <xdr:colOff>565150</xdr:colOff>
      <xdr:row>16</xdr:row>
      <xdr:rowOff>25400</xdr:rowOff>
    </xdr:to>
    <xdr:cxnSp macro="">
      <xdr:nvCxnSpPr>
        <xdr:cNvPr id="128" name="直線コネクタ 127"/>
        <xdr:cNvCxnSpPr/>
      </xdr:nvCxnSpPr>
      <xdr:spPr>
        <a:xfrm flipV="1">
          <a:off x="14782800" y="274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9" name="フローチャート : 判断 128"/>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30" name="テキスト ボックス 129"/>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25400</xdr:rowOff>
    </xdr:from>
    <xdr:to>
      <xdr:col>21</xdr:col>
      <xdr:colOff>361950</xdr:colOff>
      <xdr:row>16</xdr:row>
      <xdr:rowOff>88900</xdr:rowOff>
    </xdr:to>
    <xdr:cxnSp macro="">
      <xdr:nvCxnSpPr>
        <xdr:cNvPr id="131" name="直線コネクタ 130"/>
        <xdr:cNvCxnSpPr/>
      </xdr:nvCxnSpPr>
      <xdr:spPr>
        <a:xfrm flipV="1">
          <a:off x="13893800" y="276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xdr:rowOff>
    </xdr:from>
    <xdr:to>
      <xdr:col>21</xdr:col>
      <xdr:colOff>412750</xdr:colOff>
      <xdr:row>16</xdr:row>
      <xdr:rowOff>114300</xdr:rowOff>
    </xdr:to>
    <xdr:sp macro="" textlink="">
      <xdr:nvSpPr>
        <xdr:cNvPr id="132" name="フローチャート : 判断 131"/>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33" name="テキスト ボックス 132"/>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69850</xdr:rowOff>
    </xdr:to>
    <xdr:cxnSp macro="">
      <xdr:nvCxnSpPr>
        <xdr:cNvPr id="134" name="直線コネクタ 133"/>
        <xdr:cNvCxnSpPr/>
      </xdr:nvCxnSpPr>
      <xdr:spPr>
        <a:xfrm flipV="1">
          <a:off x="13004800" y="283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146050</xdr:rowOff>
    </xdr:from>
    <xdr:to>
      <xdr:col>20</xdr:col>
      <xdr:colOff>209550</xdr:colOff>
      <xdr:row>16</xdr:row>
      <xdr:rowOff>76200</xdr:rowOff>
    </xdr:to>
    <xdr:sp macro="" textlink="">
      <xdr:nvSpPr>
        <xdr:cNvPr id="135" name="フローチャート : 判断 134"/>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86377</xdr:rowOff>
    </xdr:from>
    <xdr:ext cx="762000" cy="259045"/>
    <xdr:sp macro="" textlink="">
      <xdr:nvSpPr>
        <xdr:cNvPr id="136" name="テキスト ボックス 135"/>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7" name="フローチャート : 判断 136"/>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38" name="テキスト ボックス 137"/>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4" name="円/楕円 143"/>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5"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6" name="円/楕円 145"/>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47" name="テキスト ボックス 146"/>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48" name="円/楕円 147"/>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49" name="テキスト ボックス 148"/>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2" name="円/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a:t>
          </a:r>
          <a:r>
            <a:rPr kumimoji="1" lang="en-US" altLang="ja-JP" sz="1300">
              <a:latin typeface="ＭＳ Ｐゴシック"/>
            </a:rPr>
            <a:t>12.2</a:t>
          </a:r>
          <a:r>
            <a:rPr kumimoji="1" lang="ja-JP" altLang="en-US" sz="1300">
              <a:latin typeface="ＭＳ Ｐゴシック"/>
            </a:rPr>
            <a:t>％で、類似団体の平均を下回っていますが、私立保育所への保育委託経費の増などにより、前年度比で</a:t>
          </a:r>
          <a:r>
            <a:rPr kumimoji="1" lang="en-US" altLang="ja-JP" sz="1300">
              <a:latin typeface="ＭＳ Ｐゴシック"/>
            </a:rPr>
            <a:t>8.8</a:t>
          </a:r>
          <a:r>
            <a:rPr kumimoji="1" lang="ja-JP" altLang="en-US" sz="1300">
              <a:latin typeface="ＭＳ Ｐゴシック"/>
            </a:rPr>
            <a:t>％、</a:t>
          </a:r>
          <a:r>
            <a:rPr kumimoji="1" lang="en-US" altLang="ja-JP" sz="1300">
              <a:latin typeface="ＭＳ Ｐゴシック"/>
            </a:rPr>
            <a:t>6</a:t>
          </a:r>
          <a:r>
            <a:rPr kumimoji="1" lang="ja-JP" altLang="en-US" sz="1300">
              <a:latin typeface="ＭＳ Ｐゴシック"/>
            </a:rPr>
            <a:t>億</a:t>
          </a:r>
          <a:r>
            <a:rPr kumimoji="1" lang="en-US" altLang="ja-JP" sz="1300">
              <a:latin typeface="ＭＳ Ｐゴシック"/>
            </a:rPr>
            <a:t>5</a:t>
          </a:r>
          <a:r>
            <a:rPr kumimoji="1" lang="ja-JP" altLang="en-US" sz="1300">
              <a:latin typeface="ＭＳ Ｐゴシック"/>
            </a:rPr>
            <a:t>千万円余の増となりました。今後も保育施設整備に伴う運営経費や障害福祉サービス等による社会福祉費の増加が見込まれる一方で、生活困難・要支援者へのセーフティネット施策の充実などによる保護費を始めとする扶助費の抑制を図っていき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43180</xdr:rowOff>
    </xdr:to>
    <xdr:cxnSp macro="">
      <xdr:nvCxnSpPr>
        <xdr:cNvPr id="181" name="直線コネクタ 180"/>
        <xdr:cNvCxnSpPr/>
      </xdr:nvCxnSpPr>
      <xdr:spPr>
        <a:xfrm flipV="1">
          <a:off x="4826000" y="90424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15257</xdr:rowOff>
    </xdr:from>
    <xdr:ext cx="762000" cy="259045"/>
    <xdr:sp macro="" textlink="">
      <xdr:nvSpPr>
        <xdr:cNvPr id="182"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612775</xdr:colOff>
      <xdr:row>60</xdr:row>
      <xdr:rowOff>43180</xdr:rowOff>
    </xdr:from>
    <xdr:to>
      <xdr:col>7</xdr:col>
      <xdr:colOff>104775</xdr:colOff>
      <xdr:row>60</xdr:row>
      <xdr:rowOff>43180</xdr:rowOff>
    </xdr:to>
    <xdr:cxnSp macro="">
      <xdr:nvCxnSpPr>
        <xdr:cNvPr id="183" name="直線コネクタ 182"/>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20320</xdr:rowOff>
    </xdr:from>
    <xdr:to>
      <xdr:col>7</xdr:col>
      <xdr:colOff>15875</xdr:colOff>
      <xdr:row>56</xdr:row>
      <xdr:rowOff>27940</xdr:rowOff>
    </xdr:to>
    <xdr:cxnSp macro="">
      <xdr:nvCxnSpPr>
        <xdr:cNvPr id="186" name="直線コネクタ 185"/>
        <xdr:cNvCxnSpPr/>
      </xdr:nvCxnSpPr>
      <xdr:spPr>
        <a:xfrm>
          <a:off x="3987800" y="962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88" name="フローチャート :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20320</xdr:rowOff>
    </xdr:from>
    <xdr:to>
      <xdr:col>5</xdr:col>
      <xdr:colOff>549275</xdr:colOff>
      <xdr:row>56</xdr:row>
      <xdr:rowOff>58420</xdr:rowOff>
    </xdr:to>
    <xdr:cxnSp macro="">
      <xdr:nvCxnSpPr>
        <xdr:cNvPr id="189" name="直線コネクタ 188"/>
        <xdr:cNvCxnSpPr/>
      </xdr:nvCxnSpPr>
      <xdr:spPr>
        <a:xfrm flipV="1">
          <a:off x="3098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0" name="フローチャート :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168910</xdr:rowOff>
    </xdr:from>
    <xdr:to>
      <xdr:col>4</xdr:col>
      <xdr:colOff>346075</xdr:colOff>
      <xdr:row>56</xdr:row>
      <xdr:rowOff>58420</xdr:rowOff>
    </xdr:to>
    <xdr:cxnSp macro="">
      <xdr:nvCxnSpPr>
        <xdr:cNvPr id="192" name="直線コネクタ 191"/>
        <xdr:cNvCxnSpPr/>
      </xdr:nvCxnSpPr>
      <xdr:spPr>
        <a:xfrm>
          <a:off x="2209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148590</xdr:rowOff>
    </xdr:from>
    <xdr:to>
      <xdr:col>4</xdr:col>
      <xdr:colOff>396875</xdr:colOff>
      <xdr:row>58</xdr:row>
      <xdr:rowOff>78740</xdr:rowOff>
    </xdr:to>
    <xdr:sp macro="" textlink="">
      <xdr:nvSpPr>
        <xdr:cNvPr id="193" name="フローチャート : 判断 192"/>
        <xdr:cNvSpPr/>
      </xdr:nvSpPr>
      <xdr:spPr>
        <a:xfrm>
          <a:off x="3048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63517</xdr:rowOff>
    </xdr:from>
    <xdr:ext cx="762000" cy="259045"/>
    <xdr:sp macro="" textlink="">
      <xdr:nvSpPr>
        <xdr:cNvPr id="194" name="テキスト ボックス 193"/>
        <xdr:cNvSpPr txBox="1"/>
      </xdr:nvSpPr>
      <xdr:spPr>
        <a:xfrm>
          <a:off x="2717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161290</xdr:rowOff>
    </xdr:from>
    <xdr:to>
      <xdr:col>3</xdr:col>
      <xdr:colOff>142875</xdr:colOff>
      <xdr:row>55</xdr:row>
      <xdr:rowOff>168910</xdr:rowOff>
    </xdr:to>
    <xdr:cxnSp macro="">
      <xdr:nvCxnSpPr>
        <xdr:cNvPr id="195" name="直線コネクタ 194"/>
        <xdr:cNvCxnSpPr/>
      </xdr:nvCxnSpPr>
      <xdr:spPr>
        <a:xfrm>
          <a:off x="1320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102870</xdr:rowOff>
    </xdr:from>
    <xdr:to>
      <xdr:col>3</xdr:col>
      <xdr:colOff>193675</xdr:colOff>
      <xdr:row>58</xdr:row>
      <xdr:rowOff>33020</xdr:rowOff>
    </xdr:to>
    <xdr:sp macro="" textlink="">
      <xdr:nvSpPr>
        <xdr:cNvPr id="196" name="フローチャート : 判断 195"/>
        <xdr:cNvSpPr/>
      </xdr:nvSpPr>
      <xdr:spPr>
        <a:xfrm>
          <a:off x="2159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17797</xdr:rowOff>
    </xdr:from>
    <xdr:ext cx="762000" cy="259045"/>
    <xdr:sp macro="" textlink="">
      <xdr:nvSpPr>
        <xdr:cNvPr id="197" name="テキスト ボックス 196"/>
        <xdr:cNvSpPr txBox="1"/>
      </xdr:nvSpPr>
      <xdr:spPr>
        <a:xfrm>
          <a:off x="1828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198" name="フローチャート : 判断 197"/>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199" name="テキスト ボックス 198"/>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148590</xdr:rowOff>
    </xdr:from>
    <xdr:to>
      <xdr:col>7</xdr:col>
      <xdr:colOff>66675</xdr:colOff>
      <xdr:row>56</xdr:row>
      <xdr:rowOff>78740</xdr:rowOff>
    </xdr:to>
    <xdr:sp macro="" textlink="">
      <xdr:nvSpPr>
        <xdr:cNvPr id="205" name="円/楕円 204"/>
        <xdr:cNvSpPr/>
      </xdr:nvSpPr>
      <xdr:spPr>
        <a:xfrm>
          <a:off x="4775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165117</xdr:rowOff>
    </xdr:from>
    <xdr:ext cx="762000" cy="259045"/>
    <xdr:sp macro="" textlink="">
      <xdr:nvSpPr>
        <xdr:cNvPr id="206" name="扶助費該当値テキスト"/>
        <xdr:cNvSpPr txBox="1"/>
      </xdr:nvSpPr>
      <xdr:spPr>
        <a:xfrm>
          <a:off x="4914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140970</xdr:rowOff>
    </xdr:from>
    <xdr:to>
      <xdr:col>5</xdr:col>
      <xdr:colOff>600075</xdr:colOff>
      <xdr:row>56</xdr:row>
      <xdr:rowOff>71120</xdr:rowOff>
    </xdr:to>
    <xdr:sp macro="" textlink="">
      <xdr:nvSpPr>
        <xdr:cNvPr id="207" name="円/楕円 206"/>
        <xdr:cNvSpPr/>
      </xdr:nvSpPr>
      <xdr:spPr>
        <a:xfrm>
          <a:off x="3937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81297</xdr:rowOff>
    </xdr:from>
    <xdr:ext cx="736600" cy="259045"/>
    <xdr:sp macro="" textlink="">
      <xdr:nvSpPr>
        <xdr:cNvPr id="208" name="テキスト ボックス 207"/>
        <xdr:cNvSpPr txBox="1"/>
      </xdr:nvSpPr>
      <xdr:spPr>
        <a:xfrm>
          <a:off x="3606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209" name="円/楕円 208"/>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210" name="テキスト ボックス 209"/>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118110</xdr:rowOff>
    </xdr:from>
    <xdr:to>
      <xdr:col>3</xdr:col>
      <xdr:colOff>193675</xdr:colOff>
      <xdr:row>56</xdr:row>
      <xdr:rowOff>48260</xdr:rowOff>
    </xdr:to>
    <xdr:sp macro="" textlink="">
      <xdr:nvSpPr>
        <xdr:cNvPr id="211" name="円/楕円 210"/>
        <xdr:cNvSpPr/>
      </xdr:nvSpPr>
      <xdr:spPr>
        <a:xfrm>
          <a:off x="2159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58437</xdr:rowOff>
    </xdr:from>
    <xdr:ext cx="762000" cy="259045"/>
    <xdr:sp macro="" textlink="">
      <xdr:nvSpPr>
        <xdr:cNvPr id="212" name="テキスト ボックス 211"/>
        <xdr:cNvSpPr txBox="1"/>
      </xdr:nvSpPr>
      <xdr:spPr>
        <a:xfrm>
          <a:off x="1828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213" name="円/楕円 212"/>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214" name="テキスト ボックス 213"/>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その他は</a:t>
          </a:r>
          <a:r>
            <a:rPr kumimoji="1" lang="en-US" altLang="ja-JP" sz="1300">
              <a:latin typeface="ＭＳ Ｐゴシック"/>
            </a:rPr>
            <a:t>9.5</a:t>
          </a:r>
          <a:r>
            <a:rPr kumimoji="1" lang="ja-JP" altLang="en-US" sz="1300">
              <a:latin typeface="ＭＳ Ｐゴシック"/>
            </a:rPr>
            <a:t>％で、類似団体の平均レベルとなっています。繰出金の増などにより、前年度比で</a:t>
          </a:r>
          <a:r>
            <a:rPr kumimoji="1" lang="en-US" altLang="ja-JP" sz="1300">
              <a:latin typeface="ＭＳ Ｐゴシック"/>
            </a:rPr>
            <a:t>2.1</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2</a:t>
          </a:r>
          <a:r>
            <a:rPr kumimoji="1" lang="ja-JP" altLang="en-US" sz="1300">
              <a:latin typeface="ＭＳ Ｐゴシック"/>
            </a:rPr>
            <a:t>千万円余の増となりましたが、歳入経常一般財源が増だったことにより、前年度に比べ</a:t>
          </a:r>
          <a:r>
            <a:rPr kumimoji="1" lang="en-US" altLang="ja-JP" sz="1300">
              <a:latin typeface="ＭＳ Ｐゴシック"/>
            </a:rPr>
            <a:t>0.8</a:t>
          </a:r>
          <a:r>
            <a:rPr kumimoji="1" lang="ja-JP" altLang="en-US" sz="1300">
              <a:latin typeface="ＭＳ Ｐゴシック"/>
            </a:rPr>
            <a:t>ポイントの減となりました。主な増額要因である特別会計への繰出金については、国民健康保険料・介護保険料などの収入率向上に努めながら、繰出金負担の抑制を図っていきます。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127000</xdr:rowOff>
    </xdr:from>
    <xdr:to>
      <xdr:col>24</xdr:col>
      <xdr:colOff>31750</xdr:colOff>
      <xdr:row>60</xdr:row>
      <xdr:rowOff>81280</xdr:rowOff>
    </xdr:to>
    <xdr:cxnSp macro="">
      <xdr:nvCxnSpPr>
        <xdr:cNvPr id="240" name="直線コネクタ 239"/>
        <xdr:cNvCxnSpPr/>
      </xdr:nvCxnSpPr>
      <xdr:spPr>
        <a:xfrm flipV="1">
          <a:off x="16510000" y="9042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1"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2" name="直線コネクタ 241"/>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41927</xdr:rowOff>
    </xdr:from>
    <xdr:ext cx="762000" cy="259045"/>
    <xdr:sp macro="" textlink="">
      <xdr:nvSpPr>
        <xdr:cNvPr id="243"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52</xdr:row>
      <xdr:rowOff>127000</xdr:rowOff>
    </xdr:from>
    <xdr:to>
      <xdr:col>24</xdr:col>
      <xdr:colOff>120650</xdr:colOff>
      <xdr:row>52</xdr:row>
      <xdr:rowOff>127000</xdr:rowOff>
    </xdr:to>
    <xdr:cxnSp macro="">
      <xdr:nvCxnSpPr>
        <xdr:cNvPr id="244" name="直線コネクタ 243"/>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59</xdr:row>
      <xdr:rowOff>24130</xdr:rowOff>
    </xdr:to>
    <xdr:cxnSp macro="">
      <xdr:nvCxnSpPr>
        <xdr:cNvPr id="245" name="直線コネクタ 244"/>
        <xdr:cNvCxnSpPr/>
      </xdr:nvCxnSpPr>
      <xdr:spPr>
        <a:xfrm flipV="1">
          <a:off x="15671800" y="99568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6"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7" name="フローチャート : 判断 246"/>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24130</xdr:rowOff>
    </xdr:to>
    <xdr:cxnSp macro="">
      <xdr:nvCxnSpPr>
        <xdr:cNvPr id="248" name="直線コネクタ 247"/>
        <xdr:cNvCxnSpPr/>
      </xdr:nvCxnSpPr>
      <xdr:spPr>
        <a:xfrm>
          <a:off x="14782800" y="1009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macro="" textlink="">
      <xdr:nvSpPr>
        <xdr:cNvPr id="249" name="フローチャート : 判断 248"/>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50" name="テキスト ボックス 249"/>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149860</xdr:rowOff>
    </xdr:to>
    <xdr:cxnSp macro="">
      <xdr:nvCxnSpPr>
        <xdr:cNvPr id="251" name="直線コネクタ 250"/>
        <xdr:cNvCxnSpPr/>
      </xdr:nvCxnSpPr>
      <xdr:spPr>
        <a:xfrm>
          <a:off x="13893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xdr:rowOff>
    </xdr:from>
    <xdr:to>
      <xdr:col>21</xdr:col>
      <xdr:colOff>412750</xdr:colOff>
      <xdr:row>58</xdr:row>
      <xdr:rowOff>109220</xdr:rowOff>
    </xdr:to>
    <xdr:sp macro="" textlink="">
      <xdr:nvSpPr>
        <xdr:cNvPr id="252" name="フローチャート : 判断 251"/>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119397</xdr:rowOff>
    </xdr:from>
    <xdr:ext cx="762000" cy="259045"/>
    <xdr:sp macro="" textlink="">
      <xdr:nvSpPr>
        <xdr:cNvPr id="253" name="テキスト ボックス 252"/>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81280</xdr:rowOff>
    </xdr:to>
    <xdr:cxnSp macro="">
      <xdr:nvCxnSpPr>
        <xdr:cNvPr id="254" name="直線コネクタ 253"/>
        <xdr:cNvCxnSpPr/>
      </xdr:nvCxnSpPr>
      <xdr:spPr>
        <a:xfrm>
          <a:off x="13004800" y="995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55" name="フローチャート : 判断 254"/>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56" name="テキスト ボックス 255"/>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57" name="フローチャート : 判断 256"/>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5097</xdr:rowOff>
    </xdr:from>
    <xdr:ext cx="762000" cy="259045"/>
    <xdr:sp macro="" textlink="">
      <xdr:nvSpPr>
        <xdr:cNvPr id="258" name="テキスト ボックス 257"/>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4" name="円/楕円 263"/>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5"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6" name="円/楕円 265"/>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7" name="テキスト ボックス 266"/>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68" name="円/楕円 267"/>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69" name="テキスト ボックス 268"/>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0" name="円/楕円 269"/>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1" name="テキスト ボックス 270"/>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2" name="円/楕円 27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3" name="テキスト ボックス 27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a:t>
          </a:r>
          <a:r>
            <a:rPr kumimoji="1" lang="en-US" altLang="ja-JP" sz="1300">
              <a:latin typeface="ＭＳ Ｐゴシック"/>
            </a:rPr>
            <a:t>6.0</a:t>
          </a:r>
          <a:r>
            <a:rPr kumimoji="1" lang="ja-JP" altLang="en-US" sz="1300">
              <a:latin typeface="ＭＳ Ｐゴシック"/>
            </a:rPr>
            <a:t>％で、類似団体の平均を下回っています。決算額は前年度比で</a:t>
          </a:r>
          <a:r>
            <a:rPr kumimoji="1" lang="en-US" altLang="ja-JP" sz="1300">
              <a:latin typeface="ＭＳ Ｐゴシック"/>
            </a:rPr>
            <a:t>0.9</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千万円余の増となりましたが、歳入経常一般財源が増だったことにより、前年度に比べ</a:t>
          </a:r>
          <a:r>
            <a:rPr kumimoji="1" lang="en-US" altLang="ja-JP" sz="1300">
              <a:latin typeface="ＭＳ Ｐゴシック"/>
            </a:rPr>
            <a:t>0.4</a:t>
          </a:r>
          <a:r>
            <a:rPr kumimoji="1" lang="ja-JP" altLang="en-US" sz="1300">
              <a:latin typeface="ＭＳ Ｐゴシック"/>
            </a:rPr>
            <a:t>ポイントの減となりました。今後も、「財政健全化に向けたアクションプログラム」の結果を踏まえ、補助対象事業の精査や補助金確定時の精算の厳格化を徹底し、可能な限り歳出削減を図っていきます。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143328</xdr:rowOff>
    </xdr:from>
    <xdr:to>
      <xdr:col>24</xdr:col>
      <xdr:colOff>31750</xdr:colOff>
      <xdr:row>41</xdr:row>
      <xdr:rowOff>135165</xdr:rowOff>
    </xdr:to>
    <xdr:cxnSp macro="">
      <xdr:nvCxnSpPr>
        <xdr:cNvPr id="303" name="直線コネクタ 302"/>
        <xdr:cNvCxnSpPr/>
      </xdr:nvCxnSpPr>
      <xdr:spPr>
        <a:xfrm flipV="1">
          <a:off x="16510000" y="5629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41</xdr:row>
      <xdr:rowOff>135165</xdr:rowOff>
    </xdr:from>
    <xdr:to>
      <xdr:col>24</xdr:col>
      <xdr:colOff>120650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58255</xdr:rowOff>
    </xdr:from>
    <xdr:ext cx="762000" cy="259045"/>
    <xdr:sp macro="" textlink="">
      <xdr:nvSpPr>
        <xdr:cNvPr id="306"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32</xdr:row>
      <xdr:rowOff>143328</xdr:rowOff>
    </xdr:from>
    <xdr:to>
      <xdr:col>24</xdr:col>
      <xdr:colOff>120650</xdr:colOff>
      <xdr:row>32</xdr:row>
      <xdr:rowOff>143328</xdr:rowOff>
    </xdr:to>
    <xdr:cxnSp macro="">
      <xdr:nvCxnSpPr>
        <xdr:cNvPr id="307" name="直線コネクタ 306"/>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78014</xdr:rowOff>
    </xdr:from>
    <xdr:to>
      <xdr:col>24</xdr:col>
      <xdr:colOff>31750</xdr:colOff>
      <xdr:row>37</xdr:row>
      <xdr:rowOff>37193</xdr:rowOff>
    </xdr:to>
    <xdr:cxnSp macro="">
      <xdr:nvCxnSpPr>
        <xdr:cNvPr id="308" name="直線コネクタ 307"/>
        <xdr:cNvCxnSpPr/>
      </xdr:nvCxnSpPr>
      <xdr:spPr>
        <a:xfrm flipV="1">
          <a:off x="15671800" y="62502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31949</xdr:rowOff>
    </xdr:from>
    <xdr:ext cx="762000" cy="259045"/>
    <xdr:sp macro="" textlink="">
      <xdr:nvSpPr>
        <xdr:cNvPr id="309"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0" name="フローチャート : 判断 309"/>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37193</xdr:rowOff>
    </xdr:from>
    <xdr:to>
      <xdr:col>22</xdr:col>
      <xdr:colOff>565150</xdr:colOff>
      <xdr:row>37</xdr:row>
      <xdr:rowOff>69850</xdr:rowOff>
    </xdr:to>
    <xdr:cxnSp macro="">
      <xdr:nvCxnSpPr>
        <xdr:cNvPr id="311" name="直線コネクタ 310"/>
        <xdr:cNvCxnSpPr/>
      </xdr:nvCxnSpPr>
      <xdr:spPr>
        <a:xfrm flipV="1">
          <a:off x="14782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2" name="フローチャート : 判断 311"/>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3" name="テキスト ボックス 312"/>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38</xdr:row>
      <xdr:rowOff>29028</xdr:rowOff>
    </xdr:to>
    <xdr:cxnSp macro="">
      <xdr:nvCxnSpPr>
        <xdr:cNvPr id="314" name="直線コネクタ 313"/>
        <xdr:cNvCxnSpPr/>
      </xdr:nvCxnSpPr>
      <xdr:spPr>
        <a:xfrm flipV="1">
          <a:off x="13893800" y="6413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5" name="フローチャート : 判断 314"/>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16" name="テキスト ボックス 315"/>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29028</xdr:rowOff>
    </xdr:from>
    <xdr:to>
      <xdr:col>20</xdr:col>
      <xdr:colOff>158750</xdr:colOff>
      <xdr:row>38</xdr:row>
      <xdr:rowOff>61685</xdr:rowOff>
    </xdr:to>
    <xdr:cxnSp macro="">
      <xdr:nvCxnSpPr>
        <xdr:cNvPr id="317" name="直線コネクタ 316"/>
        <xdr:cNvCxnSpPr/>
      </xdr:nvCxnSpPr>
      <xdr:spPr>
        <a:xfrm flipV="1">
          <a:off x="13004800" y="6544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18" name="フローチャート : 判断 317"/>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24691</xdr:rowOff>
    </xdr:from>
    <xdr:ext cx="762000" cy="259045"/>
    <xdr:sp macro="" textlink="">
      <xdr:nvSpPr>
        <xdr:cNvPr id="319" name="テキスト ボックス 318"/>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20" name="フローチャート : 判断 319"/>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57349</xdr:rowOff>
    </xdr:from>
    <xdr:ext cx="762000" cy="259045"/>
    <xdr:sp macro="" textlink="">
      <xdr:nvSpPr>
        <xdr:cNvPr id="321" name="テキスト ボックス 320"/>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27214</xdr:rowOff>
    </xdr:from>
    <xdr:to>
      <xdr:col>24</xdr:col>
      <xdr:colOff>82550</xdr:colOff>
      <xdr:row>36</xdr:row>
      <xdr:rowOff>128814</xdr:rowOff>
    </xdr:to>
    <xdr:sp macro="" textlink="">
      <xdr:nvSpPr>
        <xdr:cNvPr id="327" name="円/楕円 326"/>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43741</xdr:rowOff>
    </xdr:from>
    <xdr:ext cx="762000" cy="259045"/>
    <xdr:sp macro="" textlink="">
      <xdr:nvSpPr>
        <xdr:cNvPr id="328" name="補助費等該当値テキスト"/>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157843</xdr:rowOff>
    </xdr:from>
    <xdr:to>
      <xdr:col>22</xdr:col>
      <xdr:colOff>615950</xdr:colOff>
      <xdr:row>37</xdr:row>
      <xdr:rowOff>87993</xdr:rowOff>
    </xdr:to>
    <xdr:sp macro="" textlink="">
      <xdr:nvSpPr>
        <xdr:cNvPr id="329" name="円/楕円 328"/>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98170</xdr:rowOff>
    </xdr:from>
    <xdr:ext cx="736600" cy="259045"/>
    <xdr:sp macro="" textlink="">
      <xdr:nvSpPr>
        <xdr:cNvPr id="330" name="テキスト ボックス 329"/>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1" name="円/楕円 330"/>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32" name="テキスト ボックス 331"/>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149678</xdr:rowOff>
    </xdr:from>
    <xdr:to>
      <xdr:col>20</xdr:col>
      <xdr:colOff>209550</xdr:colOff>
      <xdr:row>38</xdr:row>
      <xdr:rowOff>79828</xdr:rowOff>
    </xdr:to>
    <xdr:sp macro="" textlink="">
      <xdr:nvSpPr>
        <xdr:cNvPr id="333" name="円/楕円 332"/>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64605</xdr:rowOff>
    </xdr:from>
    <xdr:ext cx="762000" cy="259045"/>
    <xdr:sp macro="" textlink="">
      <xdr:nvSpPr>
        <xdr:cNvPr id="334" name="テキスト ボックス 333"/>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10885</xdr:rowOff>
    </xdr:from>
    <xdr:to>
      <xdr:col>19</xdr:col>
      <xdr:colOff>6350</xdr:colOff>
      <xdr:row>38</xdr:row>
      <xdr:rowOff>112485</xdr:rowOff>
    </xdr:to>
    <xdr:sp macro="" textlink="">
      <xdr:nvSpPr>
        <xdr:cNvPr id="335" name="円/楕円 334"/>
        <xdr:cNvSpPr/>
      </xdr:nvSpPr>
      <xdr:spPr>
        <a:xfrm>
          <a:off x="12954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97262</xdr:rowOff>
    </xdr:from>
    <xdr:ext cx="762000" cy="259045"/>
    <xdr:sp macro="" textlink="">
      <xdr:nvSpPr>
        <xdr:cNvPr id="336" name="テキスト ボックス 335"/>
        <xdr:cNvSpPr txBox="1"/>
      </xdr:nvSpPr>
      <xdr:spPr>
        <a:xfrm>
          <a:off x="12623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a:t>
          </a:r>
          <a:r>
            <a:rPr kumimoji="1" lang="en-US" altLang="ja-JP" sz="1300">
              <a:latin typeface="ＭＳ Ｐゴシック"/>
            </a:rPr>
            <a:t>11.1</a:t>
          </a:r>
          <a:r>
            <a:rPr kumimoji="1" lang="ja-JP" altLang="en-US" sz="1300">
              <a:latin typeface="ＭＳ Ｐゴシック"/>
            </a:rPr>
            <a:t>％で、類似団体の平均を上回っています。</a:t>
          </a:r>
          <a:r>
            <a:rPr kumimoji="1" lang="en-US" altLang="ja-JP" sz="1300">
              <a:latin typeface="ＭＳ Ｐゴシック"/>
            </a:rPr>
            <a:t>26</a:t>
          </a:r>
          <a:r>
            <a:rPr kumimoji="1" lang="ja-JP" altLang="en-US" sz="1300">
              <a:latin typeface="ＭＳ Ｐゴシック"/>
            </a:rPr>
            <a:t>年度は東山公園拡張整備分（５年債）の満期一括償還があったことから、前年度比で</a:t>
          </a:r>
          <a:r>
            <a:rPr kumimoji="1" lang="en-US" altLang="ja-JP" sz="1300">
              <a:latin typeface="ＭＳ Ｐゴシック"/>
            </a:rPr>
            <a:t>58.9</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億円余の増となったため、前年度に比べ</a:t>
          </a:r>
          <a:r>
            <a:rPr kumimoji="1" lang="en-US" altLang="ja-JP" sz="1300">
              <a:latin typeface="ＭＳ Ｐゴシック"/>
            </a:rPr>
            <a:t>3.6</a:t>
          </a:r>
          <a:r>
            <a:rPr kumimoji="1" lang="ja-JP" altLang="en-US" sz="1300">
              <a:latin typeface="ＭＳ Ｐゴシック"/>
            </a:rPr>
            <a:t>ポイントの増となりました。今後も、毎年度の地方債の発行上限額を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69850</xdr:rowOff>
    </xdr:to>
    <xdr:cxnSp macro="">
      <xdr:nvCxnSpPr>
        <xdr:cNvPr id="365" name="直線コネクタ 364"/>
        <xdr:cNvCxnSpPr/>
      </xdr:nvCxnSpPr>
      <xdr:spPr>
        <a:xfrm flipV="1">
          <a:off x="4826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9" name="直線コネクタ 36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79</xdr:row>
      <xdr:rowOff>118836</xdr:rowOff>
    </xdr:to>
    <xdr:cxnSp macro="">
      <xdr:nvCxnSpPr>
        <xdr:cNvPr id="370" name="直線コネクタ 369"/>
        <xdr:cNvCxnSpPr/>
      </xdr:nvCxnSpPr>
      <xdr:spPr>
        <a:xfrm>
          <a:off x="3987800" y="13271500"/>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51905</xdr:rowOff>
    </xdr:from>
    <xdr:ext cx="762000" cy="259045"/>
    <xdr:sp macro="" textlink="">
      <xdr:nvSpPr>
        <xdr:cNvPr id="371" name="公債費平均値テキスト"/>
        <xdr:cNvSpPr txBox="1"/>
      </xdr:nvSpPr>
      <xdr:spPr>
        <a:xfrm>
          <a:off x="4914900" y="1273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35378</xdr:rowOff>
    </xdr:from>
    <xdr:to>
      <xdr:col>7</xdr:col>
      <xdr:colOff>66675</xdr:colOff>
      <xdr:row>75</xdr:row>
      <xdr:rowOff>136978</xdr:rowOff>
    </xdr:to>
    <xdr:sp macro="" textlink="">
      <xdr:nvSpPr>
        <xdr:cNvPr id="372" name="フローチャート : 判断 371"/>
        <xdr:cNvSpPr/>
      </xdr:nvSpPr>
      <xdr:spPr>
        <a:xfrm>
          <a:off x="47752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124279</xdr:rowOff>
    </xdr:to>
    <xdr:cxnSp macro="">
      <xdr:nvCxnSpPr>
        <xdr:cNvPr id="373" name="直線コネクタ 372"/>
        <xdr:cNvCxnSpPr/>
      </xdr:nvCxnSpPr>
      <xdr:spPr>
        <a:xfrm flipV="1">
          <a:off x="3098800" y="13271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57150</xdr:rowOff>
    </xdr:from>
    <xdr:to>
      <xdr:col>5</xdr:col>
      <xdr:colOff>600075</xdr:colOff>
      <xdr:row>75</xdr:row>
      <xdr:rowOff>158750</xdr:rowOff>
    </xdr:to>
    <xdr:sp macro="" textlink="">
      <xdr:nvSpPr>
        <xdr:cNvPr id="374" name="フローチャート : 判断 373"/>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75" name="テキスト ボックス 374"/>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124279</xdr:rowOff>
    </xdr:from>
    <xdr:to>
      <xdr:col>4</xdr:col>
      <xdr:colOff>346075</xdr:colOff>
      <xdr:row>79</xdr:row>
      <xdr:rowOff>151493</xdr:rowOff>
    </xdr:to>
    <xdr:cxnSp macro="">
      <xdr:nvCxnSpPr>
        <xdr:cNvPr id="376" name="直線コネクタ 375"/>
        <xdr:cNvCxnSpPr/>
      </xdr:nvCxnSpPr>
      <xdr:spPr>
        <a:xfrm flipV="1">
          <a:off x="2209800" y="13325929"/>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122465</xdr:rowOff>
    </xdr:from>
    <xdr:to>
      <xdr:col>4</xdr:col>
      <xdr:colOff>396875</xdr:colOff>
      <xdr:row>76</xdr:row>
      <xdr:rowOff>52614</xdr:rowOff>
    </xdr:to>
    <xdr:sp macro="" textlink="">
      <xdr:nvSpPr>
        <xdr:cNvPr id="377" name="フローチャート : 判断 376"/>
        <xdr:cNvSpPr/>
      </xdr:nvSpPr>
      <xdr:spPr>
        <a:xfrm>
          <a:off x="3048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62792</xdr:rowOff>
    </xdr:from>
    <xdr:ext cx="762000" cy="259045"/>
    <xdr:sp macro="" textlink="">
      <xdr:nvSpPr>
        <xdr:cNvPr id="378" name="テキスト ボックス 377"/>
        <xdr:cNvSpPr txBox="1"/>
      </xdr:nvSpPr>
      <xdr:spPr>
        <a:xfrm>
          <a:off x="2717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151493</xdr:rowOff>
    </xdr:from>
    <xdr:to>
      <xdr:col>3</xdr:col>
      <xdr:colOff>142875</xdr:colOff>
      <xdr:row>80</xdr:row>
      <xdr:rowOff>88900</xdr:rowOff>
    </xdr:to>
    <xdr:cxnSp macro="">
      <xdr:nvCxnSpPr>
        <xdr:cNvPr id="379" name="直線コネクタ 378"/>
        <xdr:cNvCxnSpPr/>
      </xdr:nvCxnSpPr>
      <xdr:spPr>
        <a:xfrm flipV="1">
          <a:off x="1320800" y="13696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16329</xdr:rowOff>
    </xdr:from>
    <xdr:to>
      <xdr:col>3</xdr:col>
      <xdr:colOff>193675</xdr:colOff>
      <xdr:row>76</xdr:row>
      <xdr:rowOff>117929</xdr:rowOff>
    </xdr:to>
    <xdr:sp macro="" textlink="">
      <xdr:nvSpPr>
        <xdr:cNvPr id="380" name="フローチャート : 判断 379"/>
        <xdr:cNvSpPr/>
      </xdr:nvSpPr>
      <xdr:spPr>
        <a:xfrm>
          <a:off x="2159000" y="1304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128105</xdr:rowOff>
    </xdr:from>
    <xdr:ext cx="762000" cy="259045"/>
    <xdr:sp macro="" textlink="">
      <xdr:nvSpPr>
        <xdr:cNvPr id="381" name="テキスト ボックス 380"/>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144235</xdr:rowOff>
    </xdr:from>
    <xdr:to>
      <xdr:col>1</xdr:col>
      <xdr:colOff>676275</xdr:colOff>
      <xdr:row>76</xdr:row>
      <xdr:rowOff>74386</xdr:rowOff>
    </xdr:to>
    <xdr:sp macro="" textlink="">
      <xdr:nvSpPr>
        <xdr:cNvPr id="382" name="フローチャート : 判断 381"/>
        <xdr:cNvSpPr/>
      </xdr:nvSpPr>
      <xdr:spPr>
        <a:xfrm>
          <a:off x="12700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84562</xdr:rowOff>
    </xdr:from>
    <xdr:ext cx="762000" cy="259045"/>
    <xdr:sp macro="" textlink="">
      <xdr:nvSpPr>
        <xdr:cNvPr id="383" name="テキスト ボックス 382"/>
        <xdr:cNvSpPr txBox="1"/>
      </xdr:nvSpPr>
      <xdr:spPr>
        <a:xfrm>
          <a:off x="939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68036</xdr:rowOff>
    </xdr:from>
    <xdr:to>
      <xdr:col>7</xdr:col>
      <xdr:colOff>66675</xdr:colOff>
      <xdr:row>79</xdr:row>
      <xdr:rowOff>169636</xdr:rowOff>
    </xdr:to>
    <xdr:sp macro="" textlink="">
      <xdr:nvSpPr>
        <xdr:cNvPr id="389" name="円/楕円 388"/>
        <xdr:cNvSpPr/>
      </xdr:nvSpPr>
      <xdr:spPr>
        <a:xfrm>
          <a:off x="4775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40113</xdr:rowOff>
    </xdr:from>
    <xdr:ext cx="762000" cy="259045"/>
    <xdr:sp macro="" textlink="">
      <xdr:nvSpPr>
        <xdr:cNvPr id="390" name="公債費該当値テキスト"/>
        <xdr:cNvSpPr txBox="1"/>
      </xdr:nvSpPr>
      <xdr:spPr>
        <a:xfrm>
          <a:off x="49149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91" name="円/楕円 39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92" name="テキスト ボックス 39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73479</xdr:rowOff>
    </xdr:from>
    <xdr:to>
      <xdr:col>4</xdr:col>
      <xdr:colOff>396875</xdr:colOff>
      <xdr:row>78</xdr:row>
      <xdr:rowOff>3629</xdr:rowOff>
    </xdr:to>
    <xdr:sp macro="" textlink="">
      <xdr:nvSpPr>
        <xdr:cNvPr id="393" name="円/楕円 392"/>
        <xdr:cNvSpPr/>
      </xdr:nvSpPr>
      <xdr:spPr>
        <a:xfrm>
          <a:off x="3048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159856</xdr:rowOff>
    </xdr:from>
    <xdr:ext cx="762000" cy="259045"/>
    <xdr:sp macro="" textlink="">
      <xdr:nvSpPr>
        <xdr:cNvPr id="394" name="テキスト ボックス 393"/>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100693</xdr:rowOff>
    </xdr:from>
    <xdr:to>
      <xdr:col>3</xdr:col>
      <xdr:colOff>193675</xdr:colOff>
      <xdr:row>80</xdr:row>
      <xdr:rowOff>30843</xdr:rowOff>
    </xdr:to>
    <xdr:sp macro="" textlink="">
      <xdr:nvSpPr>
        <xdr:cNvPr id="395" name="円/楕円 394"/>
        <xdr:cNvSpPr/>
      </xdr:nvSpPr>
      <xdr:spPr>
        <a:xfrm>
          <a:off x="2159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15620</xdr:rowOff>
    </xdr:from>
    <xdr:ext cx="762000" cy="259045"/>
    <xdr:sp macro="" textlink="">
      <xdr:nvSpPr>
        <xdr:cNvPr id="396" name="テキスト ボックス 395"/>
        <xdr:cNvSpPr txBox="1"/>
      </xdr:nvSpPr>
      <xdr:spPr>
        <a:xfrm>
          <a:off x="1828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97" name="円/楕円 396"/>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398" name="テキスト ボックス 397"/>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a:t>
          </a:r>
          <a:r>
            <a:rPr kumimoji="1" lang="en-US" altLang="ja-JP" sz="1300">
              <a:latin typeface="ＭＳ Ｐゴシック"/>
            </a:rPr>
            <a:t>74.6</a:t>
          </a:r>
          <a:r>
            <a:rPr kumimoji="1" lang="ja-JP" altLang="en-US" sz="1300">
              <a:latin typeface="ＭＳ Ｐゴシック"/>
            </a:rPr>
            <a:t>％で、類似団体の平均を下回っています。人件費の減があった一方、扶助費や物件費等の増がありましたが、歳入経常一般財源が増だったことにより、前年度に比べ</a:t>
          </a:r>
          <a:r>
            <a:rPr kumimoji="1" lang="en-US" altLang="ja-JP" sz="1300">
              <a:latin typeface="ＭＳ Ｐゴシック"/>
            </a:rPr>
            <a:t>4.3</a:t>
          </a:r>
          <a:r>
            <a:rPr kumimoji="1" lang="ja-JP" altLang="en-US" sz="1300">
              <a:latin typeface="ＭＳ Ｐゴシック"/>
            </a:rPr>
            <a:t>ポイントの減となりました。今後も、「財政健全化に向けたアクションプログラム」の取組結果を踏まえ、今後も事業内容の精査や実施方法の工夫を徹底し、可能な限り歳出削減を図っていきます。</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21844</xdr:rowOff>
    </xdr:from>
    <xdr:to>
      <xdr:col>24</xdr:col>
      <xdr:colOff>31750</xdr:colOff>
      <xdr:row>79</xdr:row>
      <xdr:rowOff>56135</xdr:rowOff>
    </xdr:to>
    <xdr:cxnSp macro="">
      <xdr:nvCxnSpPr>
        <xdr:cNvPr id="424" name="直線コネクタ 423"/>
        <xdr:cNvCxnSpPr/>
      </xdr:nvCxnSpPr>
      <xdr:spPr>
        <a:xfrm flipV="1">
          <a:off x="16510000" y="12709144"/>
          <a:ext cx="0" cy="89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28212</xdr:rowOff>
    </xdr:from>
    <xdr:ext cx="762000" cy="259045"/>
    <xdr:sp macro="" textlink="">
      <xdr:nvSpPr>
        <xdr:cNvPr id="425" name="公債費以外最小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79</xdr:row>
      <xdr:rowOff>56135</xdr:rowOff>
    </xdr:from>
    <xdr:to>
      <xdr:col>24</xdr:col>
      <xdr:colOff>120650</xdr:colOff>
      <xdr:row>79</xdr:row>
      <xdr:rowOff>56135</xdr:rowOff>
    </xdr:to>
    <xdr:cxnSp macro="">
      <xdr:nvCxnSpPr>
        <xdr:cNvPr id="426" name="直線コネクタ 425"/>
        <xdr:cNvCxnSpPr/>
      </xdr:nvCxnSpPr>
      <xdr:spPr>
        <a:xfrm>
          <a:off x="16421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108221</xdr:rowOff>
    </xdr:from>
    <xdr:ext cx="762000" cy="259045"/>
    <xdr:sp macro="" textlink="">
      <xdr:nvSpPr>
        <xdr:cNvPr id="427"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a:t>
          </a:r>
          <a:endParaRPr kumimoji="1" lang="ja-JP" altLang="en-US" sz="1000" b="1">
            <a:latin typeface="ＭＳ Ｐゴシック"/>
          </a:endParaRPr>
        </a:p>
      </xdr:txBody>
    </xdr:sp>
    <xdr:clientData/>
  </xdr:oneCellAnchor>
  <xdr:twoCellAnchor>
    <xdr:from>
      <xdr:col>23</xdr:col>
      <xdr:colOff>628650</xdr:colOff>
      <xdr:row>74</xdr:row>
      <xdr:rowOff>21844</xdr:rowOff>
    </xdr:from>
    <xdr:to>
      <xdr:col>24</xdr:col>
      <xdr:colOff>120650</xdr:colOff>
      <xdr:row>74</xdr:row>
      <xdr:rowOff>21844</xdr:rowOff>
    </xdr:to>
    <xdr:cxnSp macro="">
      <xdr:nvCxnSpPr>
        <xdr:cNvPr id="428" name="直線コネクタ 427"/>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78</xdr:row>
      <xdr:rowOff>76708</xdr:rowOff>
    </xdr:to>
    <xdr:cxnSp macro="">
      <xdr:nvCxnSpPr>
        <xdr:cNvPr id="429" name="直線コネクタ 428"/>
        <xdr:cNvCxnSpPr/>
      </xdr:nvCxnSpPr>
      <xdr:spPr>
        <a:xfrm flipV="1">
          <a:off x="15671800" y="13253213"/>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45990</xdr:rowOff>
    </xdr:from>
    <xdr:ext cx="762000" cy="259045"/>
    <xdr:sp macro="" textlink="">
      <xdr:nvSpPr>
        <xdr:cNvPr id="430"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31" name="フローチャート : 判断 430"/>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76708</xdr:rowOff>
    </xdr:from>
    <xdr:to>
      <xdr:col>22</xdr:col>
      <xdr:colOff>565150</xdr:colOff>
      <xdr:row>78</xdr:row>
      <xdr:rowOff>168148</xdr:rowOff>
    </xdr:to>
    <xdr:cxnSp macro="">
      <xdr:nvCxnSpPr>
        <xdr:cNvPr id="432" name="直線コネクタ 431"/>
        <xdr:cNvCxnSpPr/>
      </xdr:nvCxnSpPr>
      <xdr:spPr>
        <a:xfrm flipV="1">
          <a:off x="14782800" y="13449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160782</xdr:rowOff>
    </xdr:from>
    <xdr:to>
      <xdr:col>22</xdr:col>
      <xdr:colOff>615950</xdr:colOff>
      <xdr:row>78</xdr:row>
      <xdr:rowOff>90932</xdr:rowOff>
    </xdr:to>
    <xdr:sp macro="" textlink="">
      <xdr:nvSpPr>
        <xdr:cNvPr id="433" name="フローチャート : 判断 432"/>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101109</xdr:rowOff>
    </xdr:from>
    <xdr:ext cx="736600" cy="259045"/>
    <xdr:sp macro="" textlink="">
      <xdr:nvSpPr>
        <xdr:cNvPr id="434" name="テキスト ボックス 433"/>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168148</xdr:rowOff>
    </xdr:from>
    <xdr:to>
      <xdr:col>21</xdr:col>
      <xdr:colOff>361950</xdr:colOff>
      <xdr:row>79</xdr:row>
      <xdr:rowOff>161289</xdr:rowOff>
    </xdr:to>
    <xdr:cxnSp macro="">
      <xdr:nvCxnSpPr>
        <xdr:cNvPr id="435" name="直線コネクタ 434"/>
        <xdr:cNvCxnSpPr/>
      </xdr:nvCxnSpPr>
      <xdr:spPr>
        <a:xfrm flipV="1">
          <a:off x="13893800" y="1354124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99061</xdr:rowOff>
    </xdr:from>
    <xdr:to>
      <xdr:col>21</xdr:col>
      <xdr:colOff>412750</xdr:colOff>
      <xdr:row>79</xdr:row>
      <xdr:rowOff>29211</xdr:rowOff>
    </xdr:to>
    <xdr:sp macro="" textlink="">
      <xdr:nvSpPr>
        <xdr:cNvPr id="436" name="フローチャート : 判断 435"/>
        <xdr:cNvSpPr/>
      </xdr:nvSpPr>
      <xdr:spPr>
        <a:xfrm>
          <a:off x="14732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39388</xdr:rowOff>
    </xdr:from>
    <xdr:ext cx="762000" cy="259045"/>
    <xdr:sp macro="" textlink="">
      <xdr:nvSpPr>
        <xdr:cNvPr id="437" name="テキスト ボックス 436"/>
        <xdr:cNvSpPr txBox="1"/>
      </xdr:nvSpPr>
      <xdr:spPr>
        <a:xfrm>
          <a:off x="14401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161289</xdr:rowOff>
    </xdr:from>
    <xdr:to>
      <xdr:col>20</xdr:col>
      <xdr:colOff>158750</xdr:colOff>
      <xdr:row>80</xdr:row>
      <xdr:rowOff>17272</xdr:rowOff>
    </xdr:to>
    <xdr:cxnSp macro="">
      <xdr:nvCxnSpPr>
        <xdr:cNvPr id="438" name="直線コネクタ 437"/>
        <xdr:cNvCxnSpPr/>
      </xdr:nvCxnSpPr>
      <xdr:spPr>
        <a:xfrm flipV="1">
          <a:off x="13004800" y="137058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99061</xdr:rowOff>
    </xdr:from>
    <xdr:to>
      <xdr:col>20</xdr:col>
      <xdr:colOff>209550</xdr:colOff>
      <xdr:row>79</xdr:row>
      <xdr:rowOff>29211</xdr:rowOff>
    </xdr:to>
    <xdr:sp macro="" textlink="">
      <xdr:nvSpPr>
        <xdr:cNvPr id="439" name="フローチャート : 判断 438"/>
        <xdr:cNvSpPr/>
      </xdr:nvSpPr>
      <xdr:spPr>
        <a:xfrm>
          <a:off x="13843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39388</xdr:rowOff>
    </xdr:from>
    <xdr:ext cx="762000" cy="259045"/>
    <xdr:sp macro="" textlink="">
      <xdr:nvSpPr>
        <xdr:cNvPr id="440" name="テキスト ボックス 439"/>
        <xdr:cNvSpPr txBox="1"/>
      </xdr:nvSpPr>
      <xdr:spPr>
        <a:xfrm>
          <a:off x="13512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41" name="フローチャート : 判断 440"/>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16527</xdr:rowOff>
    </xdr:from>
    <xdr:ext cx="762000" cy="259045"/>
    <xdr:sp macro="" textlink="">
      <xdr:nvSpPr>
        <xdr:cNvPr id="442" name="テキスト ボックス 441"/>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8" name="円/楕円 447"/>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17290</xdr:rowOff>
    </xdr:from>
    <xdr:ext cx="762000" cy="259045"/>
    <xdr:sp macro="" textlink="">
      <xdr:nvSpPr>
        <xdr:cNvPr id="449"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25908</xdr:rowOff>
    </xdr:from>
    <xdr:to>
      <xdr:col>22</xdr:col>
      <xdr:colOff>615950</xdr:colOff>
      <xdr:row>78</xdr:row>
      <xdr:rowOff>127508</xdr:rowOff>
    </xdr:to>
    <xdr:sp macro="" textlink="">
      <xdr:nvSpPr>
        <xdr:cNvPr id="450" name="円/楕円 449"/>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112285</xdr:rowOff>
    </xdr:from>
    <xdr:ext cx="736600" cy="259045"/>
    <xdr:sp macro="" textlink="">
      <xdr:nvSpPr>
        <xdr:cNvPr id="451" name="テキスト ボックス 450"/>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117348</xdr:rowOff>
    </xdr:from>
    <xdr:to>
      <xdr:col>21</xdr:col>
      <xdr:colOff>412750</xdr:colOff>
      <xdr:row>79</xdr:row>
      <xdr:rowOff>47498</xdr:rowOff>
    </xdr:to>
    <xdr:sp macro="" textlink="">
      <xdr:nvSpPr>
        <xdr:cNvPr id="452" name="円/楕円 451"/>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32275</xdr:rowOff>
    </xdr:from>
    <xdr:ext cx="762000" cy="259045"/>
    <xdr:sp macro="" textlink="">
      <xdr:nvSpPr>
        <xdr:cNvPr id="453" name="テキスト ボックス 452"/>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110489</xdr:rowOff>
    </xdr:from>
    <xdr:to>
      <xdr:col>20</xdr:col>
      <xdr:colOff>209550</xdr:colOff>
      <xdr:row>80</xdr:row>
      <xdr:rowOff>40639</xdr:rowOff>
    </xdr:to>
    <xdr:sp macro="" textlink="">
      <xdr:nvSpPr>
        <xdr:cNvPr id="454" name="円/楕円 453"/>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25416</xdr:rowOff>
    </xdr:from>
    <xdr:ext cx="762000" cy="259045"/>
    <xdr:sp macro="" textlink="">
      <xdr:nvSpPr>
        <xdr:cNvPr id="455" name="テキスト ボックス 454"/>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137922</xdr:rowOff>
    </xdr:from>
    <xdr:to>
      <xdr:col>19</xdr:col>
      <xdr:colOff>6350</xdr:colOff>
      <xdr:row>80</xdr:row>
      <xdr:rowOff>68072</xdr:rowOff>
    </xdr:to>
    <xdr:sp macro="" textlink="">
      <xdr:nvSpPr>
        <xdr:cNvPr id="456" name="円/楕円 455"/>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52849</xdr:rowOff>
    </xdr:from>
    <xdr:ext cx="762000" cy="259045"/>
    <xdr:sp macro="" textlink="">
      <xdr:nvSpPr>
        <xdr:cNvPr id="457" name="テキスト ボックス 456"/>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東京都目黒区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16977</xdr:rowOff>
    </xdr:from>
    <xdr:to>
      <xdr:col>4</xdr:col>
      <xdr:colOff>1117600</xdr:colOff>
      <xdr:row>19</xdr:row>
      <xdr:rowOff>151470</xdr:rowOff>
    </xdr:to>
    <xdr:cxnSp macro="">
      <xdr:nvCxnSpPr>
        <xdr:cNvPr id="49" name="直線コネクタ 48"/>
        <xdr:cNvCxnSpPr/>
      </xdr:nvCxnSpPr>
      <xdr:spPr bwMode="auto">
        <a:xfrm flipV="1">
          <a:off x="5651500" y="2122002"/>
          <a:ext cx="0" cy="1334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123547</xdr:rowOff>
    </xdr:from>
    <xdr:ext cx="762000" cy="259045"/>
    <xdr:sp macro="" textlink="">
      <xdr:nvSpPr>
        <xdr:cNvPr id="50" name="人口1人当たり決算額の推移最小値テキスト130"/>
        <xdr:cNvSpPr txBox="1"/>
      </xdr:nvSpPr>
      <xdr:spPr>
        <a:xfrm>
          <a:off x="5740400" y="34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50,431</a:t>
          </a:r>
          <a:endParaRPr kumimoji="1" lang="ja-JP" altLang="en-US" sz="1000" b="1">
            <a:latin typeface="ＭＳ Ｐゴシック"/>
          </a:endParaRPr>
        </a:p>
      </xdr:txBody>
    </xdr:sp>
    <xdr:clientData/>
  </xdr:oneCellAnchor>
  <xdr:twoCellAnchor>
    <xdr:from>
      <xdr:col>4</xdr:col>
      <xdr:colOff>1028700</xdr:colOff>
      <xdr:row>19</xdr:row>
      <xdr:rowOff>151470</xdr:rowOff>
    </xdr:from>
    <xdr:to>
      <xdr:col>5</xdr:col>
      <xdr:colOff>73025</xdr:colOff>
      <xdr:row>19</xdr:row>
      <xdr:rowOff>151470</xdr:rowOff>
    </xdr:to>
    <xdr:cxnSp macro="">
      <xdr:nvCxnSpPr>
        <xdr:cNvPr id="51" name="直線コネクタ 50"/>
        <xdr:cNvCxnSpPr/>
      </xdr:nvCxnSpPr>
      <xdr:spPr bwMode="auto">
        <a:xfrm>
          <a:off x="5562600" y="345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103354</xdr:rowOff>
    </xdr:from>
    <xdr:ext cx="762000" cy="259045"/>
    <xdr:sp macro="" textlink="">
      <xdr:nvSpPr>
        <xdr:cNvPr id="52" name="人口1人当たり決算額の推移最大値テキスト130"/>
        <xdr:cNvSpPr txBox="1"/>
      </xdr:nvSpPr>
      <xdr:spPr>
        <a:xfrm>
          <a:off x="5740400" y="186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190,551</a:t>
          </a:r>
          <a:endParaRPr kumimoji="1" lang="ja-JP" altLang="en-US" sz="1000" b="1">
            <a:latin typeface="ＭＳ Ｐゴシック"/>
          </a:endParaRPr>
        </a:p>
      </xdr:txBody>
    </xdr:sp>
    <xdr:clientData/>
  </xdr:oneCellAnchor>
  <xdr:twoCellAnchor>
    <xdr:from>
      <xdr:col>4</xdr:col>
      <xdr:colOff>1028700</xdr:colOff>
      <xdr:row>12</xdr:row>
      <xdr:rowOff>16977</xdr:rowOff>
    </xdr:from>
    <xdr:to>
      <xdr:col>5</xdr:col>
      <xdr:colOff>73025</xdr:colOff>
      <xdr:row>12</xdr:row>
      <xdr:rowOff>16977</xdr:rowOff>
    </xdr:to>
    <xdr:cxnSp macro="">
      <xdr:nvCxnSpPr>
        <xdr:cNvPr id="53" name="直線コネクタ 52"/>
        <xdr:cNvCxnSpPr/>
      </xdr:nvCxnSpPr>
      <xdr:spPr bwMode="auto">
        <a:xfrm>
          <a:off x="5562600" y="2122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68412</xdr:rowOff>
    </xdr:from>
    <xdr:to>
      <xdr:col>4</xdr:col>
      <xdr:colOff>1117600</xdr:colOff>
      <xdr:row>18</xdr:row>
      <xdr:rowOff>74698</xdr:rowOff>
    </xdr:to>
    <xdr:cxnSp macro="">
      <xdr:nvCxnSpPr>
        <xdr:cNvPr id="54" name="直線コネクタ 53"/>
        <xdr:cNvCxnSpPr/>
      </xdr:nvCxnSpPr>
      <xdr:spPr bwMode="auto">
        <a:xfrm>
          <a:off x="5003800" y="3202137"/>
          <a:ext cx="647700" cy="6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103541</xdr:rowOff>
    </xdr:from>
    <xdr:ext cx="762000" cy="259045"/>
    <xdr:sp macro="" textlink="">
      <xdr:nvSpPr>
        <xdr:cNvPr id="55" name="人口1人当たり決算額の推移平均値テキスト130"/>
        <xdr:cNvSpPr txBox="1"/>
      </xdr:nvSpPr>
      <xdr:spPr>
        <a:xfrm>
          <a:off x="5740400" y="3237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131464</xdr:rowOff>
    </xdr:from>
    <xdr:to>
      <xdr:col>5</xdr:col>
      <xdr:colOff>34925</xdr:colOff>
      <xdr:row>19</xdr:row>
      <xdr:rowOff>61614</xdr:rowOff>
    </xdr:to>
    <xdr:sp macro="" textlink="">
      <xdr:nvSpPr>
        <xdr:cNvPr id="56" name="フローチャート : 判断 55"/>
        <xdr:cNvSpPr/>
      </xdr:nvSpPr>
      <xdr:spPr bwMode="auto">
        <a:xfrm>
          <a:off x="5600700" y="3265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43447</xdr:rowOff>
    </xdr:from>
    <xdr:to>
      <xdr:col>4</xdr:col>
      <xdr:colOff>469900</xdr:colOff>
      <xdr:row>18</xdr:row>
      <xdr:rowOff>68412</xdr:rowOff>
    </xdr:to>
    <xdr:cxnSp macro="">
      <xdr:nvCxnSpPr>
        <xdr:cNvPr id="57" name="直線コネクタ 56"/>
        <xdr:cNvCxnSpPr/>
      </xdr:nvCxnSpPr>
      <xdr:spPr bwMode="auto">
        <a:xfrm>
          <a:off x="4305300" y="3177172"/>
          <a:ext cx="698500" cy="2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127340</xdr:rowOff>
    </xdr:from>
    <xdr:to>
      <xdr:col>4</xdr:col>
      <xdr:colOff>520700</xdr:colOff>
      <xdr:row>19</xdr:row>
      <xdr:rowOff>57490</xdr:rowOff>
    </xdr:to>
    <xdr:sp macro="" textlink="">
      <xdr:nvSpPr>
        <xdr:cNvPr id="58" name="フローチャート : 判断 57"/>
        <xdr:cNvSpPr/>
      </xdr:nvSpPr>
      <xdr:spPr bwMode="auto">
        <a:xfrm>
          <a:off x="49530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42267</xdr:rowOff>
    </xdr:from>
    <xdr:ext cx="736600" cy="259045"/>
    <xdr:sp macro="" textlink="">
      <xdr:nvSpPr>
        <xdr:cNvPr id="59" name="テキスト ボックス 58"/>
        <xdr:cNvSpPr txBox="1"/>
      </xdr:nvSpPr>
      <xdr:spPr>
        <a:xfrm>
          <a:off x="4622800" y="3347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135954</xdr:rowOff>
    </xdr:from>
    <xdr:to>
      <xdr:col>3</xdr:col>
      <xdr:colOff>904875</xdr:colOff>
      <xdr:row>18</xdr:row>
      <xdr:rowOff>43447</xdr:rowOff>
    </xdr:to>
    <xdr:cxnSp macro="">
      <xdr:nvCxnSpPr>
        <xdr:cNvPr id="60" name="直線コネクタ 59"/>
        <xdr:cNvCxnSpPr/>
      </xdr:nvCxnSpPr>
      <xdr:spPr bwMode="auto">
        <a:xfrm>
          <a:off x="3606800" y="3098229"/>
          <a:ext cx="698500" cy="78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111462</xdr:rowOff>
    </xdr:from>
    <xdr:to>
      <xdr:col>3</xdr:col>
      <xdr:colOff>955675</xdr:colOff>
      <xdr:row>19</xdr:row>
      <xdr:rowOff>41611</xdr:rowOff>
    </xdr:to>
    <xdr:sp macro="" textlink="">
      <xdr:nvSpPr>
        <xdr:cNvPr id="61" name="フローチャート : 判断 60"/>
        <xdr:cNvSpPr/>
      </xdr:nvSpPr>
      <xdr:spPr bwMode="auto">
        <a:xfrm>
          <a:off x="42545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26388</xdr:rowOff>
    </xdr:from>
    <xdr:ext cx="762000" cy="259045"/>
    <xdr:sp macro="" textlink="">
      <xdr:nvSpPr>
        <xdr:cNvPr id="62" name="テキスト ボックス 61"/>
        <xdr:cNvSpPr txBox="1"/>
      </xdr:nvSpPr>
      <xdr:spPr>
        <a:xfrm>
          <a:off x="3924300" y="333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123952</xdr:rowOff>
    </xdr:from>
    <xdr:to>
      <xdr:col>3</xdr:col>
      <xdr:colOff>206375</xdr:colOff>
      <xdr:row>17</xdr:row>
      <xdr:rowOff>135954</xdr:rowOff>
    </xdr:to>
    <xdr:cxnSp macro="">
      <xdr:nvCxnSpPr>
        <xdr:cNvPr id="63" name="直線コネクタ 62"/>
        <xdr:cNvCxnSpPr/>
      </xdr:nvCxnSpPr>
      <xdr:spPr bwMode="auto">
        <a:xfrm>
          <a:off x="2908300" y="3086227"/>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64608</xdr:rowOff>
    </xdr:from>
    <xdr:to>
      <xdr:col>3</xdr:col>
      <xdr:colOff>257175</xdr:colOff>
      <xdr:row>18</xdr:row>
      <xdr:rowOff>166208</xdr:rowOff>
    </xdr:to>
    <xdr:sp macro="" textlink="">
      <xdr:nvSpPr>
        <xdr:cNvPr id="64" name="フローチャート : 判断 63"/>
        <xdr:cNvSpPr/>
      </xdr:nvSpPr>
      <xdr:spPr bwMode="auto">
        <a:xfrm>
          <a:off x="35560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150985</xdr:rowOff>
    </xdr:from>
    <xdr:ext cx="762000" cy="259045"/>
    <xdr:sp macro="" textlink="">
      <xdr:nvSpPr>
        <xdr:cNvPr id="65" name="テキスト ボックス 64"/>
        <xdr:cNvSpPr txBox="1"/>
      </xdr:nvSpPr>
      <xdr:spPr>
        <a:xfrm>
          <a:off x="3225800" y="328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62274</xdr:rowOff>
    </xdr:from>
    <xdr:to>
      <xdr:col>2</xdr:col>
      <xdr:colOff>692150</xdr:colOff>
      <xdr:row>18</xdr:row>
      <xdr:rowOff>163874</xdr:rowOff>
    </xdr:to>
    <xdr:sp macro="" textlink="">
      <xdr:nvSpPr>
        <xdr:cNvPr id="66" name="フローチャート : 判断 65"/>
        <xdr:cNvSpPr/>
      </xdr:nvSpPr>
      <xdr:spPr bwMode="auto">
        <a:xfrm>
          <a:off x="28575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148651</xdr:rowOff>
    </xdr:from>
    <xdr:ext cx="762000" cy="259045"/>
    <xdr:sp macro="" textlink="">
      <xdr:nvSpPr>
        <xdr:cNvPr id="67" name="テキスト ボックス 66"/>
        <xdr:cNvSpPr txBox="1"/>
      </xdr:nvSpPr>
      <xdr:spPr>
        <a:xfrm>
          <a:off x="2527300" y="32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23898</xdr:rowOff>
    </xdr:from>
    <xdr:to>
      <xdr:col>5</xdr:col>
      <xdr:colOff>34925</xdr:colOff>
      <xdr:row>18</xdr:row>
      <xdr:rowOff>125498</xdr:rowOff>
    </xdr:to>
    <xdr:sp macro="" textlink="">
      <xdr:nvSpPr>
        <xdr:cNvPr id="73" name="円/楕円 72"/>
        <xdr:cNvSpPr/>
      </xdr:nvSpPr>
      <xdr:spPr bwMode="auto">
        <a:xfrm>
          <a:off x="5600700" y="3157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40425</xdr:rowOff>
    </xdr:from>
    <xdr:ext cx="762000" cy="259045"/>
    <xdr:sp macro="" textlink="">
      <xdr:nvSpPr>
        <xdr:cNvPr id="74" name="人口1人当たり決算額の推移該当値テキスト130"/>
        <xdr:cNvSpPr txBox="1"/>
      </xdr:nvSpPr>
      <xdr:spPr>
        <a:xfrm>
          <a:off x="5740400" y="300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76,491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17612</xdr:rowOff>
    </xdr:from>
    <xdr:to>
      <xdr:col>4</xdr:col>
      <xdr:colOff>520700</xdr:colOff>
      <xdr:row>18</xdr:row>
      <xdr:rowOff>119212</xdr:rowOff>
    </xdr:to>
    <xdr:sp macro="" textlink="">
      <xdr:nvSpPr>
        <xdr:cNvPr id="75" name="円/楕円 74"/>
        <xdr:cNvSpPr/>
      </xdr:nvSpPr>
      <xdr:spPr bwMode="auto">
        <a:xfrm>
          <a:off x="4953000" y="315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129389</xdr:rowOff>
    </xdr:from>
    <xdr:ext cx="736600" cy="259045"/>
    <xdr:sp macro="" textlink="">
      <xdr:nvSpPr>
        <xdr:cNvPr id="76" name="テキスト ボックス 75"/>
        <xdr:cNvSpPr txBox="1"/>
      </xdr:nvSpPr>
      <xdr:spPr>
        <a:xfrm>
          <a:off x="4622800" y="2920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164097</xdr:rowOff>
    </xdr:from>
    <xdr:to>
      <xdr:col>3</xdr:col>
      <xdr:colOff>955675</xdr:colOff>
      <xdr:row>18</xdr:row>
      <xdr:rowOff>94247</xdr:rowOff>
    </xdr:to>
    <xdr:sp macro="" textlink="">
      <xdr:nvSpPr>
        <xdr:cNvPr id="77" name="円/楕円 76"/>
        <xdr:cNvSpPr/>
      </xdr:nvSpPr>
      <xdr:spPr bwMode="auto">
        <a:xfrm>
          <a:off x="4254500" y="312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104424</xdr:rowOff>
    </xdr:from>
    <xdr:ext cx="762000" cy="259045"/>
    <xdr:sp macro="" textlink="">
      <xdr:nvSpPr>
        <xdr:cNvPr id="78" name="テキスト ボックス 77"/>
        <xdr:cNvSpPr txBox="1"/>
      </xdr:nvSpPr>
      <xdr:spPr>
        <a:xfrm>
          <a:off x="3924300" y="28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79,772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85154</xdr:rowOff>
    </xdr:from>
    <xdr:to>
      <xdr:col>3</xdr:col>
      <xdr:colOff>257175</xdr:colOff>
      <xdr:row>18</xdr:row>
      <xdr:rowOff>15304</xdr:rowOff>
    </xdr:to>
    <xdr:sp macro="" textlink="">
      <xdr:nvSpPr>
        <xdr:cNvPr id="79" name="円/楕円 78"/>
        <xdr:cNvSpPr/>
      </xdr:nvSpPr>
      <xdr:spPr bwMode="auto">
        <a:xfrm>
          <a:off x="3556000" y="304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25481</xdr:rowOff>
    </xdr:from>
    <xdr:ext cx="762000" cy="259045"/>
    <xdr:sp macro="" textlink="">
      <xdr:nvSpPr>
        <xdr:cNvPr id="80" name="テキスト ボックス 79"/>
        <xdr:cNvSpPr txBox="1"/>
      </xdr:nvSpPr>
      <xdr:spPr>
        <a:xfrm>
          <a:off x="3225800" y="28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73152</xdr:rowOff>
    </xdr:from>
    <xdr:to>
      <xdr:col>2</xdr:col>
      <xdr:colOff>692150</xdr:colOff>
      <xdr:row>18</xdr:row>
      <xdr:rowOff>3302</xdr:rowOff>
    </xdr:to>
    <xdr:sp macro="" textlink="">
      <xdr:nvSpPr>
        <xdr:cNvPr id="81" name="円/楕円 80"/>
        <xdr:cNvSpPr/>
      </xdr:nvSpPr>
      <xdr:spPr bwMode="auto">
        <a:xfrm>
          <a:off x="2857500" y="303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13479</xdr:rowOff>
    </xdr:from>
    <xdr:ext cx="762000" cy="259045"/>
    <xdr:sp macro="" textlink="">
      <xdr:nvSpPr>
        <xdr:cNvPr id="82" name="テキスト ボックス 81"/>
        <xdr:cNvSpPr txBox="1"/>
      </xdr:nvSpPr>
      <xdr:spPr>
        <a:xfrm>
          <a:off x="2527300" y="280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66192</xdr:rowOff>
    </xdr:from>
    <xdr:to>
      <xdr:col>4</xdr:col>
      <xdr:colOff>1117600</xdr:colOff>
      <xdr:row>37</xdr:row>
      <xdr:rowOff>303403</xdr:rowOff>
    </xdr:to>
    <xdr:cxnSp macro="">
      <xdr:nvCxnSpPr>
        <xdr:cNvPr id="111" name="直線コネクタ 110"/>
        <xdr:cNvCxnSpPr/>
      </xdr:nvCxnSpPr>
      <xdr:spPr bwMode="auto">
        <a:xfrm flipV="1">
          <a:off x="5651500" y="6333642"/>
          <a:ext cx="0" cy="1094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275480</xdr:rowOff>
    </xdr:from>
    <xdr:ext cx="762000" cy="259045"/>
    <xdr:sp macro="" textlink="">
      <xdr:nvSpPr>
        <xdr:cNvPr id="112" name="人口1人当たり決算額の推移最小値テキスト445"/>
        <xdr:cNvSpPr txBox="1"/>
      </xdr:nvSpPr>
      <xdr:spPr>
        <a:xfrm>
          <a:off x="5740400" y="740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3,370</a:t>
          </a:r>
          <a:endParaRPr kumimoji="1" lang="ja-JP" altLang="en-US" sz="1000" b="1">
            <a:latin typeface="ＭＳ Ｐゴシック"/>
          </a:endParaRPr>
        </a:p>
      </xdr:txBody>
    </xdr:sp>
    <xdr:clientData/>
  </xdr:oneCellAnchor>
  <xdr:twoCellAnchor>
    <xdr:from>
      <xdr:col>4</xdr:col>
      <xdr:colOff>1028700</xdr:colOff>
      <xdr:row>37</xdr:row>
      <xdr:rowOff>303403</xdr:rowOff>
    </xdr:from>
    <xdr:to>
      <xdr:col>5</xdr:col>
      <xdr:colOff>73025</xdr:colOff>
      <xdr:row>37</xdr:row>
      <xdr:rowOff>303403</xdr:rowOff>
    </xdr:to>
    <xdr:cxnSp macro="">
      <xdr:nvCxnSpPr>
        <xdr:cNvPr id="113" name="直線コネクタ 112"/>
        <xdr:cNvCxnSpPr/>
      </xdr:nvCxnSpPr>
      <xdr:spPr bwMode="auto">
        <a:xfrm>
          <a:off x="5562600" y="7428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152569</xdr:rowOff>
    </xdr:from>
    <xdr:ext cx="762000" cy="259045"/>
    <xdr:sp macro="" textlink="">
      <xdr:nvSpPr>
        <xdr:cNvPr id="114" name="人口1人当たり決算額の推移最大値テキスト445"/>
        <xdr:cNvSpPr txBox="1"/>
      </xdr:nvSpPr>
      <xdr:spPr>
        <a:xfrm>
          <a:off x="5740400" y="607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32,096</a:t>
          </a:r>
          <a:endParaRPr kumimoji="1" lang="ja-JP" altLang="en-US" sz="1000" b="1">
            <a:latin typeface="ＭＳ Ｐゴシック"/>
          </a:endParaRPr>
        </a:p>
      </xdr:txBody>
    </xdr:sp>
    <xdr:clientData/>
  </xdr:oneCellAnchor>
  <xdr:twoCellAnchor>
    <xdr:from>
      <xdr:col>4</xdr:col>
      <xdr:colOff>1028700</xdr:colOff>
      <xdr:row>34</xdr:row>
      <xdr:rowOff>66192</xdr:rowOff>
    </xdr:from>
    <xdr:to>
      <xdr:col>5</xdr:col>
      <xdr:colOff>73025</xdr:colOff>
      <xdr:row>34</xdr:row>
      <xdr:rowOff>66192</xdr:rowOff>
    </xdr:to>
    <xdr:cxnSp macro="">
      <xdr:nvCxnSpPr>
        <xdr:cNvPr id="115" name="直線コネクタ 114"/>
        <xdr:cNvCxnSpPr/>
      </xdr:nvCxnSpPr>
      <xdr:spPr bwMode="auto">
        <a:xfrm>
          <a:off x="5562600" y="6333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241681</xdr:rowOff>
    </xdr:from>
    <xdr:to>
      <xdr:col>4</xdr:col>
      <xdr:colOff>1117600</xdr:colOff>
      <xdr:row>36</xdr:row>
      <xdr:rowOff>5232</xdr:rowOff>
    </xdr:to>
    <xdr:cxnSp macro="">
      <xdr:nvCxnSpPr>
        <xdr:cNvPr id="116" name="直線コネクタ 115"/>
        <xdr:cNvCxnSpPr/>
      </xdr:nvCxnSpPr>
      <xdr:spPr bwMode="auto">
        <a:xfrm>
          <a:off x="5003800" y="6852031"/>
          <a:ext cx="647700" cy="106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25113</xdr:rowOff>
    </xdr:from>
    <xdr:ext cx="762000" cy="259045"/>
    <xdr:sp macro="" textlink="">
      <xdr:nvSpPr>
        <xdr:cNvPr id="117" name="人口1人当たり決算額の推移平均値テキスト445"/>
        <xdr:cNvSpPr txBox="1"/>
      </xdr:nvSpPr>
      <xdr:spPr>
        <a:xfrm>
          <a:off x="5740400" y="697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53036</xdr:rowOff>
    </xdr:from>
    <xdr:to>
      <xdr:col>5</xdr:col>
      <xdr:colOff>34925</xdr:colOff>
      <xdr:row>36</xdr:row>
      <xdr:rowOff>154636</xdr:rowOff>
    </xdr:to>
    <xdr:sp macro="" textlink="">
      <xdr:nvSpPr>
        <xdr:cNvPr id="118" name="フローチャート : 判断 117"/>
        <xdr:cNvSpPr/>
      </xdr:nvSpPr>
      <xdr:spPr bwMode="auto">
        <a:xfrm>
          <a:off x="5600700" y="7006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110846</xdr:rowOff>
    </xdr:from>
    <xdr:to>
      <xdr:col>4</xdr:col>
      <xdr:colOff>469900</xdr:colOff>
      <xdr:row>35</xdr:row>
      <xdr:rowOff>241681</xdr:rowOff>
    </xdr:to>
    <xdr:cxnSp macro="">
      <xdr:nvCxnSpPr>
        <xdr:cNvPr id="119" name="直線コネクタ 118"/>
        <xdr:cNvCxnSpPr/>
      </xdr:nvCxnSpPr>
      <xdr:spPr bwMode="auto">
        <a:xfrm>
          <a:off x="4305300" y="6721196"/>
          <a:ext cx="698500" cy="13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27470</xdr:rowOff>
    </xdr:from>
    <xdr:to>
      <xdr:col>4</xdr:col>
      <xdr:colOff>520700</xdr:colOff>
      <xdr:row>36</xdr:row>
      <xdr:rowOff>129070</xdr:rowOff>
    </xdr:to>
    <xdr:sp macro="" textlink="">
      <xdr:nvSpPr>
        <xdr:cNvPr id="120" name="フローチャート : 判断 119"/>
        <xdr:cNvSpPr/>
      </xdr:nvSpPr>
      <xdr:spPr bwMode="auto">
        <a:xfrm>
          <a:off x="4953000" y="6980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113847</xdr:rowOff>
    </xdr:from>
    <xdr:ext cx="736600" cy="259045"/>
    <xdr:sp macro="" textlink="">
      <xdr:nvSpPr>
        <xdr:cNvPr id="121" name="テキスト ボックス 120"/>
        <xdr:cNvSpPr txBox="1"/>
      </xdr:nvSpPr>
      <xdr:spPr>
        <a:xfrm>
          <a:off x="4622800" y="70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17691</xdr:rowOff>
    </xdr:from>
    <xdr:to>
      <xdr:col>3</xdr:col>
      <xdr:colOff>904875</xdr:colOff>
      <xdr:row>35</xdr:row>
      <xdr:rowOff>110846</xdr:rowOff>
    </xdr:to>
    <xdr:cxnSp macro="">
      <xdr:nvCxnSpPr>
        <xdr:cNvPr id="122" name="直線コネクタ 121"/>
        <xdr:cNvCxnSpPr/>
      </xdr:nvCxnSpPr>
      <xdr:spPr bwMode="auto">
        <a:xfrm>
          <a:off x="3606800" y="6628041"/>
          <a:ext cx="698500" cy="9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341223</xdr:rowOff>
    </xdr:from>
    <xdr:to>
      <xdr:col>3</xdr:col>
      <xdr:colOff>955675</xdr:colOff>
      <xdr:row>36</xdr:row>
      <xdr:rowOff>99923</xdr:rowOff>
    </xdr:to>
    <xdr:sp macro="" textlink="">
      <xdr:nvSpPr>
        <xdr:cNvPr id="123" name="フローチャート : 判断 122"/>
        <xdr:cNvSpPr/>
      </xdr:nvSpPr>
      <xdr:spPr bwMode="auto">
        <a:xfrm>
          <a:off x="4254500" y="6951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84700</xdr:rowOff>
    </xdr:from>
    <xdr:ext cx="762000" cy="259045"/>
    <xdr:sp macro="" textlink="">
      <xdr:nvSpPr>
        <xdr:cNvPr id="124" name="テキスト ボックス 123"/>
        <xdr:cNvSpPr txBox="1"/>
      </xdr:nvSpPr>
      <xdr:spPr>
        <a:xfrm>
          <a:off x="3924300" y="703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27216</xdr:rowOff>
    </xdr:from>
    <xdr:to>
      <xdr:col>3</xdr:col>
      <xdr:colOff>206375</xdr:colOff>
      <xdr:row>35</xdr:row>
      <xdr:rowOff>17691</xdr:rowOff>
    </xdr:to>
    <xdr:cxnSp macro="">
      <xdr:nvCxnSpPr>
        <xdr:cNvPr id="125" name="直線コネクタ 124"/>
        <xdr:cNvCxnSpPr/>
      </xdr:nvCxnSpPr>
      <xdr:spPr bwMode="auto">
        <a:xfrm>
          <a:off x="2908300" y="6294666"/>
          <a:ext cx="698500" cy="3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311963</xdr:rowOff>
    </xdr:from>
    <xdr:to>
      <xdr:col>3</xdr:col>
      <xdr:colOff>257175</xdr:colOff>
      <xdr:row>36</xdr:row>
      <xdr:rowOff>70663</xdr:rowOff>
    </xdr:to>
    <xdr:sp macro="" textlink="">
      <xdr:nvSpPr>
        <xdr:cNvPr id="126" name="フローチャート : 判断 125"/>
        <xdr:cNvSpPr/>
      </xdr:nvSpPr>
      <xdr:spPr bwMode="auto">
        <a:xfrm>
          <a:off x="3556000" y="6922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55440</xdr:rowOff>
    </xdr:from>
    <xdr:ext cx="762000" cy="259045"/>
    <xdr:sp macro="" textlink="">
      <xdr:nvSpPr>
        <xdr:cNvPr id="127" name="テキスト ボックス 126"/>
        <xdr:cNvSpPr txBox="1"/>
      </xdr:nvSpPr>
      <xdr:spPr>
        <a:xfrm>
          <a:off x="3225800" y="700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276987</xdr:rowOff>
    </xdr:from>
    <xdr:to>
      <xdr:col>2</xdr:col>
      <xdr:colOff>692150</xdr:colOff>
      <xdr:row>36</xdr:row>
      <xdr:rowOff>35687</xdr:rowOff>
    </xdr:to>
    <xdr:sp macro="" textlink="">
      <xdr:nvSpPr>
        <xdr:cNvPr id="128" name="フローチャート : 判断 127"/>
        <xdr:cNvSpPr/>
      </xdr:nvSpPr>
      <xdr:spPr bwMode="auto">
        <a:xfrm>
          <a:off x="2857500" y="68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20464</xdr:rowOff>
    </xdr:from>
    <xdr:ext cx="762000" cy="259045"/>
    <xdr:sp macro="" textlink="">
      <xdr:nvSpPr>
        <xdr:cNvPr id="129" name="テキスト ボックス 128"/>
        <xdr:cNvSpPr txBox="1"/>
      </xdr:nvSpPr>
      <xdr:spPr>
        <a:xfrm>
          <a:off x="2527300" y="69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297332</xdr:rowOff>
    </xdr:from>
    <xdr:to>
      <xdr:col>5</xdr:col>
      <xdr:colOff>34925</xdr:colOff>
      <xdr:row>36</xdr:row>
      <xdr:rowOff>56032</xdr:rowOff>
    </xdr:to>
    <xdr:sp macro="" textlink="">
      <xdr:nvSpPr>
        <xdr:cNvPr id="135" name="円/楕円 134"/>
        <xdr:cNvSpPr/>
      </xdr:nvSpPr>
      <xdr:spPr bwMode="auto">
        <a:xfrm>
          <a:off x="5600700" y="6907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142409</xdr:rowOff>
    </xdr:from>
    <xdr:ext cx="762000" cy="259045"/>
    <xdr:sp macro="" textlink="">
      <xdr:nvSpPr>
        <xdr:cNvPr id="136" name="人口1人当たり決算額の推移該当値テキスト445"/>
        <xdr:cNvSpPr txBox="1"/>
      </xdr:nvSpPr>
      <xdr:spPr>
        <a:xfrm>
          <a:off x="5740400" y="675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190881</xdr:rowOff>
    </xdr:from>
    <xdr:to>
      <xdr:col>4</xdr:col>
      <xdr:colOff>520700</xdr:colOff>
      <xdr:row>35</xdr:row>
      <xdr:rowOff>292481</xdr:rowOff>
    </xdr:to>
    <xdr:sp macro="" textlink="">
      <xdr:nvSpPr>
        <xdr:cNvPr id="137" name="円/楕円 136"/>
        <xdr:cNvSpPr/>
      </xdr:nvSpPr>
      <xdr:spPr bwMode="auto">
        <a:xfrm>
          <a:off x="4953000" y="680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302658</xdr:rowOff>
    </xdr:from>
    <xdr:ext cx="736600" cy="259045"/>
    <xdr:sp macro="" textlink="">
      <xdr:nvSpPr>
        <xdr:cNvPr id="138" name="テキスト ボックス 137"/>
        <xdr:cNvSpPr txBox="1"/>
      </xdr:nvSpPr>
      <xdr:spPr>
        <a:xfrm>
          <a:off x="4622800" y="657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60046</xdr:rowOff>
    </xdr:from>
    <xdr:to>
      <xdr:col>3</xdr:col>
      <xdr:colOff>955675</xdr:colOff>
      <xdr:row>35</xdr:row>
      <xdr:rowOff>161646</xdr:rowOff>
    </xdr:to>
    <xdr:sp macro="" textlink="">
      <xdr:nvSpPr>
        <xdr:cNvPr id="139" name="円/楕円 138"/>
        <xdr:cNvSpPr/>
      </xdr:nvSpPr>
      <xdr:spPr bwMode="auto">
        <a:xfrm>
          <a:off x="4254500" y="667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171823</xdr:rowOff>
    </xdr:from>
    <xdr:ext cx="762000" cy="259045"/>
    <xdr:sp macro="" textlink="">
      <xdr:nvSpPr>
        <xdr:cNvPr id="140" name="テキスト ボックス 139"/>
        <xdr:cNvSpPr txBox="1"/>
      </xdr:nvSpPr>
      <xdr:spPr>
        <a:xfrm>
          <a:off x="3924300" y="643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309791</xdr:rowOff>
    </xdr:from>
    <xdr:to>
      <xdr:col>3</xdr:col>
      <xdr:colOff>257175</xdr:colOff>
      <xdr:row>35</xdr:row>
      <xdr:rowOff>68491</xdr:rowOff>
    </xdr:to>
    <xdr:sp macro="" textlink="">
      <xdr:nvSpPr>
        <xdr:cNvPr id="141" name="円/楕円 140"/>
        <xdr:cNvSpPr/>
      </xdr:nvSpPr>
      <xdr:spPr bwMode="auto">
        <a:xfrm>
          <a:off x="3556000" y="657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78668</xdr:rowOff>
    </xdr:from>
    <xdr:ext cx="762000" cy="259045"/>
    <xdr:sp macro="" textlink="">
      <xdr:nvSpPr>
        <xdr:cNvPr id="142" name="テキスト ボックス 141"/>
        <xdr:cNvSpPr txBox="1"/>
      </xdr:nvSpPr>
      <xdr:spPr>
        <a:xfrm>
          <a:off x="3225800" y="634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319316</xdr:rowOff>
    </xdr:from>
    <xdr:to>
      <xdr:col>2</xdr:col>
      <xdr:colOff>692150</xdr:colOff>
      <xdr:row>34</xdr:row>
      <xdr:rowOff>78016</xdr:rowOff>
    </xdr:to>
    <xdr:sp macro="" textlink="">
      <xdr:nvSpPr>
        <xdr:cNvPr id="143" name="円/楕円 142"/>
        <xdr:cNvSpPr/>
      </xdr:nvSpPr>
      <xdr:spPr bwMode="auto">
        <a:xfrm>
          <a:off x="2857500" y="624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88193</xdr:rowOff>
    </xdr:from>
    <xdr:ext cx="762000" cy="259045"/>
    <xdr:sp macro="" textlink="">
      <xdr:nvSpPr>
        <xdr:cNvPr id="144" name="テキスト ボックス 143"/>
        <xdr:cNvSpPr txBox="1"/>
      </xdr:nvSpPr>
      <xdr:spPr>
        <a:xfrm>
          <a:off x="2527300" y="601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財政調整基金の標準財政規模比は、標準財政規模が</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億円余の増となった一方、基金残高が</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万円余の増となったことから、増となっています。また、実質収支額の比率については、歳出予算に対する不用額が増となった一方、歳入予算に対する超過額が減となったことにより、減となりました。実質単年度収支は、財政調整基金の積立額が増となったことにより、増となりました。</a:t>
          </a:r>
        </a:p>
        <a:p>
          <a:r>
            <a:rPr kumimoji="1" lang="ja-JP" altLang="en-US" sz="1200">
              <a:latin typeface="ＭＳ ゴシック" pitchFamily="49" charset="-128"/>
              <a:ea typeface="ＭＳ ゴシック" pitchFamily="49" charset="-128"/>
            </a:rPr>
            <a:t>今後も、歳出の徹底した見直しと歳入確保を行うとともに、基金に頼らず歳入の範囲内で予算を組むことに努め、財政の健全化を図り、中長期的に安定した財政運営に努めていきます。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全体として分母となる標準財政規模が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億円余の増となったことに加え、一般会計の実質収支の黒字幅が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千万円地余の減、国民健康保険特別会計の実質収支の黒字幅が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の減となったため、前年度比減となっています。介護保険特別会計は、介護保険料収入の増などにより、前年度比で増となっています。今後も、歳出の徹底した見直しと歳入確保を行うことにより、財政の健全化を図り、中長期的に安定した財政運営に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億円余の減となったことなどにより、全体では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億円余の減となりました。ただし、算定上、国の定める算入公債費の額を、実質の区の負担から大きく減じるルールとなっているため、国内での比較となると格段に健全性が高い評価となります。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減となり、また、基金を始めとする充当可能財源等（Ｂ）が増となったことを主な要因として、全体として</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億円余の減となりました。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だし、算定上、国の定める算入公債費の額を、実質の区の負担から大きく減じるルールとなっています。（地方交付税で償還財源として算定されるため）。そのため、類似団体内での比較では最下位レベルとされる地方債関連数値が、国内での比較となると格段に健全性が高い評価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92199858</v>
      </c>
      <c r="BO4" s="379"/>
      <c r="BP4" s="379"/>
      <c r="BQ4" s="379"/>
      <c r="BR4" s="379"/>
      <c r="BS4" s="379"/>
      <c r="BT4" s="379"/>
      <c r="BU4" s="380"/>
      <c r="BV4" s="378">
        <v>86967133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5.4</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88913809</v>
      </c>
      <c r="BO5" s="384"/>
      <c r="BP5" s="384"/>
      <c r="BQ5" s="384"/>
      <c r="BR5" s="384"/>
      <c r="BS5" s="384"/>
      <c r="BT5" s="384"/>
      <c r="BU5" s="385"/>
      <c r="BV5" s="383">
        <v>83205251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85.7</v>
      </c>
      <c r="CU5" s="354"/>
      <c r="CV5" s="354"/>
      <c r="CW5" s="354"/>
      <c r="CX5" s="354"/>
      <c r="CY5" s="354"/>
      <c r="CZ5" s="354"/>
      <c r="DA5" s="355"/>
      <c r="DB5" s="353">
        <v>86.4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3286049</v>
      </c>
      <c r="BO6" s="384"/>
      <c r="BP6" s="384"/>
      <c r="BQ6" s="384"/>
      <c r="BR6" s="384"/>
      <c r="BS6" s="384"/>
      <c r="BT6" s="384"/>
      <c r="BU6" s="385"/>
      <c r="BV6" s="383">
        <v>3761882</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85.7</v>
      </c>
      <c r="CU6" s="530"/>
      <c r="CV6" s="530"/>
      <c r="CW6" s="530"/>
      <c r="CX6" s="530"/>
      <c r="CY6" s="530"/>
      <c r="CZ6" s="530"/>
      <c r="DA6" s="531"/>
      <c r="DB6" s="529">
        <v>86.4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90</v>
      </c>
      <c r="AV7" s="441"/>
      <c r="AW7" s="441"/>
      <c r="AX7" s="441"/>
      <c r="AY7" s="363" t="s">
        <v>91</v>
      </c>
      <c r="AZ7" s="364"/>
      <c r="BA7" s="364"/>
      <c r="BB7" s="364"/>
      <c r="BC7" s="364"/>
      <c r="BD7" s="364"/>
      <c r="BE7" s="364"/>
      <c r="BF7" s="364"/>
      <c r="BG7" s="364"/>
      <c r="BH7" s="364"/>
      <c r="BI7" s="364"/>
      <c r="BJ7" s="364"/>
      <c r="BK7" s="364"/>
      <c r="BL7" s="364"/>
      <c r="BM7" s="365"/>
      <c r="BN7" s="383">
        <v>5900</v>
      </c>
      <c r="BO7" s="384"/>
      <c r="BP7" s="384"/>
      <c r="BQ7" s="384"/>
      <c r="BR7" s="384"/>
      <c r="BS7" s="384"/>
      <c r="BT7" s="384"/>
      <c r="BU7" s="385"/>
      <c r="BV7" s="383">
        <v>2125</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60316689</v>
      </c>
      <c r="CU7" s="384"/>
      <c r="CV7" s="384"/>
      <c r="CW7" s="384"/>
      <c r="CX7" s="384"/>
      <c r="CY7" s="384"/>
      <c r="CZ7" s="384"/>
      <c r="DA7" s="385"/>
      <c r="DB7" s="383">
        <v>57631587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3280149</v>
      </c>
      <c r="BO8" s="384"/>
      <c r="BP8" s="384"/>
      <c r="BQ8" s="384"/>
      <c r="BR8" s="384"/>
      <c r="BS8" s="384"/>
      <c r="BT8" s="384"/>
      <c r="BU8" s="385"/>
      <c r="BV8" s="383">
        <v>3759757</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0.72</v>
      </c>
      <c r="CU8" s="493"/>
      <c r="CV8" s="493"/>
      <c r="CW8" s="493"/>
      <c r="CX8" s="493"/>
      <c r="CY8" s="493"/>
      <c r="CZ8" s="493"/>
      <c r="DA8" s="494"/>
      <c r="DB8" s="492">
        <v>0.72</v>
      </c>
      <c r="DC8" s="493"/>
      <c r="DD8" s="493"/>
      <c r="DE8" s="493"/>
      <c r="DF8" s="493"/>
      <c r="DG8" s="493"/>
      <c r="DH8" s="493"/>
      <c r="DI8" s="494"/>
      <c r="DJ8" s="137"/>
      <c r="DK8" s="137"/>
      <c r="DL8" s="137"/>
      <c r="DM8" s="137"/>
      <c r="DN8" s="137"/>
      <c r="DO8" s="137"/>
    </row>
    <row r="9" spans="1:119" ht="18.75" customHeight="1" thickBot="1">
      <c r="A9" s="138"/>
      <c r="B9" s="518" t="s">
        <v>97</v>
      </c>
      <c r="C9" s="519"/>
      <c r="D9" s="519"/>
      <c r="E9" s="519"/>
      <c r="F9" s="519"/>
      <c r="G9" s="519"/>
      <c r="H9" s="519"/>
      <c r="I9" s="519"/>
      <c r="J9" s="519"/>
      <c r="K9" s="446"/>
      <c r="L9" s="520" t="s">
        <v>98</v>
      </c>
      <c r="M9" s="521"/>
      <c r="N9" s="521"/>
      <c r="O9" s="521"/>
      <c r="P9" s="521"/>
      <c r="Q9" s="522"/>
      <c r="R9" s="523">
        <v>268330</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-479608</v>
      </c>
      <c r="BO9" s="384"/>
      <c r="BP9" s="384"/>
      <c r="BQ9" s="384"/>
      <c r="BR9" s="384"/>
      <c r="BS9" s="384"/>
      <c r="BT9" s="384"/>
      <c r="BU9" s="385"/>
      <c r="BV9" s="383">
        <v>-615280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9.8000000000000007</v>
      </c>
      <c r="CU9" s="354"/>
      <c r="CV9" s="354"/>
      <c r="CW9" s="354"/>
      <c r="CX9" s="354"/>
      <c r="CY9" s="354"/>
      <c r="CZ9" s="354"/>
      <c r="DA9" s="355"/>
      <c r="DB9" s="353">
        <v>6.6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264064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4160376</v>
      </c>
      <c r="BO10" s="384"/>
      <c r="BP10" s="384"/>
      <c r="BQ10" s="384"/>
      <c r="BR10" s="384"/>
      <c r="BS10" s="384"/>
      <c r="BT10" s="384"/>
      <c r="BU10" s="385"/>
      <c r="BV10" s="383">
        <v>2006374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269689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42573</v>
      </c>
      <c r="BO12" s="384"/>
      <c r="BP12" s="384"/>
      <c r="BQ12" s="384"/>
      <c r="BR12" s="384"/>
      <c r="BS12" s="384"/>
      <c r="BT12" s="384"/>
      <c r="BU12" s="385"/>
      <c r="BV12" s="383">
        <v>1061977</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262303</v>
      </c>
      <c r="S13" s="485"/>
      <c r="T13" s="485"/>
      <c r="U13" s="485"/>
      <c r="V13" s="486"/>
      <c r="W13" s="472" t="s">
        <v>124</v>
      </c>
      <c r="X13" s="396"/>
      <c r="Y13" s="396"/>
      <c r="Z13" s="396"/>
      <c r="AA13" s="396"/>
      <c r="AB13" s="397"/>
      <c r="AC13" s="359">
        <v>165</v>
      </c>
      <c r="AD13" s="360"/>
      <c r="AE13" s="360"/>
      <c r="AF13" s="360"/>
      <c r="AG13" s="361"/>
      <c r="AH13" s="359">
        <v>200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3638195</v>
      </c>
      <c r="BO13" s="384"/>
      <c r="BP13" s="384"/>
      <c r="BQ13" s="384"/>
      <c r="BR13" s="384"/>
      <c r="BS13" s="384"/>
      <c r="BT13" s="384"/>
      <c r="BU13" s="385"/>
      <c r="BV13" s="383">
        <v>329117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-0.8</v>
      </c>
      <c r="CU13" s="354"/>
      <c r="CV13" s="354"/>
      <c r="CW13" s="354"/>
      <c r="CX13" s="354"/>
      <c r="CY13" s="354"/>
      <c r="CZ13" s="354"/>
      <c r="DA13" s="355"/>
      <c r="DB13" s="353">
        <v>0.4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267379</v>
      </c>
      <c r="S14" s="485"/>
      <c r="T14" s="485"/>
      <c r="U14" s="485"/>
      <c r="V14" s="486"/>
      <c r="W14" s="487"/>
      <c r="X14" s="399"/>
      <c r="Y14" s="399"/>
      <c r="Z14" s="399"/>
      <c r="AA14" s="399"/>
      <c r="AB14" s="400"/>
      <c r="AC14" s="477">
        <v>0.2</v>
      </c>
      <c r="AD14" s="478"/>
      <c r="AE14" s="478"/>
      <c r="AF14" s="478"/>
      <c r="AG14" s="479"/>
      <c r="AH14" s="477">
        <v>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260397</v>
      </c>
      <c r="S15" s="485"/>
      <c r="T15" s="485"/>
      <c r="U15" s="485"/>
      <c r="V15" s="486"/>
      <c r="W15" s="472" t="s">
        <v>131</v>
      </c>
      <c r="X15" s="396"/>
      <c r="Y15" s="396"/>
      <c r="Z15" s="396"/>
      <c r="AA15" s="396"/>
      <c r="AB15" s="397"/>
      <c r="AC15" s="359">
        <v>11553</v>
      </c>
      <c r="AD15" s="360"/>
      <c r="AE15" s="360"/>
      <c r="AF15" s="360"/>
      <c r="AG15" s="361"/>
      <c r="AH15" s="359">
        <v>15380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38375525</v>
      </c>
      <c r="BO15" s="379"/>
      <c r="BP15" s="379"/>
      <c r="BQ15" s="379"/>
      <c r="BR15" s="379"/>
      <c r="BS15" s="379"/>
      <c r="BT15" s="379"/>
      <c r="BU15" s="380"/>
      <c r="BV15" s="378">
        <v>36419940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11.8</v>
      </c>
      <c r="AD16" s="478"/>
      <c r="AE16" s="478"/>
      <c r="AF16" s="478"/>
      <c r="AG16" s="479"/>
      <c r="AH16" s="477">
        <v>12.8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52872199</v>
      </c>
      <c r="BO16" s="384"/>
      <c r="BP16" s="384"/>
      <c r="BQ16" s="384"/>
      <c r="BR16" s="384"/>
      <c r="BS16" s="384"/>
      <c r="BT16" s="384"/>
      <c r="BU16" s="385"/>
      <c r="BV16" s="383">
        <v>50445562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85813</v>
      </c>
      <c r="AD17" s="360"/>
      <c r="AE17" s="360"/>
      <c r="AF17" s="360"/>
      <c r="AG17" s="361"/>
      <c r="AH17" s="359">
        <v>99977</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60316689</v>
      </c>
      <c r="BO17" s="384"/>
      <c r="BP17" s="384"/>
      <c r="BQ17" s="384"/>
      <c r="BR17" s="384"/>
      <c r="BS17" s="384"/>
      <c r="BT17" s="384"/>
      <c r="BU17" s="385"/>
      <c r="BV17" s="383">
        <v>57631587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14.67</v>
      </c>
      <c r="M18" s="448"/>
      <c r="N18" s="448"/>
      <c r="O18" s="448"/>
      <c r="P18" s="448"/>
      <c r="Q18" s="448"/>
      <c r="R18" s="449"/>
      <c r="S18" s="449"/>
      <c r="T18" s="449"/>
      <c r="U18" s="449"/>
      <c r="V18" s="450"/>
      <c r="W18" s="464"/>
      <c r="X18" s="465"/>
      <c r="Y18" s="465"/>
      <c r="Z18" s="465"/>
      <c r="AA18" s="465"/>
      <c r="AB18" s="473"/>
      <c r="AC18" s="347">
        <v>88</v>
      </c>
      <c r="AD18" s="348"/>
      <c r="AE18" s="348"/>
      <c r="AF18" s="348"/>
      <c r="AG18" s="451"/>
      <c r="AH18" s="347">
        <v>83.2</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56368244</v>
      </c>
      <c r="BO18" s="384"/>
      <c r="BP18" s="384"/>
      <c r="BQ18" s="384"/>
      <c r="BR18" s="384"/>
      <c r="BS18" s="384"/>
      <c r="BT18" s="384"/>
      <c r="BU18" s="385"/>
      <c r="BV18" s="383">
        <v>52539751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18291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74205396</v>
      </c>
      <c r="BO19" s="384"/>
      <c r="BP19" s="384"/>
      <c r="BQ19" s="384"/>
      <c r="BR19" s="384"/>
      <c r="BS19" s="384"/>
      <c r="BT19" s="384"/>
      <c r="BU19" s="385"/>
      <c r="BV19" s="383">
        <v>69870082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138028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23300823</v>
      </c>
      <c r="BO23" s="384"/>
      <c r="BP23" s="384"/>
      <c r="BQ23" s="384"/>
      <c r="BR23" s="384"/>
      <c r="BS23" s="384"/>
      <c r="BT23" s="384"/>
      <c r="BU23" s="385"/>
      <c r="BV23" s="383">
        <v>29663820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10720</v>
      </c>
      <c r="R24" s="360"/>
      <c r="S24" s="360"/>
      <c r="T24" s="360"/>
      <c r="U24" s="360"/>
      <c r="V24" s="361"/>
      <c r="W24" s="425"/>
      <c r="X24" s="416"/>
      <c r="Y24" s="417"/>
      <c r="Z24" s="356" t="s">
        <v>155</v>
      </c>
      <c r="AA24" s="357"/>
      <c r="AB24" s="357"/>
      <c r="AC24" s="357"/>
      <c r="AD24" s="357"/>
      <c r="AE24" s="357"/>
      <c r="AF24" s="357"/>
      <c r="AG24" s="358"/>
      <c r="AH24" s="359">
        <v>1901</v>
      </c>
      <c r="AI24" s="360"/>
      <c r="AJ24" s="360"/>
      <c r="AK24" s="360"/>
      <c r="AL24" s="361"/>
      <c r="AM24" s="359">
        <v>6056586</v>
      </c>
      <c r="AN24" s="360"/>
      <c r="AO24" s="360"/>
      <c r="AP24" s="360"/>
      <c r="AQ24" s="360"/>
      <c r="AR24" s="361"/>
      <c r="AS24" s="359">
        <v>3186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14635683</v>
      </c>
      <c r="BO24" s="384"/>
      <c r="BP24" s="384"/>
      <c r="BQ24" s="384"/>
      <c r="BR24" s="384"/>
      <c r="BS24" s="384"/>
      <c r="BT24" s="384"/>
      <c r="BU24" s="385"/>
      <c r="BV24" s="383">
        <v>16584847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8580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6033960</v>
      </c>
      <c r="BO25" s="379"/>
      <c r="BP25" s="379"/>
      <c r="BQ25" s="379"/>
      <c r="BR25" s="379"/>
      <c r="BS25" s="379"/>
      <c r="BT25" s="379"/>
      <c r="BU25" s="380"/>
      <c r="BV25" s="378">
        <v>1668462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7510</v>
      </c>
      <c r="R26" s="360"/>
      <c r="S26" s="360"/>
      <c r="T26" s="360"/>
      <c r="U26" s="360"/>
      <c r="V26" s="361"/>
      <c r="W26" s="425"/>
      <c r="X26" s="416"/>
      <c r="Y26" s="417"/>
      <c r="Z26" s="356" t="s">
        <v>161</v>
      </c>
      <c r="AA26" s="438"/>
      <c r="AB26" s="438"/>
      <c r="AC26" s="438"/>
      <c r="AD26" s="438"/>
      <c r="AE26" s="438"/>
      <c r="AF26" s="438"/>
      <c r="AG26" s="439"/>
      <c r="AH26" s="359">
        <v>226</v>
      </c>
      <c r="AI26" s="360"/>
      <c r="AJ26" s="360"/>
      <c r="AK26" s="360"/>
      <c r="AL26" s="361"/>
      <c r="AM26" s="359">
        <v>681842</v>
      </c>
      <c r="AN26" s="360"/>
      <c r="AO26" s="360"/>
      <c r="AP26" s="360"/>
      <c r="AQ26" s="360"/>
      <c r="AR26" s="361"/>
      <c r="AS26" s="359">
        <v>3017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30000</v>
      </c>
      <c r="BO26" s="384"/>
      <c r="BP26" s="384"/>
      <c r="BQ26" s="384"/>
      <c r="BR26" s="384"/>
      <c r="BS26" s="384"/>
      <c r="BT26" s="384"/>
      <c r="BU26" s="385"/>
      <c r="BV26" s="383">
        <v>15000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9060</v>
      </c>
      <c r="R27" s="360"/>
      <c r="S27" s="360"/>
      <c r="T27" s="360"/>
      <c r="U27" s="360"/>
      <c r="V27" s="361"/>
      <c r="W27" s="425"/>
      <c r="X27" s="416"/>
      <c r="Y27" s="417"/>
      <c r="Z27" s="356" t="s">
        <v>164</v>
      </c>
      <c r="AA27" s="357"/>
      <c r="AB27" s="357"/>
      <c r="AC27" s="357"/>
      <c r="AD27" s="357"/>
      <c r="AE27" s="357"/>
      <c r="AF27" s="357"/>
      <c r="AG27" s="358"/>
      <c r="AH27" s="359">
        <v>22</v>
      </c>
      <c r="AI27" s="360"/>
      <c r="AJ27" s="360"/>
      <c r="AK27" s="360"/>
      <c r="AL27" s="361"/>
      <c r="AM27" s="359">
        <v>80085</v>
      </c>
      <c r="AN27" s="360"/>
      <c r="AO27" s="360"/>
      <c r="AP27" s="360"/>
      <c r="AQ27" s="360"/>
      <c r="AR27" s="361"/>
      <c r="AS27" s="359">
        <v>3640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7930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10099208</v>
      </c>
      <c r="BO28" s="379"/>
      <c r="BP28" s="379"/>
      <c r="BQ28" s="379"/>
      <c r="BR28" s="379"/>
      <c r="BS28" s="379"/>
      <c r="BT28" s="379"/>
      <c r="BU28" s="380"/>
      <c r="BV28" s="378">
        <v>5981405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34</v>
      </c>
      <c r="M29" s="360"/>
      <c r="N29" s="360"/>
      <c r="O29" s="360"/>
      <c r="P29" s="361"/>
      <c r="Q29" s="359">
        <v>5980</v>
      </c>
      <c r="R29" s="360"/>
      <c r="S29" s="360"/>
      <c r="T29" s="360"/>
      <c r="U29" s="360"/>
      <c r="V29" s="361"/>
      <c r="W29" s="426"/>
      <c r="X29" s="427"/>
      <c r="Y29" s="428"/>
      <c r="Z29" s="356" t="s">
        <v>171</v>
      </c>
      <c r="AA29" s="357"/>
      <c r="AB29" s="357"/>
      <c r="AC29" s="357"/>
      <c r="AD29" s="357"/>
      <c r="AE29" s="357"/>
      <c r="AF29" s="357"/>
      <c r="AG29" s="358"/>
      <c r="AH29" s="359">
        <v>1923</v>
      </c>
      <c r="AI29" s="360"/>
      <c r="AJ29" s="360"/>
      <c r="AK29" s="360"/>
      <c r="AL29" s="361"/>
      <c r="AM29" s="359">
        <v>6136671</v>
      </c>
      <c r="AN29" s="360"/>
      <c r="AO29" s="360"/>
      <c r="AP29" s="360"/>
      <c r="AQ29" s="360"/>
      <c r="AR29" s="361"/>
      <c r="AS29" s="359">
        <v>3191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2715955</v>
      </c>
      <c r="BO29" s="384"/>
      <c r="BP29" s="384"/>
      <c r="BQ29" s="384"/>
      <c r="BR29" s="384"/>
      <c r="BS29" s="384"/>
      <c r="BT29" s="384"/>
      <c r="BU29" s="385"/>
      <c r="BV29" s="383">
        <v>4749778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6493398</v>
      </c>
      <c r="BO30" s="387"/>
      <c r="BP30" s="387"/>
      <c r="BQ30" s="387"/>
      <c r="BR30" s="387"/>
      <c r="BS30" s="387"/>
      <c r="BT30" s="387"/>
      <c r="BU30" s="388"/>
      <c r="BV30" s="386">
        <v>4529324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特別区人事・厚生事務組合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（公財）目黒区芸術文化振興財団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特別区競馬組合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（公財）目黒区勤労者サービスセンター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臨海部広域斎場組合</v>
      </c>
      <c r="BZ36" s="342"/>
      <c r="CA36" s="342"/>
      <c r="CB36" s="342"/>
      <c r="CC36" s="342"/>
      <c r="CD36" s="342"/>
      <c r="CE36" s="342"/>
      <c r="CF36" s="342"/>
      <c r="CG36" s="342"/>
      <c r="CH36" s="342"/>
      <c r="CI36" s="342"/>
      <c r="CJ36" s="342"/>
      <c r="CK36" s="342"/>
      <c r="CL36" s="342"/>
      <c r="CM36" s="342"/>
      <c r="CN36" s="165"/>
      <c r="CO36" s="343">
        <f t="shared" si="3"/>
        <v>13</v>
      </c>
      <c r="CP36" s="343"/>
      <c r="CQ36" s="342" t="str">
        <f>IF('各会計、関係団体の財政状況及び健全化判断比率'!BS9="","",'各会計、関係団体の財政状況及び健全化判断比率'!BS9)</f>
        <v>（公財）目黒区国際交流協会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東京二十三区清掃一部事務組合</v>
      </c>
      <c r="BZ37" s="342"/>
      <c r="CA37" s="342"/>
      <c r="CB37" s="342"/>
      <c r="CC37" s="342"/>
      <c r="CD37" s="342"/>
      <c r="CE37" s="342"/>
      <c r="CF37" s="342"/>
      <c r="CG37" s="342"/>
      <c r="CH37" s="342"/>
      <c r="CI37" s="342"/>
      <c r="CJ37" s="342"/>
      <c r="CK37" s="342"/>
      <c r="CL37" s="342"/>
      <c r="CM37" s="342"/>
      <c r="CN37" s="165"/>
      <c r="CO37" s="343">
        <f t="shared" si="3"/>
        <v>14</v>
      </c>
      <c r="CP37" s="343"/>
      <c r="CQ37" s="342" t="str">
        <f>IF('各会計、関係団体の財政状況及び健全化判断比率'!BS10="","",'各会計、関係団体の財政状況及び健全化判断比率'!BS10)</f>
        <v>目黒区土地開発公社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東京都後期高齢者医療広域連合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10</v>
      </c>
      <c r="BX39" s="343"/>
      <c r="BY39" s="342" t="str">
        <f>IF('各会計、関係団体の財政状況及び健全化判断比率'!B73="","",'各会計、関係団体の財政状況及び健全化判断比率'!B73)</f>
        <v>東京都後期高齢者医療広域連合
（後期高齢者医療特別会計）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82" t="s">
        <v>24</v>
      </c>
      <c r="C41" s="1183"/>
      <c r="D41" s="81"/>
      <c r="E41" s="1184" t="s">
        <v>25</v>
      </c>
      <c r="F41" s="1184"/>
      <c r="G41" s="1184"/>
      <c r="H41" s="1185"/>
      <c r="I41" s="82">
        <v>45560</v>
      </c>
      <c r="J41" s="83">
        <v>40065</v>
      </c>
      <c r="K41" s="83">
        <v>36412</v>
      </c>
      <c r="L41" s="83">
        <v>32642</v>
      </c>
      <c r="M41" s="84">
        <v>25859</v>
      </c>
    </row>
    <row r="42" spans="2:13" ht="27.75" customHeight="1">
      <c r="B42" s="1172"/>
      <c r="C42" s="1173"/>
      <c r="D42" s="85"/>
      <c r="E42" s="1176" t="s">
        <v>26</v>
      </c>
      <c r="F42" s="1176"/>
      <c r="G42" s="1176"/>
      <c r="H42" s="1177"/>
      <c r="I42" s="86">
        <v>1891</v>
      </c>
      <c r="J42" s="87">
        <v>1544</v>
      </c>
      <c r="K42" s="87">
        <v>1304</v>
      </c>
      <c r="L42" s="87">
        <v>1259</v>
      </c>
      <c r="M42" s="88">
        <v>1029</v>
      </c>
    </row>
    <row r="43" spans="2:13" ht="27.75" customHeight="1">
      <c r="B43" s="1172"/>
      <c r="C43" s="1173"/>
      <c r="D43" s="85"/>
      <c r="E43" s="1176" t="s">
        <v>27</v>
      </c>
      <c r="F43" s="1176"/>
      <c r="G43" s="1176"/>
      <c r="H43" s="1177"/>
      <c r="I43" s="86" t="s">
        <v>470</v>
      </c>
      <c r="J43" s="87" t="s">
        <v>470</v>
      </c>
      <c r="K43" s="87" t="s">
        <v>470</v>
      </c>
      <c r="L43" s="87" t="s">
        <v>470</v>
      </c>
      <c r="M43" s="88" t="s">
        <v>470</v>
      </c>
    </row>
    <row r="44" spans="2:13" ht="27.75" customHeight="1">
      <c r="B44" s="1172"/>
      <c r="C44" s="1173"/>
      <c r="D44" s="85"/>
      <c r="E44" s="1176" t="s">
        <v>28</v>
      </c>
      <c r="F44" s="1176"/>
      <c r="G44" s="1176"/>
      <c r="H44" s="1177"/>
      <c r="I44" s="86">
        <v>1496</v>
      </c>
      <c r="J44" s="87">
        <v>1215</v>
      </c>
      <c r="K44" s="87">
        <v>975</v>
      </c>
      <c r="L44" s="87">
        <v>984</v>
      </c>
      <c r="M44" s="88">
        <v>908</v>
      </c>
    </row>
    <row r="45" spans="2:13" ht="27.75" customHeight="1">
      <c r="B45" s="1172"/>
      <c r="C45" s="1173"/>
      <c r="D45" s="85"/>
      <c r="E45" s="1176" t="s">
        <v>29</v>
      </c>
      <c r="F45" s="1176"/>
      <c r="G45" s="1176"/>
      <c r="H45" s="1177"/>
      <c r="I45" s="86">
        <v>22655</v>
      </c>
      <c r="J45" s="87">
        <v>21394</v>
      </c>
      <c r="K45" s="87">
        <v>21082</v>
      </c>
      <c r="L45" s="87">
        <v>18408</v>
      </c>
      <c r="M45" s="88">
        <v>16777</v>
      </c>
    </row>
    <row r="46" spans="2:13" ht="27.75" customHeight="1">
      <c r="B46" s="1172"/>
      <c r="C46" s="1173"/>
      <c r="D46" s="85"/>
      <c r="E46" s="1176" t="s">
        <v>30</v>
      </c>
      <c r="F46" s="1176"/>
      <c r="G46" s="1176"/>
      <c r="H46" s="1177"/>
      <c r="I46" s="86" t="s">
        <v>470</v>
      </c>
      <c r="J46" s="87" t="s">
        <v>470</v>
      </c>
      <c r="K46" s="87" t="s">
        <v>470</v>
      </c>
      <c r="L46" s="87" t="s">
        <v>470</v>
      </c>
      <c r="M46" s="88" t="s">
        <v>470</v>
      </c>
    </row>
    <row r="47" spans="2:13" ht="27.75" customHeight="1">
      <c r="B47" s="1172"/>
      <c r="C47" s="1173"/>
      <c r="D47" s="85"/>
      <c r="E47" s="1176" t="s">
        <v>31</v>
      </c>
      <c r="F47" s="1176"/>
      <c r="G47" s="1176"/>
      <c r="H47" s="1177"/>
      <c r="I47" s="86" t="s">
        <v>470</v>
      </c>
      <c r="J47" s="87" t="s">
        <v>470</v>
      </c>
      <c r="K47" s="87" t="s">
        <v>470</v>
      </c>
      <c r="L47" s="87" t="s">
        <v>470</v>
      </c>
      <c r="M47" s="88" t="s">
        <v>470</v>
      </c>
    </row>
    <row r="48" spans="2:13" ht="27.75" customHeight="1">
      <c r="B48" s="1174"/>
      <c r="C48" s="1175"/>
      <c r="D48" s="85"/>
      <c r="E48" s="1176" t="s">
        <v>32</v>
      </c>
      <c r="F48" s="1176"/>
      <c r="G48" s="1176"/>
      <c r="H48" s="1177"/>
      <c r="I48" s="86" t="s">
        <v>470</v>
      </c>
      <c r="J48" s="87" t="s">
        <v>470</v>
      </c>
      <c r="K48" s="87" t="s">
        <v>470</v>
      </c>
      <c r="L48" s="87" t="s">
        <v>470</v>
      </c>
      <c r="M48" s="88" t="s">
        <v>470</v>
      </c>
    </row>
    <row r="49" spans="2:13" ht="27.75" customHeight="1">
      <c r="B49" s="1170" t="s">
        <v>33</v>
      </c>
      <c r="C49" s="1171"/>
      <c r="D49" s="89"/>
      <c r="E49" s="1176" t="s">
        <v>34</v>
      </c>
      <c r="F49" s="1176"/>
      <c r="G49" s="1176"/>
      <c r="H49" s="1177"/>
      <c r="I49" s="86">
        <v>19438</v>
      </c>
      <c r="J49" s="87">
        <v>13640</v>
      </c>
      <c r="K49" s="87">
        <v>14120</v>
      </c>
      <c r="L49" s="87">
        <v>18008</v>
      </c>
      <c r="M49" s="88">
        <v>21753</v>
      </c>
    </row>
    <row r="50" spans="2:13" ht="27.75" customHeight="1">
      <c r="B50" s="1172"/>
      <c r="C50" s="1173"/>
      <c r="D50" s="85"/>
      <c r="E50" s="1176" t="s">
        <v>35</v>
      </c>
      <c r="F50" s="1176"/>
      <c r="G50" s="1176"/>
      <c r="H50" s="1177"/>
      <c r="I50" s="86" t="s">
        <v>470</v>
      </c>
      <c r="J50" s="87" t="s">
        <v>470</v>
      </c>
      <c r="K50" s="87" t="s">
        <v>470</v>
      </c>
      <c r="L50" s="87" t="s">
        <v>470</v>
      </c>
      <c r="M50" s="88" t="s">
        <v>470</v>
      </c>
    </row>
    <row r="51" spans="2:13" ht="27.75" customHeight="1">
      <c r="B51" s="1174"/>
      <c r="C51" s="1175"/>
      <c r="D51" s="85"/>
      <c r="E51" s="1176" t="s">
        <v>36</v>
      </c>
      <c r="F51" s="1176"/>
      <c r="G51" s="1176"/>
      <c r="H51" s="1177"/>
      <c r="I51" s="86">
        <v>77293</v>
      </c>
      <c r="J51" s="87">
        <v>75998</v>
      </c>
      <c r="K51" s="87">
        <v>73163</v>
      </c>
      <c r="L51" s="87">
        <v>67503</v>
      </c>
      <c r="M51" s="88">
        <v>64263</v>
      </c>
    </row>
    <row r="52" spans="2:13" ht="27.75" customHeight="1" thickBot="1">
      <c r="B52" s="1178" t="s">
        <v>37</v>
      </c>
      <c r="C52" s="1179"/>
      <c r="D52" s="90"/>
      <c r="E52" s="1180" t="s">
        <v>38</v>
      </c>
      <c r="F52" s="1180"/>
      <c r="G52" s="1180"/>
      <c r="H52" s="1181"/>
      <c r="I52" s="91">
        <v>-25128</v>
      </c>
      <c r="J52" s="92">
        <v>-25420</v>
      </c>
      <c r="K52" s="92">
        <v>-27511</v>
      </c>
      <c r="L52" s="92">
        <v>-32218</v>
      </c>
      <c r="M52" s="93">
        <v>-41442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508</v>
      </c>
      <c r="G2" s="111"/>
      <c r="H2" s="112"/>
    </row>
    <row r="3" spans="1:8">
      <c r="A3" s="108" t="s">
        <v>501</v>
      </c>
      <c r="B3" s="113"/>
      <c r="C3" s="114"/>
      <c r="D3" s="115">
        <v>24581</v>
      </c>
      <c r="E3" s="116"/>
      <c r="F3" s="117">
        <v>41485</v>
      </c>
      <c r="G3" s="118"/>
      <c r="H3" s="119"/>
    </row>
    <row r="4" spans="1:8">
      <c r="A4" s="120"/>
      <c r="B4" s="121"/>
      <c r="C4" s="122"/>
      <c r="D4" s="123">
        <v>19022</v>
      </c>
      <c r="E4" s="124"/>
      <c r="F4" s="125">
        <v>28975</v>
      </c>
      <c r="G4" s="126"/>
      <c r="H4" s="127"/>
    </row>
    <row r="5" spans="1:8">
      <c r="A5" s="108" t="s">
        <v>503</v>
      </c>
      <c r="B5" s="113"/>
      <c r="C5" s="114"/>
      <c r="D5" s="115">
        <v>20440</v>
      </c>
      <c r="E5" s="116"/>
      <c r="F5" s="117">
        <v>39651</v>
      </c>
      <c r="G5" s="118"/>
      <c r="H5" s="119"/>
    </row>
    <row r="6" spans="1:8">
      <c r="A6" s="120"/>
      <c r="B6" s="121"/>
      <c r="C6" s="122"/>
      <c r="D6" s="123">
        <v>15356</v>
      </c>
      <c r="E6" s="124"/>
      <c r="F6" s="125">
        <v>28525</v>
      </c>
      <c r="G6" s="126"/>
      <c r="H6" s="127"/>
    </row>
    <row r="7" spans="1:8">
      <c r="A7" s="108" t="s">
        <v>504</v>
      </c>
      <c r="B7" s="113"/>
      <c r="C7" s="114"/>
      <c r="D7" s="115">
        <v>28885</v>
      </c>
      <c r="E7" s="116"/>
      <c r="F7" s="117">
        <v>37665</v>
      </c>
      <c r="G7" s="118"/>
      <c r="H7" s="119"/>
    </row>
    <row r="8" spans="1:8">
      <c r="A8" s="120"/>
      <c r="B8" s="121"/>
      <c r="C8" s="122"/>
      <c r="D8" s="123">
        <v>16951</v>
      </c>
      <c r="E8" s="124"/>
      <c r="F8" s="125">
        <v>25730</v>
      </c>
      <c r="G8" s="126"/>
      <c r="H8" s="127"/>
    </row>
    <row r="9" spans="1:8">
      <c r="A9" s="108" t="s">
        <v>505</v>
      </c>
      <c r="B9" s="113"/>
      <c r="C9" s="114"/>
      <c r="D9" s="115">
        <v>15817</v>
      </c>
      <c r="E9" s="116"/>
      <c r="F9" s="117">
        <v>36861</v>
      </c>
      <c r="G9" s="118"/>
      <c r="H9" s="119"/>
    </row>
    <row r="10" spans="1:8">
      <c r="A10" s="120"/>
      <c r="B10" s="121"/>
      <c r="C10" s="122"/>
      <c r="D10" s="123">
        <v>11687</v>
      </c>
      <c r="E10" s="124"/>
      <c r="F10" s="125">
        <v>23990</v>
      </c>
      <c r="G10" s="126"/>
      <c r="H10" s="127"/>
    </row>
    <row r="11" spans="1:8">
      <c r="A11" s="108" t="s">
        <v>506</v>
      </c>
      <c r="B11" s="113"/>
      <c r="C11" s="114"/>
      <c r="D11" s="115">
        <v>19687</v>
      </c>
      <c r="E11" s="116"/>
      <c r="F11" s="117">
        <v>47064</v>
      </c>
      <c r="G11" s="118"/>
      <c r="H11" s="119"/>
    </row>
    <row r="12" spans="1:8">
      <c r="A12" s="120"/>
      <c r="B12" s="121"/>
      <c r="C12" s="128"/>
      <c r="D12" s="123">
        <v>13585</v>
      </c>
      <c r="E12" s="124"/>
      <c r="F12" s="125">
        <v>32508</v>
      </c>
      <c r="G12" s="126"/>
      <c r="H12" s="127"/>
    </row>
    <row r="13" spans="1:8">
      <c r="A13" s="108"/>
      <c r="B13" s="113"/>
      <c r="C13" s="129"/>
      <c r="D13" s="130">
        <v>21882</v>
      </c>
      <c r="E13" s="131"/>
      <c r="F13" s="132">
        <v>40545</v>
      </c>
      <c r="G13" s="133"/>
      <c r="H13" s="119"/>
    </row>
    <row r="14" spans="1:8">
      <c r="A14" s="120"/>
      <c r="B14" s="121"/>
      <c r="C14" s="122"/>
      <c r="D14" s="123">
        <v>15320</v>
      </c>
      <c r="E14" s="124"/>
      <c r="F14" s="125">
        <v>27946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3.98</v>
      </c>
      <c r="C19" s="134">
        <f>ROUND(VALUE(SUBSTITUTE(実質収支比率等に係る経年分析!G$48,"▲","-")),2)</f>
        <v>6.38</v>
      </c>
      <c r="D19" s="134">
        <f>ROUND(VALUE(SUBSTITUTE(実質収支比率等に係る経年分析!H$48,"▲","-")),2)</f>
        <v>7.38</v>
      </c>
      <c r="E19" s="134">
        <f>ROUND(VALUE(SUBSTITUTE(実質収支比率等に係る経年分析!I$48,"▲","-")),2)</f>
        <v>6.52</v>
      </c>
      <c r="F19" s="134">
        <f>ROUND(VALUE(SUBSTITUTE(実質収支比率等に係る経年分析!J$48,"▲","-")),2)</f>
        <v>5.44</v>
      </c>
    </row>
    <row r="20" spans="1:11">
      <c r="A20" s="134" t="s">
        <v>43</v>
      </c>
      <c r="B20" s="134">
        <f>ROUND(VALUE(SUBSTITUTE(実質収支比率等に係る経年分析!F$47,"▲","-")),2)</f>
        <v>5.18</v>
      </c>
      <c r="C20" s="134">
        <f>ROUND(VALUE(SUBSTITUTE(実質収支比率等に係る経年分析!G$47,"▲","-")),2)</f>
        <v>5.74</v>
      </c>
      <c r="D20" s="134">
        <f>ROUND(VALUE(SUBSTITUTE(実質収支比率等に係る経年分析!H$47,"▲","-")),2)</f>
        <v>8.49</v>
      </c>
      <c r="E20" s="134">
        <f>ROUND(VALUE(SUBSTITUTE(実質収支比率等に係る経年分析!I$47,"▲","-")),2)</f>
        <v>10.38</v>
      </c>
      <c r="F20" s="134">
        <f>ROUND(VALUE(SUBSTITUTE(実質収支比率等に係る経年分析!J$47,"▲","-")),2)</f>
        <v>16.739999999999998</v>
      </c>
    </row>
    <row r="21" spans="1:11">
      <c r="A21" s="134" t="s">
        <v>44</v>
      </c>
      <c r="B21" s="134">
        <f>IF(ISNUMBER(VALUE(SUBSTITUTE(実質収支比率等に係る経年分析!F$49,"▲","-"))),ROUND(VALUE(SUBSTITUTE(実質収支比率等に係る経年分析!F$49,"▲","-")),2),NA())</f>
        <v>-3.8</v>
      </c>
      <c r="C21" s="134">
        <f>IF(ISNUMBER(VALUE(SUBSTITUTE(実質収支比率等に係る経年分析!G$49,"▲","-"))),ROUND(VALUE(SUBSTITUTE(実質収支比率等に係る経年分析!G$49,"▲","-")),2),NA())</f>
        <v>2.4300000000000002</v>
      </c>
      <c r="D21" s="134">
        <f>IF(ISNUMBER(VALUE(SUBSTITUTE(実質収支比率等に係る経年分析!H$49,"▲","-"))),ROUND(VALUE(SUBSTITUTE(実質収支比率等に係る経年分析!H$49,"▲","-")),2),NA())</f>
        <v>3.26</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6.03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c r="A35" s="135" t="str">
        <f>IF(連結実質赤字比率に係る赤字・黒字の構成分析!C$35="",NA(),連結実質赤字比率に係る赤字・黒字の構成分析!C$35)</f>
        <v>後期高齢者医療特別会計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5518</v>
      </c>
      <c r="E42" s="136"/>
      <c r="F42" s="136"/>
      <c r="G42" s="136">
        <f>'実質公債費比率（分子）の構造'!L$52</f>
        <v>5289</v>
      </c>
      <c r="H42" s="136"/>
      <c r="I42" s="136"/>
      <c r="J42" s="136">
        <f>'実質公債費比率（分子）の構造'!M$52</f>
        <v>5503</v>
      </c>
      <c r="K42" s="136"/>
      <c r="L42" s="136"/>
      <c r="M42" s="136">
        <f>'実質公債費比率（分子）の構造'!N$52</f>
        <v>5460</v>
      </c>
      <c r="N42" s="136"/>
      <c r="O42" s="136"/>
      <c r="P42" s="136">
        <f>'実質公債費比率（分子）の構造'!O$52</f>
        <v>5492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272</v>
      </c>
      <c r="C44" s="136"/>
      <c r="D44" s="136"/>
      <c r="E44" s="136">
        <f>'実質公債費比率（分子）の構造'!L$50</f>
        <v>199</v>
      </c>
      <c r="F44" s="136"/>
      <c r="G44" s="136"/>
      <c r="H44" s="136">
        <f>'実質公債費比率（分子）の構造'!M$50</f>
        <v>226</v>
      </c>
      <c r="I44" s="136"/>
      <c r="J44" s="136"/>
      <c r="K44" s="136">
        <f>'実質公債費比率（分子）の構造'!N$50</f>
        <v>218</v>
      </c>
      <c r="L44" s="136"/>
      <c r="M44" s="136"/>
      <c r="N44" s="136">
        <f>'実質公債費比率（分子）の構造'!O$50</f>
        <v>174</v>
      </c>
      <c r="O44" s="136"/>
      <c r="P44" s="136"/>
    </row>
    <row r="45" spans="1:16">
      <c r="A45" s="136" t="s">
        <v>54</v>
      </c>
      <c r="B45" s="136">
        <f>'実質公債費比率（分子）の構造'!K$49</f>
        <v>287</v>
      </c>
      <c r="C45" s="136"/>
      <c r="D45" s="136"/>
      <c r="E45" s="136">
        <f>'実質公債費比率（分子）の構造'!L$49</f>
        <v>253</v>
      </c>
      <c r="F45" s="136"/>
      <c r="G45" s="136"/>
      <c r="H45" s="136">
        <f>'実質公債費比率（分子）の構造'!M$49</f>
        <v>250</v>
      </c>
      <c r="I45" s="136"/>
      <c r="J45" s="136"/>
      <c r="K45" s="136">
        <f>'実質公債費比率（分子）の構造'!N$49</f>
        <v>207</v>
      </c>
      <c r="L45" s="136"/>
      <c r="M45" s="136"/>
      <c r="N45" s="136">
        <f>'実質公債費比率（分子）の構造'!O$49</f>
        <v>179</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f>'実質公債費比率（分子）の構造'!K$47</f>
        <v>513</v>
      </c>
      <c r="C47" s="136"/>
      <c r="D47" s="136"/>
      <c r="E47" s="136">
        <f>'実質公債費比率（分子）の構造'!L$47</f>
        <v>517</v>
      </c>
      <c r="F47" s="136"/>
      <c r="G47" s="136"/>
      <c r="H47" s="136">
        <f>'実質公債費比率（分子）の構造'!M$47</f>
        <v>471</v>
      </c>
      <c r="I47" s="136"/>
      <c r="J47" s="136"/>
      <c r="K47" s="136">
        <f>'実質公債費比率（分子）の構造'!N$47</f>
        <v>499</v>
      </c>
      <c r="L47" s="136"/>
      <c r="M47" s="136"/>
      <c r="N47" s="136">
        <f>'実質公債費比率（分子）の構造'!O$47</f>
        <v>491</v>
      </c>
      <c r="O47" s="136"/>
      <c r="P47" s="136"/>
    </row>
    <row r="48" spans="1:16">
      <c r="A48" s="136" t="s">
        <v>57</v>
      </c>
      <c r="B48" s="136" t="str">
        <f>'実質公債費比率（分子）の構造'!K$46</f>
        <v>-</v>
      </c>
      <c r="C48" s="136"/>
      <c r="D48" s="136"/>
      <c r="E48" s="136">
        <f>'実質公債費比率（分子）の構造'!L$46</f>
        <v>87</v>
      </c>
      <c r="F48" s="136"/>
      <c r="G48" s="136"/>
      <c r="H48" s="136">
        <f>'実質公債費比率（分子）の構造'!M$46</f>
        <v>6</v>
      </c>
      <c r="I48" s="136"/>
      <c r="J48" s="136"/>
      <c r="K48" s="136">
        <f>'実質公債費比率（分子）の構造'!N$46</f>
        <v>11</v>
      </c>
      <c r="L48" s="136"/>
      <c r="M48" s="136"/>
      <c r="N48" s="136">
        <f>'実質公債費比率（分子）の構造'!O$46</f>
        <v>39</v>
      </c>
      <c r="O48" s="136"/>
      <c r="P48" s="136"/>
    </row>
    <row r="49" spans="1:16">
      <c r="A49" s="136" t="s">
        <v>58</v>
      </c>
      <c r="B49" s="136">
        <f>'実質公債費比率（分子）の構造'!K$45</f>
        <v>7367</v>
      </c>
      <c r="C49" s="136"/>
      <c r="D49" s="136"/>
      <c r="E49" s="136">
        <f>'実質公債費比率（分子）の構造'!L$45</f>
        <v>5179</v>
      </c>
      <c r="F49" s="136"/>
      <c r="G49" s="136"/>
      <c r="H49" s="136">
        <f>'実質公債費比率（分子）の構造'!M$45</f>
        <v>4881</v>
      </c>
      <c r="I49" s="136"/>
      <c r="J49" s="136"/>
      <c r="K49" s="136">
        <f>'実質公債費比率（分子）の構造'!N$45</f>
        <v>4009</v>
      </c>
      <c r="L49" s="136"/>
      <c r="M49" s="136"/>
      <c r="N49" s="136">
        <f>'実質公債費比率（分子）の構造'!O$45</f>
        <v>3350</v>
      </c>
      <c r="O49" s="136"/>
      <c r="P49" s="136"/>
    </row>
    <row r="50" spans="1:16">
      <c r="A50" s="136" t="s">
        <v>59</v>
      </c>
      <c r="B50" s="136" t="e">
        <f>NA()</f>
        <v>#N/A</v>
      </c>
      <c r="C50" s="136">
        <f>IF(ISNUMBER('実質公債費比率（分子）の構造'!K$53),'実質公債費比率（分子）の構造'!K$53,NA())</f>
        <v>2921</v>
      </c>
      <c r="D50" s="136" t="e">
        <f>NA()</f>
        <v>#N/A</v>
      </c>
      <c r="E50" s="136" t="e">
        <f>NA()</f>
        <v>#N/A</v>
      </c>
      <c r="F50" s="136">
        <f>IF(ISNUMBER('実質公債費比率（分子）の構造'!L$53),'実質公債費比率（分子）の構造'!L$53,NA())</f>
        <v>946</v>
      </c>
      <c r="G50" s="136" t="e">
        <f>NA()</f>
        <v>#N/A</v>
      </c>
      <c r="H50" s="136" t="e">
        <f>NA()</f>
        <v>#N/A</v>
      </c>
      <c r="I50" s="136">
        <f>IF(ISNUMBER('実質公債費比率（分子）の構造'!M$53),'実質公債費比率（分子）の構造'!M$53,NA())</f>
        <v>331</v>
      </c>
      <c r="J50" s="136" t="e">
        <f>NA()</f>
        <v>#N/A</v>
      </c>
      <c r="K50" s="136" t="e">
        <f>NA()</f>
        <v>#N/A</v>
      </c>
      <c r="L50" s="136">
        <f>IF(ISNUMBER('実質公債費比率（分子）の構造'!N$53),'実質公債費比率（分子）の構造'!N$53,NA())</f>
        <v>-516</v>
      </c>
      <c r="M50" s="136" t="e">
        <f>NA()</f>
        <v>#N/A</v>
      </c>
      <c r="N50" s="136" t="e">
        <f>NA()</f>
        <v>#N/A</v>
      </c>
      <c r="O50" s="136">
        <f>IF(ISNUMBER('実質公債費比率（分子）の構造'!O$53),'実質公債費比率（分子）の構造'!O$53,NA())</f>
        <v>-1259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77293</v>
      </c>
      <c r="E56" s="135"/>
      <c r="F56" s="135"/>
      <c r="G56" s="135">
        <f>'将来負担比率（分子）の構造'!J$51</f>
        <v>75998</v>
      </c>
      <c r="H56" s="135"/>
      <c r="I56" s="135"/>
      <c r="J56" s="135">
        <f>'将来負担比率（分子）の構造'!K$51</f>
        <v>73163</v>
      </c>
      <c r="K56" s="135"/>
      <c r="L56" s="135"/>
      <c r="M56" s="135">
        <f>'将来負担比率（分子）の構造'!L$51</f>
        <v>67503</v>
      </c>
      <c r="N56" s="135"/>
      <c r="O56" s="135"/>
      <c r="P56" s="135">
        <f>'将来負担比率（分子）の構造'!M$51</f>
        <v>64263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19438</v>
      </c>
      <c r="E58" s="135"/>
      <c r="F58" s="135"/>
      <c r="G58" s="135">
        <f>'将来負担比率（分子）の構造'!J$49</f>
        <v>13640</v>
      </c>
      <c r="H58" s="135"/>
      <c r="I58" s="135"/>
      <c r="J58" s="135">
        <f>'将来負担比率（分子）の構造'!K$49</f>
        <v>14120</v>
      </c>
      <c r="K58" s="135"/>
      <c r="L58" s="135"/>
      <c r="M58" s="135">
        <f>'将来負担比率（分子）の構造'!L$49</f>
        <v>18008</v>
      </c>
      <c r="N58" s="135"/>
      <c r="O58" s="135"/>
      <c r="P58" s="135">
        <f>'将来負担比率（分子）の構造'!M$49</f>
        <v>21753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22655</v>
      </c>
      <c r="C62" s="135"/>
      <c r="D62" s="135"/>
      <c r="E62" s="135">
        <f>'将来負担比率（分子）の構造'!J$45</f>
        <v>21394</v>
      </c>
      <c r="F62" s="135"/>
      <c r="G62" s="135"/>
      <c r="H62" s="135">
        <f>'将来負担比率（分子）の構造'!K$45</f>
        <v>21082</v>
      </c>
      <c r="I62" s="135"/>
      <c r="J62" s="135"/>
      <c r="K62" s="135">
        <f>'将来負担比率（分子）の構造'!L$45</f>
        <v>18408</v>
      </c>
      <c r="L62" s="135"/>
      <c r="M62" s="135"/>
      <c r="N62" s="135">
        <f>'将来負担比率（分子）の構造'!M$45</f>
        <v>16777</v>
      </c>
      <c r="O62" s="135"/>
      <c r="P62" s="135"/>
    </row>
    <row r="63" spans="1:16">
      <c r="A63" s="135" t="s">
        <v>28</v>
      </c>
      <c r="B63" s="135">
        <f>'将来負担比率（分子）の構造'!I$44</f>
        <v>1496</v>
      </c>
      <c r="C63" s="135"/>
      <c r="D63" s="135"/>
      <c r="E63" s="135">
        <f>'将来負担比率（分子）の構造'!J$44</f>
        <v>1215</v>
      </c>
      <c r="F63" s="135"/>
      <c r="G63" s="135"/>
      <c r="H63" s="135">
        <f>'将来負担比率（分子）の構造'!K$44</f>
        <v>975</v>
      </c>
      <c r="I63" s="135"/>
      <c r="J63" s="135"/>
      <c r="K63" s="135">
        <f>'将来負担比率（分子）の構造'!L$44</f>
        <v>984</v>
      </c>
      <c r="L63" s="135"/>
      <c r="M63" s="135"/>
      <c r="N63" s="135">
        <f>'将来負担比率（分子）の構造'!M$44</f>
        <v>908</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1891</v>
      </c>
      <c r="C65" s="135"/>
      <c r="D65" s="135"/>
      <c r="E65" s="135">
        <f>'将来負担比率（分子）の構造'!J$42</f>
        <v>1544</v>
      </c>
      <c r="F65" s="135"/>
      <c r="G65" s="135"/>
      <c r="H65" s="135">
        <f>'将来負担比率（分子）の構造'!K$42</f>
        <v>1304</v>
      </c>
      <c r="I65" s="135"/>
      <c r="J65" s="135"/>
      <c r="K65" s="135">
        <f>'将来負担比率（分子）の構造'!L$42</f>
        <v>1259</v>
      </c>
      <c r="L65" s="135"/>
      <c r="M65" s="135"/>
      <c r="N65" s="135">
        <f>'将来負担比率（分子）の構造'!M$42</f>
        <v>1029</v>
      </c>
      <c r="O65" s="135"/>
      <c r="P65" s="135"/>
    </row>
    <row r="66" spans="1:16">
      <c r="A66" s="135" t="s">
        <v>25</v>
      </c>
      <c r="B66" s="135">
        <f>'将来負担比率（分子）の構造'!I$41</f>
        <v>45560</v>
      </c>
      <c r="C66" s="135"/>
      <c r="D66" s="135"/>
      <c r="E66" s="135">
        <f>'将来負担比率（分子）の構造'!J$41</f>
        <v>40065</v>
      </c>
      <c r="F66" s="135"/>
      <c r="G66" s="135"/>
      <c r="H66" s="135">
        <f>'将来負担比率（分子）の構造'!K$41</f>
        <v>36412</v>
      </c>
      <c r="I66" s="135"/>
      <c r="J66" s="135"/>
      <c r="K66" s="135">
        <f>'将来負担比率（分子）の構造'!L$41</f>
        <v>32642</v>
      </c>
      <c r="L66" s="135"/>
      <c r="M66" s="135"/>
      <c r="N66" s="135">
        <f>'将来負担比率（分子）の構造'!M$41</f>
        <v>25859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43599508</v>
      </c>
      <c r="S5" s="639"/>
      <c r="T5" s="639"/>
      <c r="U5" s="639"/>
      <c r="V5" s="639"/>
      <c r="W5" s="639"/>
      <c r="X5" s="639"/>
      <c r="Y5" s="686"/>
      <c r="Z5" s="699">
        <v>47.3</v>
      </c>
      <c r="AA5" s="699"/>
      <c r="AB5" s="699"/>
      <c r="AC5" s="699"/>
      <c r="AD5" s="700">
        <v>43599508</v>
      </c>
      <c r="AE5" s="700"/>
      <c r="AF5" s="700"/>
      <c r="AG5" s="700"/>
      <c r="AH5" s="700"/>
      <c r="AI5" s="700"/>
      <c r="AJ5" s="700"/>
      <c r="AK5" s="700"/>
      <c r="AL5" s="687">
        <v>66.3</v>
      </c>
      <c r="AM5" s="656"/>
      <c r="AN5" s="656"/>
      <c r="AO5" s="688"/>
      <c r="AP5" s="675" t="s">
        <v>209</v>
      </c>
      <c r="AQ5" s="676"/>
      <c r="AR5" s="676"/>
      <c r="AS5" s="676"/>
      <c r="AT5" s="676"/>
      <c r="AU5" s="676"/>
      <c r="AV5" s="676"/>
      <c r="AW5" s="676"/>
      <c r="AX5" s="676"/>
      <c r="AY5" s="676"/>
      <c r="AZ5" s="676"/>
      <c r="BA5" s="676"/>
      <c r="BB5" s="676"/>
      <c r="BC5" s="676"/>
      <c r="BD5" s="676"/>
      <c r="BE5" s="676"/>
      <c r="BF5" s="677"/>
      <c r="BG5" s="588">
        <v>43599508</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349030</v>
      </c>
      <c r="S6" s="589"/>
      <c r="T6" s="589"/>
      <c r="U6" s="589"/>
      <c r="V6" s="589"/>
      <c r="W6" s="589"/>
      <c r="X6" s="589"/>
      <c r="Y6" s="590"/>
      <c r="Z6" s="641">
        <v>0.4</v>
      </c>
      <c r="AA6" s="641"/>
      <c r="AB6" s="641"/>
      <c r="AC6" s="641"/>
      <c r="AD6" s="642">
        <v>349030</v>
      </c>
      <c r="AE6" s="642"/>
      <c r="AF6" s="642"/>
      <c r="AG6" s="642"/>
      <c r="AH6" s="642"/>
      <c r="AI6" s="642"/>
      <c r="AJ6" s="642"/>
      <c r="AK6" s="642"/>
      <c r="AL6" s="611">
        <v>0.5</v>
      </c>
      <c r="AM6" s="643"/>
      <c r="AN6" s="643"/>
      <c r="AO6" s="644"/>
      <c r="AP6" s="585" t="s">
        <v>215</v>
      </c>
      <c r="AQ6" s="586"/>
      <c r="AR6" s="586"/>
      <c r="AS6" s="586"/>
      <c r="AT6" s="586"/>
      <c r="AU6" s="586"/>
      <c r="AV6" s="586"/>
      <c r="AW6" s="586"/>
      <c r="AX6" s="586"/>
      <c r="AY6" s="586"/>
      <c r="AZ6" s="586"/>
      <c r="BA6" s="586"/>
      <c r="BB6" s="586"/>
      <c r="BC6" s="586"/>
      <c r="BD6" s="586"/>
      <c r="BE6" s="586"/>
      <c r="BF6" s="587"/>
      <c r="BG6" s="588">
        <v>43599508</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700278</v>
      </c>
      <c r="CS6" s="589"/>
      <c r="CT6" s="589"/>
      <c r="CU6" s="589"/>
      <c r="CV6" s="589"/>
      <c r="CW6" s="589"/>
      <c r="CX6" s="589"/>
      <c r="CY6" s="590"/>
      <c r="CZ6" s="641">
        <v>0.8</v>
      </c>
      <c r="DA6" s="641"/>
      <c r="DB6" s="641"/>
      <c r="DC6" s="641"/>
      <c r="DD6" s="594" t="s">
        <v>210</v>
      </c>
      <c r="DE6" s="589"/>
      <c r="DF6" s="589"/>
      <c r="DG6" s="589"/>
      <c r="DH6" s="589"/>
      <c r="DI6" s="589"/>
      <c r="DJ6" s="589"/>
      <c r="DK6" s="589"/>
      <c r="DL6" s="589"/>
      <c r="DM6" s="589"/>
      <c r="DN6" s="589"/>
      <c r="DO6" s="589"/>
      <c r="DP6" s="590"/>
      <c r="DQ6" s="594">
        <v>700255</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648573</v>
      </c>
      <c r="S7" s="589"/>
      <c r="T7" s="589"/>
      <c r="U7" s="589"/>
      <c r="V7" s="589"/>
      <c r="W7" s="589"/>
      <c r="X7" s="589"/>
      <c r="Y7" s="590"/>
      <c r="Z7" s="641">
        <v>0.7</v>
      </c>
      <c r="AA7" s="641"/>
      <c r="AB7" s="641"/>
      <c r="AC7" s="641"/>
      <c r="AD7" s="642">
        <v>648573</v>
      </c>
      <c r="AE7" s="642"/>
      <c r="AF7" s="642"/>
      <c r="AG7" s="642"/>
      <c r="AH7" s="642"/>
      <c r="AI7" s="642"/>
      <c r="AJ7" s="642"/>
      <c r="AK7" s="642"/>
      <c r="AL7" s="611">
        <v>1</v>
      </c>
      <c r="AM7" s="643"/>
      <c r="AN7" s="643"/>
      <c r="AO7" s="644"/>
      <c r="AP7" s="585" t="s">
        <v>218</v>
      </c>
      <c r="AQ7" s="586"/>
      <c r="AR7" s="586"/>
      <c r="AS7" s="586"/>
      <c r="AT7" s="586"/>
      <c r="AU7" s="586"/>
      <c r="AV7" s="586"/>
      <c r="AW7" s="586"/>
      <c r="AX7" s="586"/>
      <c r="AY7" s="586"/>
      <c r="AZ7" s="586"/>
      <c r="BA7" s="586"/>
      <c r="BB7" s="586"/>
      <c r="BC7" s="586"/>
      <c r="BD7" s="586"/>
      <c r="BE7" s="586"/>
      <c r="BF7" s="587"/>
      <c r="BG7" s="588">
        <v>40442685</v>
      </c>
      <c r="BH7" s="589"/>
      <c r="BI7" s="589"/>
      <c r="BJ7" s="589"/>
      <c r="BK7" s="589"/>
      <c r="BL7" s="589"/>
      <c r="BM7" s="589"/>
      <c r="BN7" s="590"/>
      <c r="BO7" s="641">
        <v>92.8</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15251491</v>
      </c>
      <c r="CS7" s="589"/>
      <c r="CT7" s="589"/>
      <c r="CU7" s="589"/>
      <c r="CV7" s="589"/>
      <c r="CW7" s="589"/>
      <c r="CX7" s="589"/>
      <c r="CY7" s="590"/>
      <c r="CZ7" s="641">
        <v>17.2</v>
      </c>
      <c r="DA7" s="641"/>
      <c r="DB7" s="641"/>
      <c r="DC7" s="641"/>
      <c r="DD7" s="594">
        <v>258805</v>
      </c>
      <c r="DE7" s="589"/>
      <c r="DF7" s="589"/>
      <c r="DG7" s="589"/>
      <c r="DH7" s="589"/>
      <c r="DI7" s="589"/>
      <c r="DJ7" s="589"/>
      <c r="DK7" s="589"/>
      <c r="DL7" s="589"/>
      <c r="DM7" s="589"/>
      <c r="DN7" s="589"/>
      <c r="DO7" s="589"/>
      <c r="DP7" s="590"/>
      <c r="DQ7" s="594">
        <v>14234829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820157</v>
      </c>
      <c r="S8" s="589"/>
      <c r="T8" s="589"/>
      <c r="U8" s="589"/>
      <c r="V8" s="589"/>
      <c r="W8" s="589"/>
      <c r="X8" s="589"/>
      <c r="Y8" s="590"/>
      <c r="Z8" s="641">
        <v>0.9</v>
      </c>
      <c r="AA8" s="641"/>
      <c r="AB8" s="641"/>
      <c r="AC8" s="641"/>
      <c r="AD8" s="642">
        <v>820157</v>
      </c>
      <c r="AE8" s="642"/>
      <c r="AF8" s="642"/>
      <c r="AG8" s="642"/>
      <c r="AH8" s="642"/>
      <c r="AI8" s="642"/>
      <c r="AJ8" s="642"/>
      <c r="AK8" s="642"/>
      <c r="AL8" s="611">
        <v>1.2</v>
      </c>
      <c r="AM8" s="643"/>
      <c r="AN8" s="643"/>
      <c r="AO8" s="644"/>
      <c r="AP8" s="585" t="s">
        <v>221</v>
      </c>
      <c r="AQ8" s="586"/>
      <c r="AR8" s="586"/>
      <c r="AS8" s="586"/>
      <c r="AT8" s="586"/>
      <c r="AU8" s="586"/>
      <c r="AV8" s="586"/>
      <c r="AW8" s="586"/>
      <c r="AX8" s="586"/>
      <c r="AY8" s="586"/>
      <c r="AZ8" s="586"/>
      <c r="BA8" s="586"/>
      <c r="BB8" s="586"/>
      <c r="BC8" s="586"/>
      <c r="BD8" s="586"/>
      <c r="BE8" s="586"/>
      <c r="BF8" s="587"/>
      <c r="BG8" s="588">
        <v>544577</v>
      </c>
      <c r="BH8" s="589"/>
      <c r="BI8" s="589"/>
      <c r="BJ8" s="589"/>
      <c r="BK8" s="589"/>
      <c r="BL8" s="589"/>
      <c r="BM8" s="589"/>
      <c r="BN8" s="590"/>
      <c r="BO8" s="641">
        <v>1.2</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39191454</v>
      </c>
      <c r="CS8" s="589"/>
      <c r="CT8" s="589"/>
      <c r="CU8" s="589"/>
      <c r="CV8" s="589"/>
      <c r="CW8" s="589"/>
      <c r="CX8" s="589"/>
      <c r="CY8" s="590"/>
      <c r="CZ8" s="641">
        <v>44.1</v>
      </c>
      <c r="DA8" s="641"/>
      <c r="DB8" s="641"/>
      <c r="DC8" s="641"/>
      <c r="DD8" s="594">
        <v>1061551</v>
      </c>
      <c r="DE8" s="589"/>
      <c r="DF8" s="589"/>
      <c r="DG8" s="589"/>
      <c r="DH8" s="589"/>
      <c r="DI8" s="589"/>
      <c r="DJ8" s="589"/>
      <c r="DK8" s="589"/>
      <c r="DL8" s="589"/>
      <c r="DM8" s="589"/>
      <c r="DN8" s="589"/>
      <c r="DO8" s="589"/>
      <c r="DP8" s="590"/>
      <c r="DQ8" s="594">
        <v>25973302</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690842</v>
      </c>
      <c r="S9" s="589"/>
      <c r="T9" s="589"/>
      <c r="U9" s="589"/>
      <c r="V9" s="589"/>
      <c r="W9" s="589"/>
      <c r="X9" s="589"/>
      <c r="Y9" s="590"/>
      <c r="Z9" s="641">
        <v>0.7</v>
      </c>
      <c r="AA9" s="641"/>
      <c r="AB9" s="641"/>
      <c r="AC9" s="641"/>
      <c r="AD9" s="642">
        <v>690842</v>
      </c>
      <c r="AE9" s="642"/>
      <c r="AF9" s="642"/>
      <c r="AG9" s="642"/>
      <c r="AH9" s="642"/>
      <c r="AI9" s="642"/>
      <c r="AJ9" s="642"/>
      <c r="AK9" s="642"/>
      <c r="AL9" s="611">
        <v>1.1000000000000001</v>
      </c>
      <c r="AM9" s="643"/>
      <c r="AN9" s="643"/>
      <c r="AO9" s="644"/>
      <c r="AP9" s="585" t="s">
        <v>224</v>
      </c>
      <c r="AQ9" s="586"/>
      <c r="AR9" s="586"/>
      <c r="AS9" s="586"/>
      <c r="AT9" s="586"/>
      <c r="AU9" s="586"/>
      <c r="AV9" s="586"/>
      <c r="AW9" s="586"/>
      <c r="AX9" s="586"/>
      <c r="AY9" s="586"/>
      <c r="AZ9" s="586"/>
      <c r="BA9" s="586"/>
      <c r="BB9" s="586"/>
      <c r="BC9" s="586"/>
      <c r="BD9" s="586"/>
      <c r="BE9" s="586"/>
      <c r="BF9" s="587"/>
      <c r="BG9" s="588">
        <v>39898108</v>
      </c>
      <c r="BH9" s="589"/>
      <c r="BI9" s="589"/>
      <c r="BJ9" s="589"/>
      <c r="BK9" s="589"/>
      <c r="BL9" s="589"/>
      <c r="BM9" s="589"/>
      <c r="BN9" s="590"/>
      <c r="BO9" s="641">
        <v>91.5</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7829317</v>
      </c>
      <c r="CS9" s="589"/>
      <c r="CT9" s="589"/>
      <c r="CU9" s="589"/>
      <c r="CV9" s="589"/>
      <c r="CW9" s="589"/>
      <c r="CX9" s="589"/>
      <c r="CY9" s="590"/>
      <c r="CZ9" s="641">
        <v>8.8000000000000007</v>
      </c>
      <c r="DA9" s="641"/>
      <c r="DB9" s="641"/>
      <c r="DC9" s="641"/>
      <c r="DD9" s="594">
        <v>49821</v>
      </c>
      <c r="DE9" s="589"/>
      <c r="DF9" s="589"/>
      <c r="DG9" s="589"/>
      <c r="DH9" s="589"/>
      <c r="DI9" s="589"/>
      <c r="DJ9" s="589"/>
      <c r="DK9" s="589"/>
      <c r="DL9" s="589"/>
      <c r="DM9" s="589"/>
      <c r="DN9" s="589"/>
      <c r="DO9" s="589"/>
      <c r="DP9" s="590"/>
      <c r="DQ9" s="594">
        <v>6850339</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3818247</v>
      </c>
      <c r="S10" s="589"/>
      <c r="T10" s="589"/>
      <c r="U10" s="589"/>
      <c r="V10" s="589"/>
      <c r="W10" s="589"/>
      <c r="X10" s="589"/>
      <c r="Y10" s="590"/>
      <c r="Z10" s="641">
        <v>4.0999999999999996</v>
      </c>
      <c r="AA10" s="641"/>
      <c r="AB10" s="641"/>
      <c r="AC10" s="641"/>
      <c r="AD10" s="642">
        <v>3818247</v>
      </c>
      <c r="AE10" s="642"/>
      <c r="AF10" s="642"/>
      <c r="AG10" s="642"/>
      <c r="AH10" s="642"/>
      <c r="AI10" s="642"/>
      <c r="AJ10" s="642"/>
      <c r="AK10" s="642"/>
      <c r="AL10" s="611">
        <v>5.8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t="s">
        <v>112</v>
      </c>
      <c r="BH10" s="589"/>
      <c r="BI10" s="589"/>
      <c r="BJ10" s="589"/>
      <c r="BK10" s="589"/>
      <c r="BL10" s="589"/>
      <c r="BM10" s="589"/>
      <c r="BN10" s="590"/>
      <c r="BO10" s="641" t="s">
        <v>112</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177884</v>
      </c>
      <c r="CS10" s="589"/>
      <c r="CT10" s="589"/>
      <c r="CU10" s="589"/>
      <c r="CV10" s="589"/>
      <c r="CW10" s="589"/>
      <c r="CX10" s="589"/>
      <c r="CY10" s="590"/>
      <c r="CZ10" s="641">
        <v>0.2</v>
      </c>
      <c r="DA10" s="641"/>
      <c r="DB10" s="641"/>
      <c r="DC10" s="641"/>
      <c r="DD10" s="594">
        <v>738</v>
      </c>
      <c r="DE10" s="589"/>
      <c r="DF10" s="589"/>
      <c r="DG10" s="589"/>
      <c r="DH10" s="589"/>
      <c r="DI10" s="589"/>
      <c r="DJ10" s="589"/>
      <c r="DK10" s="589"/>
      <c r="DL10" s="589"/>
      <c r="DM10" s="589"/>
      <c r="DN10" s="589"/>
      <c r="DO10" s="589"/>
      <c r="DP10" s="590"/>
      <c r="DQ10" s="594">
        <v>134944</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t="s">
        <v>112</v>
      </c>
      <c r="BH11" s="589"/>
      <c r="BI11" s="589"/>
      <c r="BJ11" s="589"/>
      <c r="BK11" s="589"/>
      <c r="BL11" s="589"/>
      <c r="BM11" s="589"/>
      <c r="BN11" s="590"/>
      <c r="BO11" s="641" t="s">
        <v>112</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5654</v>
      </c>
      <c r="CS11" s="589"/>
      <c r="CT11" s="589"/>
      <c r="CU11" s="589"/>
      <c r="CV11" s="589"/>
      <c r="CW11" s="589"/>
      <c r="CX11" s="589"/>
      <c r="CY11" s="590"/>
      <c r="CZ11" s="641">
        <v>0</v>
      </c>
      <c r="DA11" s="641"/>
      <c r="DB11" s="641"/>
      <c r="DC11" s="641"/>
      <c r="DD11" s="594" t="s">
        <v>112</v>
      </c>
      <c r="DE11" s="589"/>
      <c r="DF11" s="589"/>
      <c r="DG11" s="589"/>
      <c r="DH11" s="589"/>
      <c r="DI11" s="589"/>
      <c r="DJ11" s="589"/>
      <c r="DK11" s="589"/>
      <c r="DL11" s="589"/>
      <c r="DM11" s="589"/>
      <c r="DN11" s="589"/>
      <c r="DO11" s="589"/>
      <c r="DP11" s="590"/>
      <c r="DQ11" s="594">
        <v>5654</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t="s">
        <v>112</v>
      </c>
      <c r="BH12" s="589"/>
      <c r="BI12" s="589"/>
      <c r="BJ12" s="589"/>
      <c r="BK12" s="589"/>
      <c r="BL12" s="589"/>
      <c r="BM12" s="589"/>
      <c r="BN12" s="590"/>
      <c r="BO12" s="641" t="s">
        <v>112</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653658</v>
      </c>
      <c r="CS12" s="589"/>
      <c r="CT12" s="589"/>
      <c r="CU12" s="589"/>
      <c r="CV12" s="589"/>
      <c r="CW12" s="589"/>
      <c r="CX12" s="589"/>
      <c r="CY12" s="590"/>
      <c r="CZ12" s="641">
        <v>0.7</v>
      </c>
      <c r="DA12" s="641"/>
      <c r="DB12" s="641"/>
      <c r="DC12" s="641"/>
      <c r="DD12" s="594">
        <v>13144</v>
      </c>
      <c r="DE12" s="589"/>
      <c r="DF12" s="589"/>
      <c r="DG12" s="589"/>
      <c r="DH12" s="589"/>
      <c r="DI12" s="589"/>
      <c r="DJ12" s="589"/>
      <c r="DK12" s="589"/>
      <c r="DL12" s="589"/>
      <c r="DM12" s="589"/>
      <c r="DN12" s="589"/>
      <c r="DO12" s="589"/>
      <c r="DP12" s="590"/>
      <c r="DQ12" s="594">
        <v>604799</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116100</v>
      </c>
      <c r="S13" s="589"/>
      <c r="T13" s="589"/>
      <c r="U13" s="589"/>
      <c r="V13" s="589"/>
      <c r="W13" s="589"/>
      <c r="X13" s="589"/>
      <c r="Y13" s="590"/>
      <c r="Z13" s="641">
        <v>0.1</v>
      </c>
      <c r="AA13" s="641"/>
      <c r="AB13" s="641"/>
      <c r="AC13" s="641"/>
      <c r="AD13" s="642">
        <v>116100</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t="s">
        <v>112</v>
      </c>
      <c r="BH13" s="589"/>
      <c r="BI13" s="589"/>
      <c r="BJ13" s="589"/>
      <c r="BK13" s="589"/>
      <c r="BL13" s="589"/>
      <c r="BM13" s="589"/>
      <c r="BN13" s="590"/>
      <c r="BO13" s="641" t="s">
        <v>112</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5386992</v>
      </c>
      <c r="CS13" s="589"/>
      <c r="CT13" s="589"/>
      <c r="CU13" s="589"/>
      <c r="CV13" s="589"/>
      <c r="CW13" s="589"/>
      <c r="CX13" s="589"/>
      <c r="CY13" s="590"/>
      <c r="CZ13" s="641">
        <v>6.1</v>
      </c>
      <c r="DA13" s="641"/>
      <c r="DB13" s="641"/>
      <c r="DC13" s="641"/>
      <c r="DD13" s="594">
        <v>1750797</v>
      </c>
      <c r="DE13" s="589"/>
      <c r="DF13" s="589"/>
      <c r="DG13" s="589"/>
      <c r="DH13" s="589"/>
      <c r="DI13" s="589"/>
      <c r="DJ13" s="589"/>
      <c r="DK13" s="589"/>
      <c r="DL13" s="589"/>
      <c r="DM13" s="589"/>
      <c r="DN13" s="589"/>
      <c r="DO13" s="589"/>
      <c r="DP13" s="590"/>
      <c r="DQ13" s="594">
        <v>3900241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59045</v>
      </c>
      <c r="BH14" s="589"/>
      <c r="BI14" s="589"/>
      <c r="BJ14" s="589"/>
      <c r="BK14" s="589"/>
      <c r="BL14" s="589"/>
      <c r="BM14" s="589"/>
      <c r="BN14" s="590"/>
      <c r="BO14" s="641">
        <v>0.1</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565530</v>
      </c>
      <c r="CS14" s="589"/>
      <c r="CT14" s="589"/>
      <c r="CU14" s="589"/>
      <c r="CV14" s="589"/>
      <c r="CW14" s="589"/>
      <c r="CX14" s="589"/>
      <c r="CY14" s="590"/>
      <c r="CZ14" s="641">
        <v>0.6</v>
      </c>
      <c r="DA14" s="641"/>
      <c r="DB14" s="641"/>
      <c r="DC14" s="641"/>
      <c r="DD14" s="594">
        <v>112601</v>
      </c>
      <c r="DE14" s="589"/>
      <c r="DF14" s="589"/>
      <c r="DG14" s="589"/>
      <c r="DH14" s="589"/>
      <c r="DI14" s="589"/>
      <c r="DJ14" s="589"/>
      <c r="DK14" s="589"/>
      <c r="DL14" s="589"/>
      <c r="DM14" s="589"/>
      <c r="DN14" s="589"/>
      <c r="DO14" s="589"/>
      <c r="DP14" s="590"/>
      <c r="DQ14" s="594">
        <v>462042</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71821</v>
      </c>
      <c r="S15" s="589"/>
      <c r="T15" s="589"/>
      <c r="U15" s="589"/>
      <c r="V15" s="589"/>
      <c r="W15" s="589"/>
      <c r="X15" s="589"/>
      <c r="Y15" s="590"/>
      <c r="Z15" s="641">
        <v>0.1</v>
      </c>
      <c r="AA15" s="641"/>
      <c r="AB15" s="641"/>
      <c r="AC15" s="641"/>
      <c r="AD15" s="642">
        <v>71821</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3097778</v>
      </c>
      <c r="BH15" s="589"/>
      <c r="BI15" s="589"/>
      <c r="BJ15" s="589"/>
      <c r="BK15" s="589"/>
      <c r="BL15" s="589"/>
      <c r="BM15" s="589"/>
      <c r="BN15" s="590"/>
      <c r="BO15" s="641">
        <v>7.1</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11865200</v>
      </c>
      <c r="CS15" s="589"/>
      <c r="CT15" s="589"/>
      <c r="CU15" s="589"/>
      <c r="CV15" s="589"/>
      <c r="CW15" s="589"/>
      <c r="CX15" s="589"/>
      <c r="CY15" s="590"/>
      <c r="CZ15" s="641">
        <v>13.3</v>
      </c>
      <c r="DA15" s="641"/>
      <c r="DB15" s="641"/>
      <c r="DC15" s="641"/>
      <c r="DD15" s="594">
        <v>2062035</v>
      </c>
      <c r="DE15" s="589"/>
      <c r="DF15" s="589"/>
      <c r="DG15" s="589"/>
      <c r="DH15" s="589"/>
      <c r="DI15" s="589"/>
      <c r="DJ15" s="589"/>
      <c r="DK15" s="589"/>
      <c r="DL15" s="589"/>
      <c r="DM15" s="589"/>
      <c r="DN15" s="589"/>
      <c r="DO15" s="589"/>
      <c r="DP15" s="590"/>
      <c r="DQ15" s="594">
        <v>10766591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t="s">
        <v>112</v>
      </c>
      <c r="S16" s="589"/>
      <c r="T16" s="589"/>
      <c r="U16" s="589"/>
      <c r="V16" s="589"/>
      <c r="W16" s="589"/>
      <c r="X16" s="589"/>
      <c r="Y16" s="590"/>
      <c r="Z16" s="641" t="s">
        <v>112</v>
      </c>
      <c r="AA16" s="641"/>
      <c r="AB16" s="641"/>
      <c r="AC16" s="641"/>
      <c r="AD16" s="642" t="s">
        <v>112</v>
      </c>
      <c r="AE16" s="642"/>
      <c r="AF16" s="642"/>
      <c r="AG16" s="642"/>
      <c r="AH16" s="642"/>
      <c r="AI16" s="642"/>
      <c r="AJ16" s="642"/>
      <c r="AK16" s="642"/>
      <c r="AL16" s="611" t="s">
        <v>112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t="s">
        <v>112</v>
      </c>
      <c r="S17" s="589"/>
      <c r="T17" s="589"/>
      <c r="U17" s="589"/>
      <c r="V17" s="589"/>
      <c r="W17" s="589"/>
      <c r="X17" s="589"/>
      <c r="Y17" s="590"/>
      <c r="Z17" s="641" t="s">
        <v>112</v>
      </c>
      <c r="AA17" s="641"/>
      <c r="AB17" s="641"/>
      <c r="AC17" s="641"/>
      <c r="AD17" s="642" t="s">
        <v>112</v>
      </c>
      <c r="AE17" s="642"/>
      <c r="AF17" s="642"/>
      <c r="AG17" s="642"/>
      <c r="AH17" s="642"/>
      <c r="AI17" s="642"/>
      <c r="AJ17" s="642"/>
      <c r="AK17" s="642"/>
      <c r="AL17" s="611" t="s">
        <v>112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7286351</v>
      </c>
      <c r="CS17" s="589"/>
      <c r="CT17" s="589"/>
      <c r="CU17" s="589"/>
      <c r="CV17" s="589"/>
      <c r="CW17" s="589"/>
      <c r="CX17" s="589"/>
      <c r="CY17" s="590"/>
      <c r="CZ17" s="641">
        <v>8.1999999999999993</v>
      </c>
      <c r="DA17" s="641"/>
      <c r="DB17" s="641"/>
      <c r="DC17" s="641"/>
      <c r="DD17" s="594" t="s">
        <v>112</v>
      </c>
      <c r="DE17" s="589"/>
      <c r="DF17" s="589"/>
      <c r="DG17" s="589"/>
      <c r="DH17" s="589"/>
      <c r="DI17" s="589"/>
      <c r="DJ17" s="589"/>
      <c r="DK17" s="589"/>
      <c r="DL17" s="589"/>
      <c r="DM17" s="589"/>
      <c r="DN17" s="589"/>
      <c r="DO17" s="589"/>
      <c r="DP17" s="590"/>
      <c r="DQ17" s="594">
        <v>7286351</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t="s">
        <v>112</v>
      </c>
      <c r="S18" s="589"/>
      <c r="T18" s="589"/>
      <c r="U18" s="589"/>
      <c r="V18" s="589"/>
      <c r="W18" s="589"/>
      <c r="X18" s="589"/>
      <c r="Y18" s="590"/>
      <c r="Z18" s="641" t="s">
        <v>112</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50114278</v>
      </c>
      <c r="S20" s="589"/>
      <c r="T20" s="589"/>
      <c r="U20" s="589"/>
      <c r="V20" s="589"/>
      <c r="W20" s="589"/>
      <c r="X20" s="589"/>
      <c r="Y20" s="590"/>
      <c r="Z20" s="641">
        <v>54.4</v>
      </c>
      <c r="AA20" s="641"/>
      <c r="AB20" s="641"/>
      <c r="AC20" s="641"/>
      <c r="AD20" s="642">
        <v>50114278</v>
      </c>
      <c r="AE20" s="642"/>
      <c r="AF20" s="642"/>
      <c r="AG20" s="642"/>
      <c r="AH20" s="642"/>
      <c r="AI20" s="642"/>
      <c r="AJ20" s="642"/>
      <c r="AK20" s="642"/>
      <c r="AL20" s="611">
        <v>76.2</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88913809</v>
      </c>
      <c r="CS20" s="589"/>
      <c r="CT20" s="589"/>
      <c r="CU20" s="589"/>
      <c r="CV20" s="589"/>
      <c r="CW20" s="589"/>
      <c r="CX20" s="589"/>
      <c r="CY20" s="590"/>
      <c r="CZ20" s="641">
        <v>100</v>
      </c>
      <c r="DA20" s="641"/>
      <c r="DB20" s="641"/>
      <c r="DC20" s="641"/>
      <c r="DD20" s="594">
        <v>5309492</v>
      </c>
      <c r="DE20" s="589"/>
      <c r="DF20" s="589"/>
      <c r="DG20" s="589"/>
      <c r="DH20" s="589"/>
      <c r="DI20" s="589"/>
      <c r="DJ20" s="589"/>
      <c r="DK20" s="589"/>
      <c r="DL20" s="589"/>
      <c r="DM20" s="589"/>
      <c r="DN20" s="589"/>
      <c r="DO20" s="589"/>
      <c r="DP20" s="590"/>
      <c r="DQ20" s="594">
        <v>70919347</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28816</v>
      </c>
      <c r="S21" s="589"/>
      <c r="T21" s="589"/>
      <c r="U21" s="589"/>
      <c r="V21" s="589"/>
      <c r="W21" s="589"/>
      <c r="X21" s="589"/>
      <c r="Y21" s="590"/>
      <c r="Z21" s="641">
        <v>0</v>
      </c>
      <c r="AA21" s="641"/>
      <c r="AB21" s="641"/>
      <c r="AC21" s="641"/>
      <c r="AD21" s="642">
        <v>28816</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970289</v>
      </c>
      <c r="S22" s="589"/>
      <c r="T22" s="589"/>
      <c r="U22" s="589"/>
      <c r="V22" s="589"/>
      <c r="W22" s="589"/>
      <c r="X22" s="589"/>
      <c r="Y22" s="590"/>
      <c r="Z22" s="641">
        <v>1.1000000000000001</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2425891</v>
      </c>
      <c r="S23" s="589"/>
      <c r="T23" s="589"/>
      <c r="U23" s="589"/>
      <c r="V23" s="589"/>
      <c r="W23" s="589"/>
      <c r="X23" s="589"/>
      <c r="Y23" s="590"/>
      <c r="Z23" s="641">
        <v>2.6</v>
      </c>
      <c r="AA23" s="641"/>
      <c r="AB23" s="641"/>
      <c r="AC23" s="641"/>
      <c r="AD23" s="642">
        <v>1041223</v>
      </c>
      <c r="AE23" s="642"/>
      <c r="AF23" s="642"/>
      <c r="AG23" s="642"/>
      <c r="AH23" s="642"/>
      <c r="AI23" s="642"/>
      <c r="AJ23" s="642"/>
      <c r="AK23" s="642"/>
      <c r="AL23" s="611">
        <v>1.6</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456834</v>
      </c>
      <c r="S24" s="589"/>
      <c r="T24" s="589"/>
      <c r="U24" s="589"/>
      <c r="V24" s="589"/>
      <c r="W24" s="589"/>
      <c r="X24" s="589"/>
      <c r="Y24" s="590"/>
      <c r="Z24" s="641">
        <v>0.5</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46904072</v>
      </c>
      <c r="CS24" s="639"/>
      <c r="CT24" s="639"/>
      <c r="CU24" s="639"/>
      <c r="CV24" s="639"/>
      <c r="CW24" s="639"/>
      <c r="CX24" s="639"/>
      <c r="CY24" s="686"/>
      <c r="CZ24" s="690">
        <v>52.8</v>
      </c>
      <c r="DA24" s="691"/>
      <c r="DB24" s="691"/>
      <c r="DC24" s="692"/>
      <c r="DD24" s="685">
        <v>34394938</v>
      </c>
      <c r="DE24" s="639"/>
      <c r="DF24" s="639"/>
      <c r="DG24" s="639"/>
      <c r="DH24" s="639"/>
      <c r="DI24" s="639"/>
      <c r="DJ24" s="639"/>
      <c r="DK24" s="686"/>
      <c r="DL24" s="685">
        <v>33994242</v>
      </c>
      <c r="DM24" s="639"/>
      <c r="DN24" s="639"/>
      <c r="DO24" s="639"/>
      <c r="DP24" s="639"/>
      <c r="DQ24" s="639"/>
      <c r="DR24" s="639"/>
      <c r="DS24" s="639"/>
      <c r="DT24" s="639"/>
      <c r="DU24" s="639"/>
      <c r="DV24" s="686"/>
      <c r="DW24" s="687">
        <v>51.7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9850031</v>
      </c>
      <c r="S25" s="589"/>
      <c r="T25" s="589"/>
      <c r="U25" s="589"/>
      <c r="V25" s="589"/>
      <c r="W25" s="589"/>
      <c r="X25" s="589"/>
      <c r="Y25" s="590"/>
      <c r="Z25" s="641">
        <v>10.7</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20771199</v>
      </c>
      <c r="CS25" s="607"/>
      <c r="CT25" s="607"/>
      <c r="CU25" s="607"/>
      <c r="CV25" s="607"/>
      <c r="CW25" s="607"/>
      <c r="CX25" s="607"/>
      <c r="CY25" s="608"/>
      <c r="CZ25" s="591">
        <v>23.4</v>
      </c>
      <c r="DA25" s="609"/>
      <c r="DB25" s="609"/>
      <c r="DC25" s="610"/>
      <c r="DD25" s="594">
        <v>19068108</v>
      </c>
      <c r="DE25" s="607"/>
      <c r="DF25" s="607"/>
      <c r="DG25" s="607"/>
      <c r="DH25" s="607"/>
      <c r="DI25" s="607"/>
      <c r="DJ25" s="607"/>
      <c r="DK25" s="608"/>
      <c r="DL25" s="594">
        <v>18684903</v>
      </c>
      <c r="DM25" s="607"/>
      <c r="DN25" s="607"/>
      <c r="DO25" s="607"/>
      <c r="DP25" s="607"/>
      <c r="DQ25" s="607"/>
      <c r="DR25" s="607"/>
      <c r="DS25" s="607"/>
      <c r="DT25" s="607"/>
      <c r="DU25" s="607"/>
      <c r="DV25" s="608"/>
      <c r="DW25" s="611">
        <v>28.4</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v>15666291</v>
      </c>
      <c r="S26" s="589"/>
      <c r="T26" s="589"/>
      <c r="U26" s="589"/>
      <c r="V26" s="589"/>
      <c r="W26" s="589"/>
      <c r="X26" s="589"/>
      <c r="Y26" s="590"/>
      <c r="Z26" s="641">
        <v>17</v>
      </c>
      <c r="AA26" s="641"/>
      <c r="AB26" s="641"/>
      <c r="AC26" s="641"/>
      <c r="AD26" s="642">
        <v>14496674</v>
      </c>
      <c r="AE26" s="642"/>
      <c r="AF26" s="642"/>
      <c r="AG26" s="642"/>
      <c r="AH26" s="642"/>
      <c r="AI26" s="642"/>
      <c r="AJ26" s="642"/>
      <c r="AK26" s="642"/>
      <c r="AL26" s="611">
        <v>22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13426270</v>
      </c>
      <c r="CS26" s="589"/>
      <c r="CT26" s="589"/>
      <c r="CU26" s="589"/>
      <c r="CV26" s="589"/>
      <c r="CW26" s="589"/>
      <c r="CX26" s="589"/>
      <c r="CY26" s="590"/>
      <c r="CZ26" s="591">
        <v>15.1</v>
      </c>
      <c r="DA26" s="609"/>
      <c r="DB26" s="609"/>
      <c r="DC26" s="610"/>
      <c r="DD26" s="594">
        <v>12059003</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4608312</v>
      </c>
      <c r="S27" s="589"/>
      <c r="T27" s="589"/>
      <c r="U27" s="589"/>
      <c r="V27" s="589"/>
      <c r="W27" s="589"/>
      <c r="X27" s="589"/>
      <c r="Y27" s="590"/>
      <c r="Z27" s="641">
        <v>5</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43599508</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18846784</v>
      </c>
      <c r="CS27" s="607"/>
      <c r="CT27" s="607"/>
      <c r="CU27" s="607"/>
      <c r="CV27" s="607"/>
      <c r="CW27" s="607"/>
      <c r="CX27" s="607"/>
      <c r="CY27" s="608"/>
      <c r="CZ27" s="591">
        <v>21.2</v>
      </c>
      <c r="DA27" s="609"/>
      <c r="DB27" s="609"/>
      <c r="DC27" s="610"/>
      <c r="DD27" s="594">
        <v>8040741</v>
      </c>
      <c r="DE27" s="607"/>
      <c r="DF27" s="607"/>
      <c r="DG27" s="607"/>
      <c r="DH27" s="607"/>
      <c r="DI27" s="607"/>
      <c r="DJ27" s="607"/>
      <c r="DK27" s="608"/>
      <c r="DL27" s="594">
        <v>8023250</v>
      </c>
      <c r="DM27" s="607"/>
      <c r="DN27" s="607"/>
      <c r="DO27" s="607"/>
      <c r="DP27" s="607"/>
      <c r="DQ27" s="607"/>
      <c r="DR27" s="607"/>
      <c r="DS27" s="607"/>
      <c r="DT27" s="607"/>
      <c r="DU27" s="607"/>
      <c r="DV27" s="608"/>
      <c r="DW27" s="611">
        <v>12.2</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734796</v>
      </c>
      <c r="S28" s="589"/>
      <c r="T28" s="589"/>
      <c r="U28" s="589"/>
      <c r="V28" s="589"/>
      <c r="W28" s="589"/>
      <c r="X28" s="589"/>
      <c r="Y28" s="590"/>
      <c r="Z28" s="641">
        <v>0.8</v>
      </c>
      <c r="AA28" s="641"/>
      <c r="AB28" s="641"/>
      <c r="AC28" s="641"/>
      <c r="AD28" s="642">
        <v>31046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7286089</v>
      </c>
      <c r="CS28" s="589"/>
      <c r="CT28" s="589"/>
      <c r="CU28" s="589"/>
      <c r="CV28" s="589"/>
      <c r="CW28" s="589"/>
      <c r="CX28" s="589"/>
      <c r="CY28" s="590"/>
      <c r="CZ28" s="591">
        <v>8.1999999999999993</v>
      </c>
      <c r="DA28" s="609"/>
      <c r="DB28" s="609"/>
      <c r="DC28" s="610"/>
      <c r="DD28" s="594">
        <v>7286089</v>
      </c>
      <c r="DE28" s="589"/>
      <c r="DF28" s="589"/>
      <c r="DG28" s="589"/>
      <c r="DH28" s="589"/>
      <c r="DI28" s="589"/>
      <c r="DJ28" s="589"/>
      <c r="DK28" s="590"/>
      <c r="DL28" s="594">
        <v>7286089</v>
      </c>
      <c r="DM28" s="589"/>
      <c r="DN28" s="589"/>
      <c r="DO28" s="589"/>
      <c r="DP28" s="589"/>
      <c r="DQ28" s="589"/>
      <c r="DR28" s="589"/>
      <c r="DS28" s="589"/>
      <c r="DT28" s="589"/>
      <c r="DU28" s="589"/>
      <c r="DV28" s="590"/>
      <c r="DW28" s="611">
        <v>11.1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8424</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7285826</v>
      </c>
      <c r="CS29" s="607"/>
      <c r="CT29" s="607"/>
      <c r="CU29" s="607"/>
      <c r="CV29" s="607"/>
      <c r="CW29" s="607"/>
      <c r="CX29" s="607"/>
      <c r="CY29" s="608"/>
      <c r="CZ29" s="591">
        <v>8.1999999999999993</v>
      </c>
      <c r="DA29" s="609"/>
      <c r="DB29" s="609"/>
      <c r="DC29" s="610"/>
      <c r="DD29" s="594">
        <v>7285826</v>
      </c>
      <c r="DE29" s="607"/>
      <c r="DF29" s="607"/>
      <c r="DG29" s="607"/>
      <c r="DH29" s="607"/>
      <c r="DI29" s="607"/>
      <c r="DJ29" s="607"/>
      <c r="DK29" s="608"/>
      <c r="DL29" s="594">
        <v>7285826</v>
      </c>
      <c r="DM29" s="607"/>
      <c r="DN29" s="607"/>
      <c r="DO29" s="607"/>
      <c r="DP29" s="607"/>
      <c r="DQ29" s="607"/>
      <c r="DR29" s="607"/>
      <c r="DS29" s="607"/>
      <c r="DT29" s="607"/>
      <c r="DU29" s="607"/>
      <c r="DV29" s="608"/>
      <c r="DW29" s="611">
        <v>11.1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2322623</v>
      </c>
      <c r="S30" s="589"/>
      <c r="T30" s="589"/>
      <c r="U30" s="589"/>
      <c r="V30" s="589"/>
      <c r="W30" s="589"/>
      <c r="X30" s="589"/>
      <c r="Y30" s="590"/>
      <c r="Z30" s="641">
        <v>2.5</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98.6</v>
      </c>
      <c r="BH30" s="655"/>
      <c r="BI30" s="655"/>
      <c r="BJ30" s="655"/>
      <c r="BK30" s="655"/>
      <c r="BL30" s="655"/>
      <c r="BM30" s="656">
        <v>95.8</v>
      </c>
      <c r="BN30" s="655"/>
      <c r="BO30" s="655"/>
      <c r="BP30" s="655"/>
      <c r="BQ30" s="657"/>
      <c r="BR30" s="654">
        <v>98.3</v>
      </c>
      <c r="BS30" s="655"/>
      <c r="BT30" s="655"/>
      <c r="BU30" s="655"/>
      <c r="BV30" s="655"/>
      <c r="BW30" s="655"/>
      <c r="BX30" s="656">
        <v>94.6</v>
      </c>
      <c r="BY30" s="655"/>
      <c r="BZ30" s="655"/>
      <c r="CA30" s="655"/>
      <c r="CB30" s="657"/>
      <c r="CD30" s="660"/>
      <c r="CE30" s="661"/>
      <c r="CF30" s="625" t="s">
        <v>293</v>
      </c>
      <c r="CG30" s="622"/>
      <c r="CH30" s="622"/>
      <c r="CI30" s="622"/>
      <c r="CJ30" s="622"/>
      <c r="CK30" s="622"/>
      <c r="CL30" s="622"/>
      <c r="CM30" s="622"/>
      <c r="CN30" s="622"/>
      <c r="CO30" s="622"/>
      <c r="CP30" s="622"/>
      <c r="CQ30" s="623"/>
      <c r="CR30" s="588">
        <v>6852997</v>
      </c>
      <c r="CS30" s="589"/>
      <c r="CT30" s="589"/>
      <c r="CU30" s="589"/>
      <c r="CV30" s="589"/>
      <c r="CW30" s="589"/>
      <c r="CX30" s="589"/>
      <c r="CY30" s="590"/>
      <c r="CZ30" s="591">
        <v>7.7</v>
      </c>
      <c r="DA30" s="609"/>
      <c r="DB30" s="609"/>
      <c r="DC30" s="610"/>
      <c r="DD30" s="594">
        <v>6852997</v>
      </c>
      <c r="DE30" s="589"/>
      <c r="DF30" s="589"/>
      <c r="DG30" s="589"/>
      <c r="DH30" s="589"/>
      <c r="DI30" s="589"/>
      <c r="DJ30" s="589"/>
      <c r="DK30" s="590"/>
      <c r="DL30" s="594">
        <v>6852997</v>
      </c>
      <c r="DM30" s="589"/>
      <c r="DN30" s="589"/>
      <c r="DO30" s="589"/>
      <c r="DP30" s="589"/>
      <c r="DQ30" s="589"/>
      <c r="DR30" s="589"/>
      <c r="DS30" s="589"/>
      <c r="DT30" s="589"/>
      <c r="DU30" s="589"/>
      <c r="DV30" s="590"/>
      <c r="DW30" s="611">
        <v>10.4</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3761882</v>
      </c>
      <c r="S31" s="589"/>
      <c r="T31" s="589"/>
      <c r="U31" s="589"/>
      <c r="V31" s="589"/>
      <c r="W31" s="589"/>
      <c r="X31" s="589"/>
      <c r="Y31" s="590"/>
      <c r="Z31" s="641">
        <v>4.0999999999999996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98.5</v>
      </c>
      <c r="BH31" s="607"/>
      <c r="BI31" s="607"/>
      <c r="BJ31" s="607"/>
      <c r="BK31" s="607"/>
      <c r="BL31" s="607"/>
      <c r="BM31" s="643">
        <v>95.6</v>
      </c>
      <c r="BN31" s="653"/>
      <c r="BO31" s="653"/>
      <c r="BP31" s="653"/>
      <c r="BQ31" s="617"/>
      <c r="BR31" s="652">
        <v>98.2</v>
      </c>
      <c r="BS31" s="607"/>
      <c r="BT31" s="607"/>
      <c r="BU31" s="607"/>
      <c r="BV31" s="607"/>
      <c r="BW31" s="607"/>
      <c r="BX31" s="643">
        <v>94.2</v>
      </c>
      <c r="BY31" s="653"/>
      <c r="BZ31" s="653"/>
      <c r="CA31" s="653"/>
      <c r="CB31" s="617"/>
      <c r="CD31" s="660"/>
      <c r="CE31" s="661"/>
      <c r="CF31" s="625" t="s">
        <v>297</v>
      </c>
      <c r="CG31" s="622"/>
      <c r="CH31" s="622"/>
      <c r="CI31" s="622"/>
      <c r="CJ31" s="622"/>
      <c r="CK31" s="622"/>
      <c r="CL31" s="622"/>
      <c r="CM31" s="622"/>
      <c r="CN31" s="622"/>
      <c r="CO31" s="622"/>
      <c r="CP31" s="622"/>
      <c r="CQ31" s="623"/>
      <c r="CR31" s="588">
        <v>432829</v>
      </c>
      <c r="CS31" s="607"/>
      <c r="CT31" s="607"/>
      <c r="CU31" s="607"/>
      <c r="CV31" s="607"/>
      <c r="CW31" s="607"/>
      <c r="CX31" s="607"/>
      <c r="CY31" s="608"/>
      <c r="CZ31" s="591">
        <v>0.5</v>
      </c>
      <c r="DA31" s="609"/>
      <c r="DB31" s="609"/>
      <c r="DC31" s="610"/>
      <c r="DD31" s="594">
        <v>432829</v>
      </c>
      <c r="DE31" s="607"/>
      <c r="DF31" s="607"/>
      <c r="DG31" s="607"/>
      <c r="DH31" s="607"/>
      <c r="DI31" s="607"/>
      <c r="DJ31" s="607"/>
      <c r="DK31" s="608"/>
      <c r="DL31" s="594">
        <v>432829</v>
      </c>
      <c r="DM31" s="607"/>
      <c r="DN31" s="607"/>
      <c r="DO31" s="607"/>
      <c r="DP31" s="607"/>
      <c r="DQ31" s="607"/>
      <c r="DR31" s="607"/>
      <c r="DS31" s="607"/>
      <c r="DT31" s="607"/>
      <c r="DU31" s="607"/>
      <c r="DV31" s="608"/>
      <c r="DW31" s="611">
        <v>0.7</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761391</v>
      </c>
      <c r="S32" s="589"/>
      <c r="T32" s="589"/>
      <c r="U32" s="589"/>
      <c r="V32" s="589"/>
      <c r="W32" s="589"/>
      <c r="X32" s="589"/>
      <c r="Y32" s="590"/>
      <c r="Z32" s="641">
        <v>0.8</v>
      </c>
      <c r="AA32" s="641"/>
      <c r="AB32" s="641"/>
      <c r="AC32" s="641"/>
      <c r="AD32" s="642">
        <v>37705</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t="s">
        <v>210</v>
      </c>
      <c r="BH32" s="573"/>
      <c r="BI32" s="573"/>
      <c r="BJ32" s="573"/>
      <c r="BK32" s="573"/>
      <c r="BL32" s="573"/>
      <c r="BM32" s="636" t="s">
        <v>210</v>
      </c>
      <c r="BN32" s="573"/>
      <c r="BO32" s="573"/>
      <c r="BP32" s="573"/>
      <c r="BQ32" s="630"/>
      <c r="BR32" s="651" t="s">
        <v>210</v>
      </c>
      <c r="BS32" s="573"/>
      <c r="BT32" s="573"/>
      <c r="BU32" s="573"/>
      <c r="BV32" s="573"/>
      <c r="BW32" s="573"/>
      <c r="BX32" s="636" t="s">
        <v>210</v>
      </c>
      <c r="BY32" s="573"/>
      <c r="BZ32" s="573"/>
      <c r="CA32" s="573"/>
      <c r="CB32" s="630"/>
      <c r="CD32" s="662"/>
      <c r="CE32" s="663"/>
      <c r="CF32" s="625" t="s">
        <v>300</v>
      </c>
      <c r="CG32" s="622"/>
      <c r="CH32" s="622"/>
      <c r="CI32" s="622"/>
      <c r="CJ32" s="622"/>
      <c r="CK32" s="622"/>
      <c r="CL32" s="622"/>
      <c r="CM32" s="622"/>
      <c r="CN32" s="622"/>
      <c r="CO32" s="622"/>
      <c r="CP32" s="622"/>
      <c r="CQ32" s="623"/>
      <c r="CR32" s="588">
        <v>263</v>
      </c>
      <c r="CS32" s="589"/>
      <c r="CT32" s="589"/>
      <c r="CU32" s="589"/>
      <c r="CV32" s="589"/>
      <c r="CW32" s="589"/>
      <c r="CX32" s="589"/>
      <c r="CY32" s="590"/>
      <c r="CZ32" s="591">
        <v>0</v>
      </c>
      <c r="DA32" s="609"/>
      <c r="DB32" s="609"/>
      <c r="DC32" s="610"/>
      <c r="DD32" s="594">
        <v>263</v>
      </c>
      <c r="DE32" s="589"/>
      <c r="DF32" s="589"/>
      <c r="DG32" s="589"/>
      <c r="DH32" s="589"/>
      <c r="DI32" s="589"/>
      <c r="DJ32" s="589"/>
      <c r="DK32" s="590"/>
      <c r="DL32" s="594">
        <v>263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490000</v>
      </c>
      <c r="S33" s="589"/>
      <c r="T33" s="589"/>
      <c r="U33" s="589"/>
      <c r="V33" s="589"/>
      <c r="W33" s="589"/>
      <c r="X33" s="589"/>
      <c r="Y33" s="590"/>
      <c r="Z33" s="641">
        <v>0.5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36700245</v>
      </c>
      <c r="CS33" s="607"/>
      <c r="CT33" s="607"/>
      <c r="CU33" s="607"/>
      <c r="CV33" s="607"/>
      <c r="CW33" s="607"/>
      <c r="CX33" s="607"/>
      <c r="CY33" s="608"/>
      <c r="CZ33" s="591">
        <v>41.3</v>
      </c>
      <c r="DA33" s="609"/>
      <c r="DB33" s="609"/>
      <c r="DC33" s="610"/>
      <c r="DD33" s="594">
        <v>33056697</v>
      </c>
      <c r="DE33" s="607"/>
      <c r="DF33" s="607"/>
      <c r="DG33" s="607"/>
      <c r="DH33" s="607"/>
      <c r="DI33" s="607"/>
      <c r="DJ33" s="607"/>
      <c r="DK33" s="608"/>
      <c r="DL33" s="594">
        <v>22374002</v>
      </c>
      <c r="DM33" s="607"/>
      <c r="DN33" s="607"/>
      <c r="DO33" s="607"/>
      <c r="DP33" s="607"/>
      <c r="DQ33" s="607"/>
      <c r="DR33" s="607"/>
      <c r="DS33" s="607"/>
      <c r="DT33" s="607"/>
      <c r="DU33" s="607"/>
      <c r="DV33" s="608"/>
      <c r="DW33" s="611">
        <v>34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15495675</v>
      </c>
      <c r="CS34" s="589"/>
      <c r="CT34" s="589"/>
      <c r="CU34" s="589"/>
      <c r="CV34" s="589"/>
      <c r="CW34" s="589"/>
      <c r="CX34" s="589"/>
      <c r="CY34" s="590"/>
      <c r="CZ34" s="591">
        <v>17.399999999999999</v>
      </c>
      <c r="DA34" s="609"/>
      <c r="DB34" s="609"/>
      <c r="DC34" s="610"/>
      <c r="DD34" s="594">
        <v>13321427</v>
      </c>
      <c r="DE34" s="589"/>
      <c r="DF34" s="589"/>
      <c r="DG34" s="589"/>
      <c r="DH34" s="589"/>
      <c r="DI34" s="589"/>
      <c r="DJ34" s="589"/>
      <c r="DK34" s="590"/>
      <c r="DL34" s="594">
        <v>12150037</v>
      </c>
      <c r="DM34" s="589"/>
      <c r="DN34" s="589"/>
      <c r="DO34" s="589"/>
      <c r="DP34" s="589"/>
      <c r="DQ34" s="589"/>
      <c r="DR34" s="589"/>
      <c r="DS34" s="589"/>
      <c r="DT34" s="589"/>
      <c r="DU34" s="589"/>
      <c r="DV34" s="590"/>
      <c r="DW34" s="611">
        <v>18.5</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8142018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300000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1163439</v>
      </c>
      <c r="CS35" s="607"/>
      <c r="CT35" s="607"/>
      <c r="CU35" s="607"/>
      <c r="CV35" s="607"/>
      <c r="CW35" s="607"/>
      <c r="CX35" s="607"/>
      <c r="CY35" s="608"/>
      <c r="CZ35" s="591">
        <v>1.3</v>
      </c>
      <c r="DA35" s="609"/>
      <c r="DB35" s="609"/>
      <c r="DC35" s="610"/>
      <c r="DD35" s="594">
        <v>1087111</v>
      </c>
      <c r="DE35" s="607"/>
      <c r="DF35" s="607"/>
      <c r="DG35" s="607"/>
      <c r="DH35" s="607"/>
      <c r="DI35" s="607"/>
      <c r="DJ35" s="607"/>
      <c r="DK35" s="608"/>
      <c r="DL35" s="594">
        <v>1087015</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92199858</v>
      </c>
      <c r="S36" s="629"/>
      <c r="T36" s="629"/>
      <c r="U36" s="629"/>
      <c r="V36" s="629"/>
      <c r="W36" s="629"/>
      <c r="X36" s="629"/>
      <c r="Y36" s="632"/>
      <c r="Z36" s="633">
        <v>100</v>
      </c>
      <c r="AA36" s="633"/>
      <c r="AB36" s="633"/>
      <c r="AC36" s="633"/>
      <c r="AD36" s="634">
        <v>65749742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486458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138539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5619728</v>
      </c>
      <c r="CS36" s="589"/>
      <c r="CT36" s="589"/>
      <c r="CU36" s="589"/>
      <c r="CV36" s="589"/>
      <c r="CW36" s="589"/>
      <c r="CX36" s="589"/>
      <c r="CY36" s="590"/>
      <c r="CZ36" s="591">
        <v>6.3</v>
      </c>
      <c r="DA36" s="609"/>
      <c r="DB36" s="609"/>
      <c r="DC36" s="610"/>
      <c r="DD36" s="594">
        <v>5099465</v>
      </c>
      <c r="DE36" s="589"/>
      <c r="DF36" s="589"/>
      <c r="DG36" s="589"/>
      <c r="DH36" s="589"/>
      <c r="DI36" s="589"/>
      <c r="DJ36" s="589"/>
      <c r="DK36" s="590"/>
      <c r="DL36" s="594">
        <v>3955506</v>
      </c>
      <c r="DM36" s="589"/>
      <c r="DN36" s="589"/>
      <c r="DO36" s="589"/>
      <c r="DP36" s="589"/>
      <c r="DQ36" s="589"/>
      <c r="DR36" s="589"/>
      <c r="DS36" s="589"/>
      <c r="DT36" s="589"/>
      <c r="DU36" s="589"/>
      <c r="DV36" s="590"/>
      <c r="DW36" s="611">
        <v>6</v>
      </c>
      <c r="DX36" s="612"/>
      <c r="DY36" s="612"/>
      <c r="DZ36" s="612"/>
      <c r="EA36" s="612"/>
      <c r="EB36" s="612"/>
      <c r="EC36" s="613"/>
    </row>
    <row r="37" spans="2:133" ht="11.25" customHeight="1">
      <c r="AQ37" s="614" t="s">
        <v>315</v>
      </c>
      <c r="AR37" s="615"/>
      <c r="AS37" s="615"/>
      <c r="AT37" s="615"/>
      <c r="AU37" s="615"/>
      <c r="AV37" s="615"/>
      <c r="AW37" s="615"/>
      <c r="AX37" s="615"/>
      <c r="AY37" s="616"/>
      <c r="AZ37" s="588" t="s">
        <v>316</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48981</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1253555</v>
      </c>
      <c r="CS37" s="607"/>
      <c r="CT37" s="607"/>
      <c r="CU37" s="607"/>
      <c r="CV37" s="607"/>
      <c r="CW37" s="607"/>
      <c r="CX37" s="607"/>
      <c r="CY37" s="608"/>
      <c r="CZ37" s="591">
        <v>1.4</v>
      </c>
      <c r="DA37" s="609"/>
      <c r="DB37" s="609"/>
      <c r="DC37" s="610"/>
      <c r="DD37" s="594">
        <v>1253555</v>
      </c>
      <c r="DE37" s="607"/>
      <c r="DF37" s="607"/>
      <c r="DG37" s="607"/>
      <c r="DH37" s="607"/>
      <c r="DI37" s="607"/>
      <c r="DJ37" s="607"/>
      <c r="DK37" s="608"/>
      <c r="DL37" s="594">
        <v>859504</v>
      </c>
      <c r="DM37" s="607"/>
      <c r="DN37" s="607"/>
      <c r="DO37" s="607"/>
      <c r="DP37" s="607"/>
      <c r="DQ37" s="607"/>
      <c r="DR37" s="607"/>
      <c r="DS37" s="607"/>
      <c r="DT37" s="607"/>
      <c r="DU37" s="607"/>
      <c r="DV37" s="608"/>
      <c r="DW37" s="611">
        <v>1.3</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70320</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8142018</v>
      </c>
      <c r="CS38" s="589"/>
      <c r="CT38" s="589"/>
      <c r="CU38" s="589"/>
      <c r="CV38" s="589"/>
      <c r="CW38" s="589"/>
      <c r="CX38" s="589"/>
      <c r="CY38" s="590"/>
      <c r="CZ38" s="591">
        <v>9.1999999999999993</v>
      </c>
      <c r="DA38" s="609"/>
      <c r="DB38" s="609"/>
      <c r="DC38" s="610"/>
      <c r="DD38" s="594">
        <v>7330674</v>
      </c>
      <c r="DE38" s="589"/>
      <c r="DF38" s="589"/>
      <c r="DG38" s="589"/>
      <c r="DH38" s="589"/>
      <c r="DI38" s="589"/>
      <c r="DJ38" s="589"/>
      <c r="DK38" s="590"/>
      <c r="DL38" s="594">
        <v>5181444</v>
      </c>
      <c r="DM38" s="589"/>
      <c r="DN38" s="589"/>
      <c r="DO38" s="589"/>
      <c r="DP38" s="589"/>
      <c r="DQ38" s="589"/>
      <c r="DR38" s="589"/>
      <c r="DS38" s="589"/>
      <c r="DT38" s="589"/>
      <c r="DU38" s="589"/>
      <c r="DV38" s="590"/>
      <c r="DW38" s="611">
        <v>7.9</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120</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6257947</v>
      </c>
      <c r="CS39" s="607"/>
      <c r="CT39" s="607"/>
      <c r="CU39" s="607"/>
      <c r="CV39" s="607"/>
      <c r="CW39" s="607"/>
      <c r="CX39" s="607"/>
      <c r="CY39" s="608"/>
      <c r="CZ39" s="591">
        <v>7</v>
      </c>
      <c r="DA39" s="609"/>
      <c r="DB39" s="609"/>
      <c r="DC39" s="610"/>
      <c r="DD39" s="594">
        <v>6217878</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2502888</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81</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21438</v>
      </c>
      <c r="CS40" s="589"/>
      <c r="CT40" s="589"/>
      <c r="CU40" s="589"/>
      <c r="CV40" s="589"/>
      <c r="CW40" s="589"/>
      <c r="CX40" s="589"/>
      <c r="CY40" s="590"/>
      <c r="CZ40" s="591">
        <v>0</v>
      </c>
      <c r="DA40" s="609"/>
      <c r="DB40" s="609"/>
      <c r="DC40" s="610"/>
      <c r="DD40" s="594">
        <v>142</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5152672</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238</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316</v>
      </c>
      <c r="CS41" s="607"/>
      <c r="CT41" s="607"/>
      <c r="CU41" s="607"/>
      <c r="CV41" s="607"/>
      <c r="CW41" s="607"/>
      <c r="CX41" s="607"/>
      <c r="CY41" s="608"/>
      <c r="CZ41" s="591" t="s">
        <v>316</v>
      </c>
      <c r="DA41" s="609"/>
      <c r="DB41" s="609"/>
      <c r="DC41" s="610"/>
      <c r="DD41" s="594" t="s">
        <v>316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5309492</v>
      </c>
      <c r="CS42" s="589"/>
      <c r="CT42" s="589"/>
      <c r="CU42" s="589"/>
      <c r="CV42" s="589"/>
      <c r="CW42" s="589"/>
      <c r="CX42" s="589"/>
      <c r="CY42" s="590"/>
      <c r="CZ42" s="591">
        <v>6</v>
      </c>
      <c r="DA42" s="592"/>
      <c r="DB42" s="592"/>
      <c r="DC42" s="593"/>
      <c r="DD42" s="594">
        <v>3467712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502478</v>
      </c>
      <c r="CS43" s="607"/>
      <c r="CT43" s="607"/>
      <c r="CU43" s="607"/>
      <c r="CV43" s="607"/>
      <c r="CW43" s="607"/>
      <c r="CX43" s="607"/>
      <c r="CY43" s="608"/>
      <c r="CZ43" s="591">
        <v>0.6</v>
      </c>
      <c r="DA43" s="609"/>
      <c r="DB43" s="609"/>
      <c r="DC43" s="610"/>
      <c r="DD43" s="594">
        <v>493785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5309492</v>
      </c>
      <c r="CS44" s="589"/>
      <c r="CT44" s="589"/>
      <c r="CU44" s="589"/>
      <c r="CV44" s="589"/>
      <c r="CW44" s="589"/>
      <c r="CX44" s="589"/>
      <c r="CY44" s="590"/>
      <c r="CZ44" s="591">
        <v>6</v>
      </c>
      <c r="DA44" s="592"/>
      <c r="DB44" s="592"/>
      <c r="DC44" s="593"/>
      <c r="DD44" s="594">
        <v>3467712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1645640</v>
      </c>
      <c r="CS45" s="607"/>
      <c r="CT45" s="607"/>
      <c r="CU45" s="607"/>
      <c r="CV45" s="607"/>
      <c r="CW45" s="607"/>
      <c r="CX45" s="607"/>
      <c r="CY45" s="608"/>
      <c r="CZ45" s="591">
        <v>1.9</v>
      </c>
      <c r="DA45" s="609"/>
      <c r="DB45" s="609"/>
      <c r="DC45" s="610"/>
      <c r="DD45" s="594">
        <v>651112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3663852</v>
      </c>
      <c r="CS46" s="589"/>
      <c r="CT46" s="589"/>
      <c r="CU46" s="589"/>
      <c r="CV46" s="589"/>
      <c r="CW46" s="589"/>
      <c r="CX46" s="589"/>
      <c r="CY46" s="590"/>
      <c r="CZ46" s="591">
        <v>4.0999999999999996</v>
      </c>
      <c r="DA46" s="592"/>
      <c r="DB46" s="592"/>
      <c r="DC46" s="593"/>
      <c r="DD46" s="594">
        <v>2816600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88913809</v>
      </c>
      <c r="CS49" s="573"/>
      <c r="CT49" s="573"/>
      <c r="CU49" s="573"/>
      <c r="CV49" s="573"/>
      <c r="CW49" s="573"/>
      <c r="CX49" s="573"/>
      <c r="CY49" s="574"/>
      <c r="CZ49" s="575">
        <v>100</v>
      </c>
      <c r="DA49" s="576"/>
      <c r="DB49" s="576"/>
      <c r="DC49" s="577"/>
      <c r="DD49" s="578">
        <v>70919347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345</v>
      </c>
      <c r="DK2" s="1108"/>
      <c r="DL2" s="1108"/>
      <c r="DM2" s="1108"/>
      <c r="DN2" s="1108"/>
      <c r="DO2" s="1109"/>
      <c r="DP2" s="200"/>
      <c r="DQ2" s="1107" t="s">
        <v>346</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347</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349</v>
      </c>
      <c r="B5" s="993"/>
      <c r="C5" s="993"/>
      <c r="D5" s="993"/>
      <c r="E5" s="993"/>
      <c r="F5" s="993"/>
      <c r="G5" s="993"/>
      <c r="H5" s="993"/>
      <c r="I5" s="993"/>
      <c r="J5" s="993"/>
      <c r="K5" s="993"/>
      <c r="L5" s="993"/>
      <c r="M5" s="993"/>
      <c r="N5" s="993"/>
      <c r="O5" s="993"/>
      <c r="P5" s="994"/>
      <c r="Q5" s="998" t="s">
        <v>350</v>
      </c>
      <c r="R5" s="999"/>
      <c r="S5" s="999"/>
      <c r="T5" s="999"/>
      <c r="U5" s="1000"/>
      <c r="V5" s="998" t="s">
        <v>351</v>
      </c>
      <c r="W5" s="999"/>
      <c r="X5" s="999"/>
      <c r="Y5" s="999"/>
      <c r="Z5" s="1000"/>
      <c r="AA5" s="998" t="s">
        <v>352</v>
      </c>
      <c r="AB5" s="999"/>
      <c r="AC5" s="999"/>
      <c r="AD5" s="999"/>
      <c r="AE5" s="999"/>
      <c r="AF5" s="1110" t="s">
        <v>353</v>
      </c>
      <c r="AG5" s="999"/>
      <c r="AH5" s="999"/>
      <c r="AI5" s="999"/>
      <c r="AJ5" s="1014"/>
      <c r="AK5" s="999" t="s">
        <v>354</v>
      </c>
      <c r="AL5" s="999"/>
      <c r="AM5" s="999"/>
      <c r="AN5" s="999"/>
      <c r="AO5" s="1000"/>
      <c r="AP5" s="998" t="s">
        <v>355</v>
      </c>
      <c r="AQ5" s="999"/>
      <c r="AR5" s="999"/>
      <c r="AS5" s="999"/>
      <c r="AT5" s="1000"/>
      <c r="AU5" s="998" t="s">
        <v>356</v>
      </c>
      <c r="AV5" s="999"/>
      <c r="AW5" s="999"/>
      <c r="AX5" s="999"/>
      <c r="AY5" s="1014"/>
      <c r="AZ5" s="207"/>
      <c r="BA5" s="207"/>
      <c r="BB5" s="207"/>
      <c r="BC5" s="207"/>
      <c r="BD5" s="207"/>
      <c r="BE5" s="208"/>
      <c r="BF5" s="208"/>
      <c r="BG5" s="208"/>
      <c r="BH5" s="208"/>
      <c r="BI5" s="208"/>
      <c r="BJ5" s="208"/>
      <c r="BK5" s="208"/>
      <c r="BL5" s="208"/>
      <c r="BM5" s="208"/>
      <c r="BN5" s="208"/>
      <c r="BO5" s="208"/>
      <c r="BP5" s="208"/>
      <c r="BQ5" s="992" t="s">
        <v>357</v>
      </c>
      <c r="BR5" s="993"/>
      <c r="BS5" s="993"/>
      <c r="BT5" s="993"/>
      <c r="BU5" s="993"/>
      <c r="BV5" s="993"/>
      <c r="BW5" s="993"/>
      <c r="BX5" s="993"/>
      <c r="BY5" s="993"/>
      <c r="BZ5" s="993"/>
      <c r="CA5" s="993"/>
      <c r="CB5" s="993"/>
      <c r="CC5" s="993"/>
      <c r="CD5" s="993"/>
      <c r="CE5" s="993"/>
      <c r="CF5" s="993"/>
      <c r="CG5" s="994"/>
      <c r="CH5" s="998" t="s">
        <v>358</v>
      </c>
      <c r="CI5" s="999"/>
      <c r="CJ5" s="999"/>
      <c r="CK5" s="999"/>
      <c r="CL5" s="1000"/>
      <c r="CM5" s="998" t="s">
        <v>359</v>
      </c>
      <c r="CN5" s="999"/>
      <c r="CO5" s="999"/>
      <c r="CP5" s="999"/>
      <c r="CQ5" s="1000"/>
      <c r="CR5" s="998" t="s">
        <v>360</v>
      </c>
      <c r="CS5" s="999"/>
      <c r="CT5" s="999"/>
      <c r="CU5" s="999"/>
      <c r="CV5" s="1000"/>
      <c r="CW5" s="998" t="s">
        <v>361</v>
      </c>
      <c r="CX5" s="999"/>
      <c r="CY5" s="999"/>
      <c r="CZ5" s="999"/>
      <c r="DA5" s="1000"/>
      <c r="DB5" s="998" t="s">
        <v>362</v>
      </c>
      <c r="DC5" s="999"/>
      <c r="DD5" s="999"/>
      <c r="DE5" s="999"/>
      <c r="DF5" s="1000"/>
      <c r="DG5" s="1095" t="s">
        <v>363</v>
      </c>
      <c r="DH5" s="1096"/>
      <c r="DI5" s="1096"/>
      <c r="DJ5" s="1096"/>
      <c r="DK5" s="1097"/>
      <c r="DL5" s="1095" t="s">
        <v>364</v>
      </c>
      <c r="DM5" s="1096"/>
      <c r="DN5" s="1096"/>
      <c r="DO5" s="1096"/>
      <c r="DP5" s="1097"/>
      <c r="DQ5" s="998" t="s">
        <v>365</v>
      </c>
      <c r="DR5" s="999"/>
      <c r="DS5" s="999"/>
      <c r="DT5" s="999"/>
      <c r="DU5" s="1000"/>
      <c r="DV5" s="998" t="s">
        <v>356</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366</v>
      </c>
      <c r="C7" s="1048"/>
      <c r="D7" s="1048"/>
      <c r="E7" s="1048"/>
      <c r="F7" s="1048"/>
      <c r="G7" s="1048"/>
      <c r="H7" s="1048"/>
      <c r="I7" s="1048"/>
      <c r="J7" s="1048"/>
      <c r="K7" s="1048"/>
      <c r="L7" s="1048"/>
      <c r="M7" s="1048"/>
      <c r="N7" s="1048"/>
      <c r="O7" s="1048"/>
      <c r="P7" s="1049"/>
      <c r="Q7" s="1101">
        <v>93671</v>
      </c>
      <c r="R7" s="1102"/>
      <c r="S7" s="1102"/>
      <c r="T7" s="1102"/>
      <c r="U7" s="1102"/>
      <c r="V7" s="1102">
        <v>90385</v>
      </c>
      <c r="W7" s="1102"/>
      <c r="X7" s="1102"/>
      <c r="Y7" s="1102"/>
      <c r="Z7" s="1102"/>
      <c r="AA7" s="1102">
        <v>3286</v>
      </c>
      <c r="AB7" s="1102"/>
      <c r="AC7" s="1102"/>
      <c r="AD7" s="1102"/>
      <c r="AE7" s="1103"/>
      <c r="AF7" s="1104">
        <v>3280</v>
      </c>
      <c r="AG7" s="1105"/>
      <c r="AH7" s="1105"/>
      <c r="AI7" s="1105"/>
      <c r="AJ7" s="1106"/>
      <c r="AK7" s="1088">
        <v>3133</v>
      </c>
      <c r="AL7" s="1089"/>
      <c r="AM7" s="1089"/>
      <c r="AN7" s="1089"/>
      <c r="AO7" s="1089"/>
      <c r="AP7" s="1089">
        <v>25859</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521</v>
      </c>
      <c r="BT7" s="1093" t="s">
        <v>522</v>
      </c>
      <c r="BU7" s="1093" t="s">
        <v>522</v>
      </c>
      <c r="BV7" s="1093" t="s">
        <v>522</v>
      </c>
      <c r="BW7" s="1093" t="s">
        <v>522</v>
      </c>
      <c r="BX7" s="1093" t="s">
        <v>522</v>
      </c>
      <c r="BY7" s="1093" t="s">
        <v>522</v>
      </c>
      <c r="BZ7" s="1093" t="s">
        <v>522</v>
      </c>
      <c r="CA7" s="1093" t="s">
        <v>522</v>
      </c>
      <c r="CB7" s="1093" t="s">
        <v>522</v>
      </c>
      <c r="CC7" s="1093" t="s">
        <v>522</v>
      </c>
      <c r="CD7" s="1093" t="s">
        <v>522</v>
      </c>
      <c r="CE7" s="1093" t="s">
        <v>522</v>
      </c>
      <c r="CF7" s="1093" t="s">
        <v>522</v>
      </c>
      <c r="CG7" s="1094" t="s">
        <v>522</v>
      </c>
      <c r="CH7" s="1085">
        <v>13</v>
      </c>
      <c r="CI7" s="1086"/>
      <c r="CJ7" s="1086"/>
      <c r="CK7" s="1086"/>
      <c r="CL7" s="1087"/>
      <c r="CM7" s="1085">
        <v>334</v>
      </c>
      <c r="CN7" s="1086"/>
      <c r="CO7" s="1086"/>
      <c r="CP7" s="1086"/>
      <c r="CQ7" s="1087"/>
      <c r="CR7" s="1085">
        <v>200</v>
      </c>
      <c r="CS7" s="1086"/>
      <c r="CT7" s="1086"/>
      <c r="CU7" s="1086"/>
      <c r="CV7" s="1087"/>
      <c r="CW7" s="1085">
        <v>152</v>
      </c>
      <c r="CX7" s="1086"/>
      <c r="CY7" s="1086"/>
      <c r="CZ7" s="1086"/>
      <c r="DA7" s="1087"/>
      <c r="DB7" s="1085" t="s">
        <v>470</v>
      </c>
      <c r="DC7" s="1086"/>
      <c r="DD7" s="1086"/>
      <c r="DE7" s="1086"/>
      <c r="DF7" s="1087"/>
      <c r="DG7" s="1085" t="s">
        <v>470</v>
      </c>
      <c r="DH7" s="1086"/>
      <c r="DI7" s="1086"/>
      <c r="DJ7" s="1086"/>
      <c r="DK7" s="1087"/>
      <c r="DL7" s="1085" t="s">
        <v>470</v>
      </c>
      <c r="DM7" s="1086"/>
      <c r="DN7" s="1086"/>
      <c r="DO7" s="1086"/>
      <c r="DP7" s="1087"/>
      <c r="DQ7" s="1085" t="s">
        <v>470</v>
      </c>
      <c r="DR7" s="1086"/>
      <c r="DS7" s="1086"/>
      <c r="DT7" s="1086"/>
      <c r="DU7" s="1087"/>
      <c r="DV7" s="1112"/>
      <c r="DW7" s="1113"/>
      <c r="DX7" s="1113"/>
      <c r="DY7" s="1113"/>
      <c r="DZ7" s="1114"/>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523</v>
      </c>
      <c r="BT8" s="1012" t="s">
        <v>524</v>
      </c>
      <c r="BU8" s="1012" t="s">
        <v>524</v>
      </c>
      <c r="BV8" s="1012" t="s">
        <v>524</v>
      </c>
      <c r="BW8" s="1012" t="s">
        <v>524</v>
      </c>
      <c r="BX8" s="1012" t="s">
        <v>524</v>
      </c>
      <c r="BY8" s="1012" t="s">
        <v>524</v>
      </c>
      <c r="BZ8" s="1012" t="s">
        <v>524</v>
      </c>
      <c r="CA8" s="1012" t="s">
        <v>524</v>
      </c>
      <c r="CB8" s="1012" t="s">
        <v>524</v>
      </c>
      <c r="CC8" s="1012" t="s">
        <v>524</v>
      </c>
      <c r="CD8" s="1012" t="s">
        <v>524</v>
      </c>
      <c r="CE8" s="1012" t="s">
        <v>524</v>
      </c>
      <c r="CF8" s="1012" t="s">
        <v>524</v>
      </c>
      <c r="CG8" s="1013" t="s">
        <v>524</v>
      </c>
      <c r="CH8" s="986">
        <v>-7</v>
      </c>
      <c r="CI8" s="987"/>
      <c r="CJ8" s="987"/>
      <c r="CK8" s="987"/>
      <c r="CL8" s="988"/>
      <c r="CM8" s="986">
        <v>309</v>
      </c>
      <c r="CN8" s="987"/>
      <c r="CO8" s="987"/>
      <c r="CP8" s="987"/>
      <c r="CQ8" s="988"/>
      <c r="CR8" s="986">
        <v>174</v>
      </c>
      <c r="CS8" s="987"/>
      <c r="CT8" s="987"/>
      <c r="CU8" s="987"/>
      <c r="CV8" s="988"/>
      <c r="CW8" s="986" t="s">
        <v>537</v>
      </c>
      <c r="CX8" s="987"/>
      <c r="CY8" s="987"/>
      <c r="CZ8" s="987"/>
      <c r="DA8" s="988"/>
      <c r="DB8" s="986" t="s">
        <v>470</v>
      </c>
      <c r="DC8" s="987"/>
      <c r="DD8" s="987"/>
      <c r="DE8" s="987"/>
      <c r="DF8" s="988"/>
      <c r="DG8" s="986" t="s">
        <v>470</v>
      </c>
      <c r="DH8" s="987"/>
      <c r="DI8" s="987"/>
      <c r="DJ8" s="987"/>
      <c r="DK8" s="988"/>
      <c r="DL8" s="986" t="s">
        <v>470</v>
      </c>
      <c r="DM8" s="987"/>
      <c r="DN8" s="987"/>
      <c r="DO8" s="987"/>
      <c r="DP8" s="988"/>
      <c r="DQ8" s="986" t="s">
        <v>470</v>
      </c>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t="s">
        <v>525</v>
      </c>
      <c r="BT9" s="1012" t="s">
        <v>526</v>
      </c>
      <c r="BU9" s="1012" t="s">
        <v>526</v>
      </c>
      <c r="BV9" s="1012" t="s">
        <v>526</v>
      </c>
      <c r="BW9" s="1012" t="s">
        <v>526</v>
      </c>
      <c r="BX9" s="1012" t="s">
        <v>526</v>
      </c>
      <c r="BY9" s="1012" t="s">
        <v>526</v>
      </c>
      <c r="BZ9" s="1012" t="s">
        <v>526</v>
      </c>
      <c r="CA9" s="1012" t="s">
        <v>526</v>
      </c>
      <c r="CB9" s="1012" t="s">
        <v>526</v>
      </c>
      <c r="CC9" s="1012" t="s">
        <v>526</v>
      </c>
      <c r="CD9" s="1012" t="s">
        <v>526</v>
      </c>
      <c r="CE9" s="1012" t="s">
        <v>526</v>
      </c>
      <c r="CF9" s="1012" t="s">
        <v>526</v>
      </c>
      <c r="CG9" s="1013" t="s">
        <v>526</v>
      </c>
      <c r="CH9" s="986">
        <v>0</v>
      </c>
      <c r="CI9" s="987"/>
      <c r="CJ9" s="987"/>
      <c r="CK9" s="987"/>
      <c r="CL9" s="988"/>
      <c r="CM9" s="986">
        <v>313</v>
      </c>
      <c r="CN9" s="987"/>
      <c r="CO9" s="987"/>
      <c r="CP9" s="987"/>
      <c r="CQ9" s="988"/>
      <c r="CR9" s="986">
        <v>300</v>
      </c>
      <c r="CS9" s="987"/>
      <c r="CT9" s="987"/>
      <c r="CU9" s="987"/>
      <c r="CV9" s="988"/>
      <c r="CW9" s="986">
        <v>36</v>
      </c>
      <c r="CX9" s="987"/>
      <c r="CY9" s="987"/>
      <c r="CZ9" s="987"/>
      <c r="DA9" s="988"/>
      <c r="DB9" s="986" t="s">
        <v>470</v>
      </c>
      <c r="DC9" s="987"/>
      <c r="DD9" s="987"/>
      <c r="DE9" s="987"/>
      <c r="DF9" s="988"/>
      <c r="DG9" s="986" t="s">
        <v>470</v>
      </c>
      <c r="DH9" s="987"/>
      <c r="DI9" s="987"/>
      <c r="DJ9" s="987"/>
      <c r="DK9" s="988"/>
      <c r="DL9" s="986" t="s">
        <v>470</v>
      </c>
      <c r="DM9" s="987"/>
      <c r="DN9" s="987"/>
      <c r="DO9" s="987"/>
      <c r="DP9" s="988"/>
      <c r="DQ9" s="986" t="s">
        <v>470</v>
      </c>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t="s">
        <v>527</v>
      </c>
      <c r="BS10" s="1011" t="s">
        <v>528</v>
      </c>
      <c r="BT10" s="1012" t="s">
        <v>528</v>
      </c>
      <c r="BU10" s="1012" t="s">
        <v>528</v>
      </c>
      <c r="BV10" s="1012" t="s">
        <v>528</v>
      </c>
      <c r="BW10" s="1012" t="s">
        <v>528</v>
      </c>
      <c r="BX10" s="1012" t="s">
        <v>528</v>
      </c>
      <c r="BY10" s="1012" t="s">
        <v>528</v>
      </c>
      <c r="BZ10" s="1012" t="s">
        <v>528</v>
      </c>
      <c r="CA10" s="1012" t="s">
        <v>528</v>
      </c>
      <c r="CB10" s="1012" t="s">
        <v>528</v>
      </c>
      <c r="CC10" s="1012" t="s">
        <v>528</v>
      </c>
      <c r="CD10" s="1012" t="s">
        <v>528</v>
      </c>
      <c r="CE10" s="1012" t="s">
        <v>528</v>
      </c>
      <c r="CF10" s="1012" t="s">
        <v>528</v>
      </c>
      <c r="CG10" s="1013" t="s">
        <v>528</v>
      </c>
      <c r="CH10" s="986" t="s">
        <v>470</v>
      </c>
      <c r="CI10" s="987"/>
      <c r="CJ10" s="987"/>
      <c r="CK10" s="987"/>
      <c r="CL10" s="988"/>
      <c r="CM10" s="986">
        <v>5</v>
      </c>
      <c r="CN10" s="987"/>
      <c r="CO10" s="987"/>
      <c r="CP10" s="987"/>
      <c r="CQ10" s="988"/>
      <c r="CR10" s="986">
        <v>5</v>
      </c>
      <c r="CS10" s="987"/>
      <c r="CT10" s="987"/>
      <c r="CU10" s="987"/>
      <c r="CV10" s="988"/>
      <c r="CW10" s="986">
        <v>0</v>
      </c>
      <c r="CX10" s="987"/>
      <c r="CY10" s="987"/>
      <c r="CZ10" s="987"/>
      <c r="DA10" s="988"/>
      <c r="DB10" s="986">
        <v>0</v>
      </c>
      <c r="DC10" s="987"/>
      <c r="DD10" s="987"/>
      <c r="DE10" s="987"/>
      <c r="DF10" s="988"/>
      <c r="DG10" s="986">
        <v>34</v>
      </c>
      <c r="DH10" s="987"/>
      <c r="DI10" s="987"/>
      <c r="DJ10" s="987"/>
      <c r="DK10" s="988"/>
      <c r="DL10" s="986" t="s">
        <v>470</v>
      </c>
      <c r="DM10" s="987"/>
      <c r="DN10" s="987"/>
      <c r="DO10" s="987"/>
      <c r="DP10" s="988"/>
      <c r="DQ10" s="986" t="s">
        <v>470</v>
      </c>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367</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5">
        <v>93671</v>
      </c>
      <c r="R23" s="1066"/>
      <c r="S23" s="1066"/>
      <c r="T23" s="1066"/>
      <c r="U23" s="1066"/>
      <c r="V23" s="1066">
        <v>90385</v>
      </c>
      <c r="W23" s="1066"/>
      <c r="X23" s="1066"/>
      <c r="Y23" s="1066"/>
      <c r="Z23" s="1066"/>
      <c r="AA23" s="1066">
        <v>3286</v>
      </c>
      <c r="AB23" s="1066"/>
      <c r="AC23" s="1066"/>
      <c r="AD23" s="1066"/>
      <c r="AE23" s="1067"/>
      <c r="AF23" s="1068">
        <v>3280</v>
      </c>
      <c r="AG23" s="1066"/>
      <c r="AH23" s="1066"/>
      <c r="AI23" s="1066"/>
      <c r="AJ23" s="1069"/>
      <c r="AK23" s="1070"/>
      <c r="AL23" s="1071"/>
      <c r="AM23" s="1071"/>
      <c r="AN23" s="1071"/>
      <c r="AO23" s="1071"/>
      <c r="AP23" s="1066">
        <v>25859</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370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349</v>
      </c>
      <c r="B26" s="993"/>
      <c r="C26" s="993"/>
      <c r="D26" s="993"/>
      <c r="E26" s="993"/>
      <c r="F26" s="993"/>
      <c r="G26" s="993"/>
      <c r="H26" s="993"/>
      <c r="I26" s="993"/>
      <c r="J26" s="993"/>
      <c r="K26" s="993"/>
      <c r="L26" s="993"/>
      <c r="M26" s="993"/>
      <c r="N26" s="993"/>
      <c r="O26" s="993"/>
      <c r="P26" s="994"/>
      <c r="Q26" s="998" t="s">
        <v>372</v>
      </c>
      <c r="R26" s="999"/>
      <c r="S26" s="999"/>
      <c r="T26" s="999"/>
      <c r="U26" s="1000"/>
      <c r="V26" s="998" t="s">
        <v>373</v>
      </c>
      <c r="W26" s="999"/>
      <c r="X26" s="999"/>
      <c r="Y26" s="999"/>
      <c r="Z26" s="1000"/>
      <c r="AA26" s="998" t="s">
        <v>374</v>
      </c>
      <c r="AB26" s="999"/>
      <c r="AC26" s="999"/>
      <c r="AD26" s="999"/>
      <c r="AE26" s="999"/>
      <c r="AF26" s="1056" t="s">
        <v>375</v>
      </c>
      <c r="AG26" s="1005"/>
      <c r="AH26" s="1005"/>
      <c r="AI26" s="1005"/>
      <c r="AJ26" s="1057"/>
      <c r="AK26" s="999" t="s">
        <v>376</v>
      </c>
      <c r="AL26" s="999"/>
      <c r="AM26" s="999"/>
      <c r="AN26" s="999"/>
      <c r="AO26" s="1000"/>
      <c r="AP26" s="998" t="s">
        <v>377</v>
      </c>
      <c r="AQ26" s="999"/>
      <c r="AR26" s="999"/>
      <c r="AS26" s="999"/>
      <c r="AT26" s="1000"/>
      <c r="AU26" s="998" t="s">
        <v>378</v>
      </c>
      <c r="AV26" s="999"/>
      <c r="AW26" s="999"/>
      <c r="AX26" s="999"/>
      <c r="AY26" s="1000"/>
      <c r="AZ26" s="998" t="s">
        <v>379</v>
      </c>
      <c r="BA26" s="999"/>
      <c r="BB26" s="999"/>
      <c r="BC26" s="999"/>
      <c r="BD26" s="1000"/>
      <c r="BE26" s="998" t="s">
        <v>356</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380</v>
      </c>
      <c r="C28" s="1048"/>
      <c r="D28" s="1048"/>
      <c r="E28" s="1048"/>
      <c r="F28" s="1048"/>
      <c r="G28" s="1048"/>
      <c r="H28" s="1048"/>
      <c r="I28" s="1048"/>
      <c r="J28" s="1048"/>
      <c r="K28" s="1048"/>
      <c r="L28" s="1048"/>
      <c r="M28" s="1048"/>
      <c r="N28" s="1048"/>
      <c r="O28" s="1048"/>
      <c r="P28" s="1049"/>
      <c r="Q28" s="1050">
        <v>26299</v>
      </c>
      <c r="R28" s="1051"/>
      <c r="S28" s="1051"/>
      <c r="T28" s="1051"/>
      <c r="U28" s="1051"/>
      <c r="V28" s="1051">
        <v>25999</v>
      </c>
      <c r="W28" s="1051"/>
      <c r="X28" s="1051"/>
      <c r="Y28" s="1051"/>
      <c r="Z28" s="1051"/>
      <c r="AA28" s="1051">
        <v>300</v>
      </c>
      <c r="AB28" s="1051"/>
      <c r="AC28" s="1051"/>
      <c r="AD28" s="1051"/>
      <c r="AE28" s="1052"/>
      <c r="AF28" s="1053">
        <v>300</v>
      </c>
      <c r="AG28" s="1051"/>
      <c r="AH28" s="1051"/>
      <c r="AI28" s="1051"/>
      <c r="AJ28" s="1054"/>
      <c r="AK28" s="1055">
        <v>2503</v>
      </c>
      <c r="AL28" s="1043"/>
      <c r="AM28" s="1043"/>
      <c r="AN28" s="1043"/>
      <c r="AO28" s="1043"/>
      <c r="AP28" s="1043" t="s">
        <v>529</v>
      </c>
      <c r="AQ28" s="1043"/>
      <c r="AR28" s="1043"/>
      <c r="AS28" s="1043"/>
      <c r="AT28" s="1043"/>
      <c r="AU28" s="1043" t="s">
        <v>529</v>
      </c>
      <c r="AV28" s="1043"/>
      <c r="AW28" s="1043"/>
      <c r="AX28" s="1043"/>
      <c r="AY28" s="1043"/>
      <c r="AZ28" s="1044" t="s">
        <v>529</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381</v>
      </c>
      <c r="C29" s="1035"/>
      <c r="D29" s="1035"/>
      <c r="E29" s="1035"/>
      <c r="F29" s="1035"/>
      <c r="G29" s="1035"/>
      <c r="H29" s="1035"/>
      <c r="I29" s="1035"/>
      <c r="J29" s="1035"/>
      <c r="K29" s="1035"/>
      <c r="L29" s="1035"/>
      <c r="M29" s="1035"/>
      <c r="N29" s="1035"/>
      <c r="O29" s="1035"/>
      <c r="P29" s="1036"/>
      <c r="Q29" s="1040">
        <v>5878</v>
      </c>
      <c r="R29" s="1041"/>
      <c r="S29" s="1041"/>
      <c r="T29" s="1041"/>
      <c r="U29" s="1041"/>
      <c r="V29" s="1041">
        <v>5851</v>
      </c>
      <c r="W29" s="1041"/>
      <c r="X29" s="1041"/>
      <c r="Y29" s="1041"/>
      <c r="Z29" s="1041"/>
      <c r="AA29" s="1041">
        <v>27</v>
      </c>
      <c r="AB29" s="1041"/>
      <c r="AC29" s="1041"/>
      <c r="AD29" s="1041"/>
      <c r="AE29" s="1042"/>
      <c r="AF29" s="1016">
        <v>27</v>
      </c>
      <c r="AG29" s="1017"/>
      <c r="AH29" s="1017"/>
      <c r="AI29" s="1017"/>
      <c r="AJ29" s="1018"/>
      <c r="AK29" s="976">
        <v>2250</v>
      </c>
      <c r="AL29" s="967"/>
      <c r="AM29" s="967"/>
      <c r="AN29" s="967"/>
      <c r="AO29" s="967"/>
      <c r="AP29" s="967" t="s">
        <v>529</v>
      </c>
      <c r="AQ29" s="967"/>
      <c r="AR29" s="967"/>
      <c r="AS29" s="967"/>
      <c r="AT29" s="967"/>
      <c r="AU29" s="967" t="s">
        <v>529</v>
      </c>
      <c r="AV29" s="967"/>
      <c r="AW29" s="967"/>
      <c r="AX29" s="967"/>
      <c r="AY29" s="967"/>
      <c r="AZ29" s="1039" t="s">
        <v>529</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382</v>
      </c>
      <c r="C30" s="1035"/>
      <c r="D30" s="1035"/>
      <c r="E30" s="1035"/>
      <c r="F30" s="1035"/>
      <c r="G30" s="1035"/>
      <c r="H30" s="1035"/>
      <c r="I30" s="1035"/>
      <c r="J30" s="1035"/>
      <c r="K30" s="1035"/>
      <c r="L30" s="1035"/>
      <c r="M30" s="1035"/>
      <c r="N30" s="1035"/>
      <c r="O30" s="1035"/>
      <c r="P30" s="1036"/>
      <c r="Q30" s="1040">
        <v>18445</v>
      </c>
      <c r="R30" s="1041"/>
      <c r="S30" s="1041"/>
      <c r="T30" s="1041"/>
      <c r="U30" s="1041"/>
      <c r="V30" s="1041">
        <v>18035</v>
      </c>
      <c r="W30" s="1041"/>
      <c r="X30" s="1041"/>
      <c r="Y30" s="1041"/>
      <c r="Z30" s="1041"/>
      <c r="AA30" s="1041">
        <v>411</v>
      </c>
      <c r="AB30" s="1041"/>
      <c r="AC30" s="1041"/>
      <c r="AD30" s="1041"/>
      <c r="AE30" s="1042"/>
      <c r="AF30" s="1016">
        <v>406</v>
      </c>
      <c r="AG30" s="1017"/>
      <c r="AH30" s="1017"/>
      <c r="AI30" s="1017"/>
      <c r="AJ30" s="1018"/>
      <c r="AK30" s="976">
        <v>3268</v>
      </c>
      <c r="AL30" s="967"/>
      <c r="AM30" s="967"/>
      <c r="AN30" s="967"/>
      <c r="AO30" s="967"/>
      <c r="AP30" s="967" t="s">
        <v>529</v>
      </c>
      <c r="AQ30" s="967"/>
      <c r="AR30" s="967"/>
      <c r="AS30" s="967"/>
      <c r="AT30" s="967"/>
      <c r="AU30" s="967" t="s">
        <v>529</v>
      </c>
      <c r="AV30" s="967"/>
      <c r="AW30" s="967"/>
      <c r="AX30" s="967"/>
      <c r="AY30" s="967"/>
      <c r="AZ30" s="1039" t="s">
        <v>529</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c r="C31" s="1035"/>
      <c r="D31" s="1035"/>
      <c r="E31" s="1035"/>
      <c r="F31" s="1035"/>
      <c r="G31" s="1035"/>
      <c r="H31" s="1035"/>
      <c r="I31" s="1035"/>
      <c r="J31" s="1035"/>
      <c r="K31" s="1035"/>
      <c r="L31" s="1035"/>
      <c r="M31" s="1035"/>
      <c r="N31" s="1035"/>
      <c r="O31" s="1035"/>
      <c r="P31" s="1036"/>
      <c r="Q31" s="1040"/>
      <c r="R31" s="1041"/>
      <c r="S31" s="1041"/>
      <c r="T31" s="1041"/>
      <c r="U31" s="1041"/>
      <c r="V31" s="1041"/>
      <c r="W31" s="1041"/>
      <c r="X31" s="1041"/>
      <c r="Y31" s="1041"/>
      <c r="Z31" s="1041"/>
      <c r="AA31" s="1041"/>
      <c r="AB31" s="1041"/>
      <c r="AC31" s="1041"/>
      <c r="AD31" s="1041"/>
      <c r="AE31" s="1042"/>
      <c r="AF31" s="1016"/>
      <c r="AG31" s="1017"/>
      <c r="AH31" s="1017"/>
      <c r="AI31" s="1017"/>
      <c r="AJ31" s="1018"/>
      <c r="AK31" s="976"/>
      <c r="AL31" s="967"/>
      <c r="AM31" s="967"/>
      <c r="AN31" s="967"/>
      <c r="AO31" s="967"/>
      <c r="AP31" s="967"/>
      <c r="AQ31" s="967"/>
      <c r="AR31" s="967"/>
      <c r="AS31" s="967"/>
      <c r="AT31" s="967"/>
      <c r="AU31" s="967"/>
      <c r="AV31" s="967"/>
      <c r="AW31" s="967"/>
      <c r="AX31" s="967"/>
      <c r="AY31" s="967"/>
      <c r="AZ31" s="1039"/>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c r="C32" s="1035"/>
      <c r="D32" s="1035"/>
      <c r="E32" s="1035"/>
      <c r="F32" s="1035"/>
      <c r="G32" s="1035"/>
      <c r="H32" s="1035"/>
      <c r="I32" s="1035"/>
      <c r="J32" s="1035"/>
      <c r="K32" s="1035"/>
      <c r="L32" s="1035"/>
      <c r="M32" s="1035"/>
      <c r="N32" s="1035"/>
      <c r="O32" s="1035"/>
      <c r="P32" s="1036"/>
      <c r="Q32" s="1040"/>
      <c r="R32" s="1041"/>
      <c r="S32" s="1041"/>
      <c r="T32" s="1041"/>
      <c r="U32" s="1041"/>
      <c r="V32" s="1041"/>
      <c r="W32" s="1041"/>
      <c r="X32" s="1041"/>
      <c r="Y32" s="1041"/>
      <c r="Z32" s="1041"/>
      <c r="AA32" s="1041"/>
      <c r="AB32" s="1041"/>
      <c r="AC32" s="1041"/>
      <c r="AD32" s="1041"/>
      <c r="AE32" s="1042"/>
      <c r="AF32" s="1016"/>
      <c r="AG32" s="1017"/>
      <c r="AH32" s="1017"/>
      <c r="AI32" s="1017"/>
      <c r="AJ32" s="1018"/>
      <c r="AK32" s="976"/>
      <c r="AL32" s="967"/>
      <c r="AM32" s="967"/>
      <c r="AN32" s="967"/>
      <c r="AO32" s="967"/>
      <c r="AP32" s="967"/>
      <c r="AQ32" s="967"/>
      <c r="AR32" s="967"/>
      <c r="AS32" s="967"/>
      <c r="AT32" s="967"/>
      <c r="AU32" s="967"/>
      <c r="AV32" s="967"/>
      <c r="AW32" s="967"/>
      <c r="AX32" s="967"/>
      <c r="AY32" s="967"/>
      <c r="AZ32" s="1039"/>
      <c r="BA32" s="1039"/>
      <c r="BB32" s="1039"/>
      <c r="BC32" s="1039"/>
      <c r="BD32" s="1039"/>
      <c r="BE32" s="1029"/>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c r="C33" s="1035"/>
      <c r="D33" s="1035"/>
      <c r="E33" s="1035"/>
      <c r="F33" s="1035"/>
      <c r="G33" s="1035"/>
      <c r="H33" s="1035"/>
      <c r="I33" s="1035"/>
      <c r="J33" s="1035"/>
      <c r="K33" s="1035"/>
      <c r="L33" s="1035"/>
      <c r="M33" s="1035"/>
      <c r="N33" s="1035"/>
      <c r="O33" s="1035"/>
      <c r="P33" s="1036"/>
      <c r="Q33" s="1040"/>
      <c r="R33" s="1041"/>
      <c r="S33" s="1041"/>
      <c r="T33" s="1041"/>
      <c r="U33" s="1041"/>
      <c r="V33" s="1041"/>
      <c r="W33" s="1041"/>
      <c r="X33" s="1041"/>
      <c r="Y33" s="1041"/>
      <c r="Z33" s="1041"/>
      <c r="AA33" s="1041"/>
      <c r="AB33" s="1041"/>
      <c r="AC33" s="1041"/>
      <c r="AD33" s="1041"/>
      <c r="AE33" s="1042"/>
      <c r="AF33" s="1016"/>
      <c r="AG33" s="1017"/>
      <c r="AH33" s="1017"/>
      <c r="AI33" s="1017"/>
      <c r="AJ33" s="1018"/>
      <c r="AK33" s="976"/>
      <c r="AL33" s="967"/>
      <c r="AM33" s="967"/>
      <c r="AN33" s="967"/>
      <c r="AO33" s="967"/>
      <c r="AP33" s="967"/>
      <c r="AQ33" s="967"/>
      <c r="AR33" s="967"/>
      <c r="AS33" s="967"/>
      <c r="AT33" s="967"/>
      <c r="AU33" s="967"/>
      <c r="AV33" s="967"/>
      <c r="AW33" s="967"/>
      <c r="AX33" s="967"/>
      <c r="AY33" s="967"/>
      <c r="AZ33" s="1039"/>
      <c r="BA33" s="1039"/>
      <c r="BB33" s="1039"/>
      <c r="BC33" s="1039"/>
      <c r="BD33" s="1039"/>
      <c r="BE33" s="1029"/>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6"/>
      <c r="AL34" s="967"/>
      <c r="AM34" s="967"/>
      <c r="AN34" s="967"/>
      <c r="AO34" s="967"/>
      <c r="AP34" s="967"/>
      <c r="AQ34" s="967"/>
      <c r="AR34" s="967"/>
      <c r="AS34" s="967"/>
      <c r="AT34" s="967"/>
      <c r="AU34" s="967"/>
      <c r="AV34" s="967"/>
      <c r="AW34" s="967"/>
      <c r="AX34" s="967"/>
      <c r="AY34" s="967"/>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6"/>
      <c r="AL35" s="967"/>
      <c r="AM35" s="967"/>
      <c r="AN35" s="967"/>
      <c r="AO35" s="967"/>
      <c r="AP35" s="967"/>
      <c r="AQ35" s="967"/>
      <c r="AR35" s="967"/>
      <c r="AS35" s="967"/>
      <c r="AT35" s="967"/>
      <c r="AU35" s="967"/>
      <c r="AV35" s="967"/>
      <c r="AW35" s="967"/>
      <c r="AX35" s="967"/>
      <c r="AY35" s="967"/>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6"/>
      <c r="AL36" s="967"/>
      <c r="AM36" s="967"/>
      <c r="AN36" s="967"/>
      <c r="AO36" s="967"/>
      <c r="AP36" s="967"/>
      <c r="AQ36" s="967"/>
      <c r="AR36" s="967"/>
      <c r="AS36" s="967"/>
      <c r="AT36" s="967"/>
      <c r="AU36" s="967"/>
      <c r="AV36" s="967"/>
      <c r="AW36" s="967"/>
      <c r="AX36" s="967"/>
      <c r="AY36" s="967"/>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6"/>
      <c r="AL37" s="967"/>
      <c r="AM37" s="967"/>
      <c r="AN37" s="967"/>
      <c r="AO37" s="967"/>
      <c r="AP37" s="967"/>
      <c r="AQ37" s="967"/>
      <c r="AR37" s="967"/>
      <c r="AS37" s="967"/>
      <c r="AT37" s="967"/>
      <c r="AU37" s="967"/>
      <c r="AV37" s="967"/>
      <c r="AW37" s="967"/>
      <c r="AX37" s="967"/>
      <c r="AY37" s="967"/>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6"/>
      <c r="AL38" s="967"/>
      <c r="AM38" s="967"/>
      <c r="AN38" s="967"/>
      <c r="AO38" s="967"/>
      <c r="AP38" s="967"/>
      <c r="AQ38" s="967"/>
      <c r="AR38" s="967"/>
      <c r="AS38" s="967"/>
      <c r="AT38" s="967"/>
      <c r="AU38" s="967"/>
      <c r="AV38" s="967"/>
      <c r="AW38" s="967"/>
      <c r="AX38" s="967"/>
      <c r="AY38" s="967"/>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6"/>
      <c r="AL39" s="967"/>
      <c r="AM39" s="967"/>
      <c r="AN39" s="967"/>
      <c r="AO39" s="967"/>
      <c r="AP39" s="967"/>
      <c r="AQ39" s="967"/>
      <c r="AR39" s="967"/>
      <c r="AS39" s="967"/>
      <c r="AT39" s="967"/>
      <c r="AU39" s="967"/>
      <c r="AV39" s="967"/>
      <c r="AW39" s="967"/>
      <c r="AX39" s="967"/>
      <c r="AY39" s="967"/>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6"/>
      <c r="AL40" s="967"/>
      <c r="AM40" s="967"/>
      <c r="AN40" s="967"/>
      <c r="AO40" s="967"/>
      <c r="AP40" s="967"/>
      <c r="AQ40" s="967"/>
      <c r="AR40" s="967"/>
      <c r="AS40" s="967"/>
      <c r="AT40" s="967"/>
      <c r="AU40" s="967"/>
      <c r="AV40" s="967"/>
      <c r="AW40" s="967"/>
      <c r="AX40" s="967"/>
      <c r="AY40" s="967"/>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6"/>
      <c r="AL41" s="967"/>
      <c r="AM41" s="967"/>
      <c r="AN41" s="967"/>
      <c r="AO41" s="967"/>
      <c r="AP41" s="967"/>
      <c r="AQ41" s="967"/>
      <c r="AR41" s="967"/>
      <c r="AS41" s="967"/>
      <c r="AT41" s="967"/>
      <c r="AU41" s="967"/>
      <c r="AV41" s="967"/>
      <c r="AW41" s="967"/>
      <c r="AX41" s="967"/>
      <c r="AY41" s="967"/>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6"/>
      <c r="AL42" s="967"/>
      <c r="AM42" s="967"/>
      <c r="AN42" s="967"/>
      <c r="AO42" s="967"/>
      <c r="AP42" s="967"/>
      <c r="AQ42" s="967"/>
      <c r="AR42" s="967"/>
      <c r="AS42" s="967"/>
      <c r="AT42" s="967"/>
      <c r="AU42" s="967"/>
      <c r="AV42" s="967"/>
      <c r="AW42" s="967"/>
      <c r="AX42" s="967"/>
      <c r="AY42" s="967"/>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6"/>
      <c r="AL43" s="967"/>
      <c r="AM43" s="967"/>
      <c r="AN43" s="967"/>
      <c r="AO43" s="967"/>
      <c r="AP43" s="967"/>
      <c r="AQ43" s="967"/>
      <c r="AR43" s="967"/>
      <c r="AS43" s="967"/>
      <c r="AT43" s="967"/>
      <c r="AU43" s="967"/>
      <c r="AV43" s="967"/>
      <c r="AW43" s="967"/>
      <c r="AX43" s="967"/>
      <c r="AY43" s="967"/>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6"/>
      <c r="AL44" s="967"/>
      <c r="AM44" s="967"/>
      <c r="AN44" s="967"/>
      <c r="AO44" s="967"/>
      <c r="AP44" s="967"/>
      <c r="AQ44" s="967"/>
      <c r="AR44" s="967"/>
      <c r="AS44" s="967"/>
      <c r="AT44" s="967"/>
      <c r="AU44" s="967"/>
      <c r="AV44" s="967"/>
      <c r="AW44" s="967"/>
      <c r="AX44" s="967"/>
      <c r="AY44" s="967"/>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6"/>
      <c r="AL45" s="967"/>
      <c r="AM45" s="967"/>
      <c r="AN45" s="967"/>
      <c r="AO45" s="967"/>
      <c r="AP45" s="967"/>
      <c r="AQ45" s="967"/>
      <c r="AR45" s="967"/>
      <c r="AS45" s="967"/>
      <c r="AT45" s="967"/>
      <c r="AU45" s="967"/>
      <c r="AV45" s="967"/>
      <c r="AW45" s="967"/>
      <c r="AX45" s="967"/>
      <c r="AY45" s="967"/>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6"/>
      <c r="AL46" s="967"/>
      <c r="AM46" s="967"/>
      <c r="AN46" s="967"/>
      <c r="AO46" s="967"/>
      <c r="AP46" s="967"/>
      <c r="AQ46" s="967"/>
      <c r="AR46" s="967"/>
      <c r="AS46" s="967"/>
      <c r="AT46" s="967"/>
      <c r="AU46" s="967"/>
      <c r="AV46" s="967"/>
      <c r="AW46" s="967"/>
      <c r="AX46" s="967"/>
      <c r="AY46" s="967"/>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6"/>
      <c r="AL47" s="967"/>
      <c r="AM47" s="967"/>
      <c r="AN47" s="967"/>
      <c r="AO47" s="967"/>
      <c r="AP47" s="967"/>
      <c r="AQ47" s="967"/>
      <c r="AR47" s="967"/>
      <c r="AS47" s="967"/>
      <c r="AT47" s="967"/>
      <c r="AU47" s="967"/>
      <c r="AV47" s="967"/>
      <c r="AW47" s="967"/>
      <c r="AX47" s="967"/>
      <c r="AY47" s="967"/>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6"/>
      <c r="AL48" s="967"/>
      <c r="AM48" s="967"/>
      <c r="AN48" s="967"/>
      <c r="AO48" s="967"/>
      <c r="AP48" s="967"/>
      <c r="AQ48" s="967"/>
      <c r="AR48" s="967"/>
      <c r="AS48" s="967"/>
      <c r="AT48" s="967"/>
      <c r="AU48" s="967"/>
      <c r="AV48" s="967"/>
      <c r="AW48" s="967"/>
      <c r="AX48" s="967"/>
      <c r="AY48" s="967"/>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6"/>
      <c r="AL49" s="967"/>
      <c r="AM49" s="967"/>
      <c r="AN49" s="967"/>
      <c r="AO49" s="967"/>
      <c r="AP49" s="967"/>
      <c r="AQ49" s="967"/>
      <c r="AR49" s="967"/>
      <c r="AS49" s="967"/>
      <c r="AT49" s="967"/>
      <c r="AU49" s="967"/>
      <c r="AV49" s="967"/>
      <c r="AW49" s="967"/>
      <c r="AX49" s="967"/>
      <c r="AY49" s="967"/>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383</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368</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733</v>
      </c>
      <c r="AG63" s="955"/>
      <c r="AH63" s="955"/>
      <c r="AI63" s="955"/>
      <c r="AJ63" s="1027"/>
      <c r="AK63" s="1028"/>
      <c r="AL63" s="959"/>
      <c r="AM63" s="959"/>
      <c r="AN63" s="959"/>
      <c r="AO63" s="959"/>
      <c r="AP63" s="955" t="s">
        <v>537</v>
      </c>
      <c r="AQ63" s="955"/>
      <c r="AR63" s="955"/>
      <c r="AS63" s="955"/>
      <c r="AT63" s="955"/>
      <c r="AU63" s="955" t="s">
        <v>537</v>
      </c>
      <c r="AV63" s="955"/>
      <c r="AW63" s="955"/>
      <c r="AX63" s="955"/>
      <c r="AY63" s="955"/>
      <c r="AZ63" s="1022"/>
      <c r="BA63" s="1022"/>
      <c r="BB63" s="1022"/>
      <c r="BC63" s="1022"/>
      <c r="BD63" s="1022"/>
      <c r="BE63" s="956"/>
      <c r="BF63" s="956"/>
      <c r="BG63" s="956"/>
      <c r="BH63" s="956"/>
      <c r="BI63" s="957"/>
      <c r="BJ63" s="1023" t="s">
        <v>112</v>
      </c>
      <c r="BK63" s="947"/>
      <c r="BL63" s="947"/>
      <c r="BM63" s="947"/>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386</v>
      </c>
      <c r="B66" s="993"/>
      <c r="C66" s="993"/>
      <c r="D66" s="993"/>
      <c r="E66" s="993"/>
      <c r="F66" s="993"/>
      <c r="G66" s="993"/>
      <c r="H66" s="993"/>
      <c r="I66" s="993"/>
      <c r="J66" s="993"/>
      <c r="K66" s="993"/>
      <c r="L66" s="993"/>
      <c r="M66" s="993"/>
      <c r="N66" s="993"/>
      <c r="O66" s="993"/>
      <c r="P66" s="994"/>
      <c r="Q66" s="998" t="s">
        <v>372</v>
      </c>
      <c r="R66" s="999"/>
      <c r="S66" s="999"/>
      <c r="T66" s="999"/>
      <c r="U66" s="1000"/>
      <c r="V66" s="998" t="s">
        <v>373</v>
      </c>
      <c r="W66" s="999"/>
      <c r="X66" s="999"/>
      <c r="Y66" s="999"/>
      <c r="Z66" s="1000"/>
      <c r="AA66" s="998" t="s">
        <v>374</v>
      </c>
      <c r="AB66" s="999"/>
      <c r="AC66" s="999"/>
      <c r="AD66" s="999"/>
      <c r="AE66" s="1000"/>
      <c r="AF66" s="1004" t="s">
        <v>375</v>
      </c>
      <c r="AG66" s="1005"/>
      <c r="AH66" s="1005"/>
      <c r="AI66" s="1005"/>
      <c r="AJ66" s="1006"/>
      <c r="AK66" s="998" t="s">
        <v>376</v>
      </c>
      <c r="AL66" s="993"/>
      <c r="AM66" s="993"/>
      <c r="AN66" s="993"/>
      <c r="AO66" s="994"/>
      <c r="AP66" s="998" t="s">
        <v>377</v>
      </c>
      <c r="AQ66" s="999"/>
      <c r="AR66" s="999"/>
      <c r="AS66" s="999"/>
      <c r="AT66" s="1000"/>
      <c r="AU66" s="998" t="s">
        <v>387</v>
      </c>
      <c r="AV66" s="999"/>
      <c r="AW66" s="999"/>
      <c r="AX66" s="999"/>
      <c r="AY66" s="1000"/>
      <c r="AZ66" s="998" t="s">
        <v>356</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2" t="s">
        <v>530</v>
      </c>
      <c r="C68" s="983"/>
      <c r="D68" s="983"/>
      <c r="E68" s="983"/>
      <c r="F68" s="983"/>
      <c r="G68" s="983"/>
      <c r="H68" s="983"/>
      <c r="I68" s="983"/>
      <c r="J68" s="983"/>
      <c r="K68" s="983"/>
      <c r="L68" s="983"/>
      <c r="M68" s="983"/>
      <c r="N68" s="983"/>
      <c r="O68" s="983"/>
      <c r="P68" s="984"/>
      <c r="Q68" s="985">
        <v>8287</v>
      </c>
      <c r="R68" s="979"/>
      <c r="S68" s="979"/>
      <c r="T68" s="979"/>
      <c r="U68" s="979"/>
      <c r="V68" s="979">
        <v>7523</v>
      </c>
      <c r="W68" s="979"/>
      <c r="X68" s="979"/>
      <c r="Y68" s="979"/>
      <c r="Z68" s="979"/>
      <c r="AA68" s="979">
        <v>764</v>
      </c>
      <c r="AB68" s="979"/>
      <c r="AC68" s="979"/>
      <c r="AD68" s="979"/>
      <c r="AE68" s="979"/>
      <c r="AF68" s="979">
        <v>764</v>
      </c>
      <c r="AG68" s="979"/>
      <c r="AH68" s="979"/>
      <c r="AI68" s="979"/>
      <c r="AJ68" s="979"/>
      <c r="AK68" s="979">
        <v>98</v>
      </c>
      <c r="AL68" s="979"/>
      <c r="AM68" s="979"/>
      <c r="AN68" s="979"/>
      <c r="AO68" s="979"/>
      <c r="AP68" s="979">
        <v>4106</v>
      </c>
      <c r="AQ68" s="979"/>
      <c r="AR68" s="979"/>
      <c r="AS68" s="979"/>
      <c r="AT68" s="979"/>
      <c r="AU68" s="979">
        <v>177</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106200</v>
      </c>
      <c r="R69" s="967"/>
      <c r="S69" s="967"/>
      <c r="T69" s="967"/>
      <c r="U69" s="967"/>
      <c r="V69" s="967">
        <v>104189</v>
      </c>
      <c r="W69" s="967"/>
      <c r="X69" s="967"/>
      <c r="Y69" s="967"/>
      <c r="Z69" s="967"/>
      <c r="AA69" s="967">
        <v>2012</v>
      </c>
      <c r="AB69" s="967"/>
      <c r="AC69" s="967"/>
      <c r="AD69" s="967"/>
      <c r="AE69" s="967"/>
      <c r="AF69" s="967">
        <v>22180</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t="s">
        <v>532</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1189</v>
      </c>
      <c r="R70" s="967"/>
      <c r="S70" s="967"/>
      <c r="T70" s="967"/>
      <c r="U70" s="967"/>
      <c r="V70" s="967">
        <v>1123</v>
      </c>
      <c r="W70" s="967"/>
      <c r="X70" s="967"/>
      <c r="Y70" s="967"/>
      <c r="Z70" s="967"/>
      <c r="AA70" s="967">
        <v>66</v>
      </c>
      <c r="AB70" s="967"/>
      <c r="AC70" s="967"/>
      <c r="AD70" s="967"/>
      <c r="AE70" s="967"/>
      <c r="AF70" s="967">
        <v>66</v>
      </c>
      <c r="AG70" s="967"/>
      <c r="AH70" s="967"/>
      <c r="AI70" s="967"/>
      <c r="AJ70" s="967"/>
      <c r="AK70" s="967">
        <v>179</v>
      </c>
      <c r="AL70" s="967"/>
      <c r="AM70" s="967"/>
      <c r="AN70" s="967"/>
      <c r="AO70" s="967"/>
      <c r="AP70" s="967">
        <v>1470</v>
      </c>
      <c r="AQ70" s="967"/>
      <c r="AR70" s="967"/>
      <c r="AS70" s="967"/>
      <c r="AT70" s="967"/>
      <c r="AU70" s="967">
        <v>85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91508</v>
      </c>
      <c r="R71" s="967"/>
      <c r="S71" s="967"/>
      <c r="T71" s="967"/>
      <c r="U71" s="967"/>
      <c r="V71" s="967">
        <v>88910</v>
      </c>
      <c r="W71" s="967"/>
      <c r="X71" s="967"/>
      <c r="Y71" s="967"/>
      <c r="Z71" s="967"/>
      <c r="AA71" s="967">
        <v>2598</v>
      </c>
      <c r="AB71" s="967"/>
      <c r="AC71" s="967"/>
      <c r="AD71" s="967"/>
      <c r="AE71" s="967"/>
      <c r="AF71" s="967">
        <v>2598</v>
      </c>
      <c r="AG71" s="967"/>
      <c r="AH71" s="967"/>
      <c r="AI71" s="967"/>
      <c r="AJ71" s="967"/>
      <c r="AK71" s="967">
        <v>10390</v>
      </c>
      <c r="AL71" s="967"/>
      <c r="AM71" s="967"/>
      <c r="AN71" s="967"/>
      <c r="AO71" s="967"/>
      <c r="AP71" s="967">
        <v>35915</v>
      </c>
      <c r="AQ71" s="967"/>
      <c r="AR71" s="967"/>
      <c r="AS71" s="967"/>
      <c r="AT71" s="967"/>
      <c r="AU71" s="967">
        <v>646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42" customHeight="1">
      <c r="A72" s="212">
        <v>5</v>
      </c>
      <c r="B72" s="978" t="s">
        <v>535</v>
      </c>
      <c r="C72" s="971"/>
      <c r="D72" s="971"/>
      <c r="E72" s="971"/>
      <c r="F72" s="971"/>
      <c r="G72" s="971"/>
      <c r="H72" s="971"/>
      <c r="I72" s="971"/>
      <c r="J72" s="971"/>
      <c r="K72" s="971"/>
      <c r="L72" s="971"/>
      <c r="M72" s="971"/>
      <c r="N72" s="971"/>
      <c r="O72" s="971"/>
      <c r="P72" s="972"/>
      <c r="Q72" s="973">
        <v>4758</v>
      </c>
      <c r="R72" s="967"/>
      <c r="S72" s="967"/>
      <c r="T72" s="967"/>
      <c r="U72" s="967"/>
      <c r="V72" s="967">
        <v>4702</v>
      </c>
      <c r="W72" s="967"/>
      <c r="X72" s="967"/>
      <c r="Y72" s="967"/>
      <c r="Z72" s="967"/>
      <c r="AA72" s="967">
        <v>56</v>
      </c>
      <c r="AB72" s="967"/>
      <c r="AC72" s="967"/>
      <c r="AD72" s="967"/>
      <c r="AE72" s="967"/>
      <c r="AF72" s="967">
        <v>56</v>
      </c>
      <c r="AG72" s="967"/>
      <c r="AH72" s="967"/>
      <c r="AI72" s="967"/>
      <c r="AJ72" s="967"/>
      <c r="AK72" s="967">
        <v>900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42" customHeight="1">
      <c r="A73" s="212">
        <v>6</v>
      </c>
      <c r="B73" s="978" t="s">
        <v>536</v>
      </c>
      <c r="C73" s="971"/>
      <c r="D73" s="971"/>
      <c r="E73" s="971"/>
      <c r="F73" s="971"/>
      <c r="G73" s="971"/>
      <c r="H73" s="971"/>
      <c r="I73" s="971"/>
      <c r="J73" s="971"/>
      <c r="K73" s="971"/>
      <c r="L73" s="971"/>
      <c r="M73" s="971"/>
      <c r="N73" s="971"/>
      <c r="O73" s="971"/>
      <c r="P73" s="972"/>
      <c r="Q73" s="973">
        <v>1217894</v>
      </c>
      <c r="R73" s="967"/>
      <c r="S73" s="967"/>
      <c r="T73" s="967"/>
      <c r="U73" s="967"/>
      <c r="V73" s="967">
        <v>1171425</v>
      </c>
      <c r="W73" s="967"/>
      <c r="X73" s="967"/>
      <c r="Y73" s="967"/>
      <c r="Z73" s="967"/>
      <c r="AA73" s="967">
        <v>46469</v>
      </c>
      <c r="AB73" s="967"/>
      <c r="AC73" s="967"/>
      <c r="AD73" s="967"/>
      <c r="AE73" s="967"/>
      <c r="AF73" s="967">
        <v>46469</v>
      </c>
      <c r="AG73" s="967"/>
      <c r="AH73" s="967"/>
      <c r="AI73" s="967"/>
      <c r="AJ73" s="967"/>
      <c r="AK73" s="967">
        <v>12479</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72133</v>
      </c>
      <c r="AG88" s="955"/>
      <c r="AH88" s="955"/>
      <c r="AI88" s="955"/>
      <c r="AJ88" s="955"/>
      <c r="AK88" s="959"/>
      <c r="AL88" s="959"/>
      <c r="AM88" s="959"/>
      <c r="AN88" s="959"/>
      <c r="AO88" s="959"/>
      <c r="AP88" s="955">
        <v>41491</v>
      </c>
      <c r="AQ88" s="955"/>
      <c r="AR88" s="955"/>
      <c r="AS88" s="955"/>
      <c r="AT88" s="955"/>
      <c r="AU88" s="955">
        <v>908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679</v>
      </c>
      <c r="CS102" s="947"/>
      <c r="CT102" s="947"/>
      <c r="CU102" s="947"/>
      <c r="CV102" s="948"/>
      <c r="CW102" s="946">
        <v>188</v>
      </c>
      <c r="CX102" s="947"/>
      <c r="CY102" s="947"/>
      <c r="CZ102" s="947"/>
      <c r="DA102" s="948"/>
      <c r="DB102" s="946">
        <v>0</v>
      </c>
      <c r="DC102" s="947"/>
      <c r="DD102" s="947"/>
      <c r="DE102" s="947"/>
      <c r="DF102" s="948"/>
      <c r="DG102" s="946">
        <v>34</v>
      </c>
      <c r="DH102" s="947"/>
      <c r="DI102" s="947"/>
      <c r="DJ102" s="947"/>
      <c r="DK102" s="948"/>
      <c r="DL102" s="946" t="s">
        <v>537</v>
      </c>
      <c r="DM102" s="947"/>
      <c r="DN102" s="947"/>
      <c r="DO102" s="947"/>
      <c r="DP102" s="948"/>
      <c r="DQ102" s="946" t="s">
        <v>537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287</v>
      </c>
      <c r="AG109" s="888"/>
      <c r="AH109" s="888"/>
      <c r="AI109" s="888"/>
      <c r="AJ109" s="889"/>
      <c r="AK109" s="890" t="s">
        <v>286</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287</v>
      </c>
      <c r="BW109" s="888"/>
      <c r="BX109" s="888"/>
      <c r="BY109" s="888"/>
      <c r="BZ109" s="889"/>
      <c r="CA109" s="890" t="s">
        <v>286</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287</v>
      </c>
      <c r="DM109" s="888"/>
      <c r="DN109" s="888"/>
      <c r="DO109" s="888"/>
      <c r="DP109" s="889"/>
      <c r="DQ109" s="890" t="s">
        <v>286</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4880942</v>
      </c>
      <c r="AB110" s="873"/>
      <c r="AC110" s="873"/>
      <c r="AD110" s="873"/>
      <c r="AE110" s="874"/>
      <c r="AF110" s="875">
        <v>4009074</v>
      </c>
      <c r="AG110" s="873"/>
      <c r="AH110" s="873"/>
      <c r="AI110" s="873"/>
      <c r="AJ110" s="874"/>
      <c r="AK110" s="875">
        <v>3349802</v>
      </c>
      <c r="AL110" s="873"/>
      <c r="AM110" s="873"/>
      <c r="AN110" s="873"/>
      <c r="AO110" s="874"/>
      <c r="AP110" s="876">
        <v>6.1</v>
      </c>
      <c r="AQ110" s="877"/>
      <c r="AR110" s="877"/>
      <c r="AS110" s="877"/>
      <c r="AT110" s="878"/>
      <c r="AU110" s="920" t="s">
        <v>61</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36412024</v>
      </c>
      <c r="BR110" s="800"/>
      <c r="BS110" s="800"/>
      <c r="BT110" s="800"/>
      <c r="BU110" s="800"/>
      <c r="BV110" s="800">
        <v>32642049</v>
      </c>
      <c r="BW110" s="800"/>
      <c r="BX110" s="800"/>
      <c r="BY110" s="800"/>
      <c r="BZ110" s="800"/>
      <c r="CA110" s="800">
        <v>25858847</v>
      </c>
      <c r="CB110" s="800"/>
      <c r="CC110" s="800"/>
      <c r="CD110" s="800"/>
      <c r="CE110" s="800"/>
      <c r="CF110" s="861">
        <v>47.2</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v>5711</v>
      </c>
      <c r="AB111" s="909"/>
      <c r="AC111" s="909"/>
      <c r="AD111" s="909"/>
      <c r="AE111" s="910"/>
      <c r="AF111" s="911">
        <v>10707</v>
      </c>
      <c r="AG111" s="909"/>
      <c r="AH111" s="909"/>
      <c r="AI111" s="909"/>
      <c r="AJ111" s="910"/>
      <c r="AK111" s="911">
        <v>39261</v>
      </c>
      <c r="AL111" s="909"/>
      <c r="AM111" s="909"/>
      <c r="AN111" s="909"/>
      <c r="AO111" s="910"/>
      <c r="AP111" s="912">
        <v>0.1</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v>1303505</v>
      </c>
      <c r="BR111" s="771"/>
      <c r="BS111" s="771"/>
      <c r="BT111" s="771"/>
      <c r="BU111" s="771"/>
      <c r="BV111" s="771">
        <v>1259303</v>
      </c>
      <c r="BW111" s="771"/>
      <c r="BX111" s="771"/>
      <c r="BY111" s="771"/>
      <c r="BZ111" s="771"/>
      <c r="CA111" s="771">
        <v>1029194</v>
      </c>
      <c r="CB111" s="771"/>
      <c r="CC111" s="771"/>
      <c r="CD111" s="771"/>
      <c r="CE111" s="771"/>
      <c r="CF111" s="848">
        <v>1.9</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79776</v>
      </c>
      <c r="DH111" s="771"/>
      <c r="DI111" s="771"/>
      <c r="DJ111" s="771"/>
      <c r="DK111" s="771"/>
      <c r="DL111" s="771">
        <v>73499</v>
      </c>
      <c r="DM111" s="771"/>
      <c r="DN111" s="771"/>
      <c r="DO111" s="771"/>
      <c r="DP111" s="771"/>
      <c r="DQ111" s="771">
        <v>67065</v>
      </c>
      <c r="DR111" s="771"/>
      <c r="DS111" s="771"/>
      <c r="DT111" s="771"/>
      <c r="DU111" s="771"/>
      <c r="DV111" s="823">
        <v>0.1</v>
      </c>
      <c r="DW111" s="823"/>
      <c r="DX111" s="823"/>
      <c r="DY111" s="823"/>
      <c r="DZ111" s="824"/>
    </row>
    <row r="112" spans="1:131" s="197" customFormat="1" ht="26.25" customHeight="1">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470737</v>
      </c>
      <c r="AB112" s="784"/>
      <c r="AC112" s="784"/>
      <c r="AD112" s="784"/>
      <c r="AE112" s="785"/>
      <c r="AF112" s="786">
        <v>499427</v>
      </c>
      <c r="AG112" s="784"/>
      <c r="AH112" s="784"/>
      <c r="AI112" s="784"/>
      <c r="AJ112" s="785"/>
      <c r="AK112" s="786">
        <v>491083</v>
      </c>
      <c r="AL112" s="784"/>
      <c r="AM112" s="784"/>
      <c r="AN112" s="784"/>
      <c r="AO112" s="785"/>
      <c r="AP112" s="754">
        <v>0.9</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t="s">
        <v>112</v>
      </c>
      <c r="BR112" s="771"/>
      <c r="BS112" s="771"/>
      <c r="BT112" s="771"/>
      <c r="BU112" s="771"/>
      <c r="BV112" s="771" t="s">
        <v>112</v>
      </c>
      <c r="BW112" s="771"/>
      <c r="BX112" s="771"/>
      <c r="BY112" s="771"/>
      <c r="BZ112" s="771"/>
      <c r="CA112" s="771" t="s">
        <v>112</v>
      </c>
      <c r="CB112" s="771"/>
      <c r="CC112" s="771"/>
      <c r="CD112" s="771"/>
      <c r="CE112" s="771"/>
      <c r="CF112" s="848" t="s">
        <v>112</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112</v>
      </c>
      <c r="AB113" s="909"/>
      <c r="AC113" s="909"/>
      <c r="AD113" s="909"/>
      <c r="AE113" s="910"/>
      <c r="AF113" s="911" t="s">
        <v>112</v>
      </c>
      <c r="AG113" s="909"/>
      <c r="AH113" s="909"/>
      <c r="AI113" s="909"/>
      <c r="AJ113" s="910"/>
      <c r="AK113" s="911" t="s">
        <v>112</v>
      </c>
      <c r="AL113" s="909"/>
      <c r="AM113" s="909"/>
      <c r="AN113" s="909"/>
      <c r="AO113" s="910"/>
      <c r="AP113" s="912" t="s">
        <v>112</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974829</v>
      </c>
      <c r="BR113" s="771"/>
      <c r="BS113" s="771"/>
      <c r="BT113" s="771"/>
      <c r="BU113" s="771"/>
      <c r="BV113" s="771">
        <v>984274</v>
      </c>
      <c r="BW113" s="771"/>
      <c r="BX113" s="771"/>
      <c r="BY113" s="771"/>
      <c r="BZ113" s="771"/>
      <c r="CA113" s="771">
        <v>908414</v>
      </c>
      <c r="CB113" s="771"/>
      <c r="CC113" s="771"/>
      <c r="CD113" s="771"/>
      <c r="CE113" s="771"/>
      <c r="CF113" s="848">
        <v>1.7</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249843</v>
      </c>
      <c r="AB114" s="784"/>
      <c r="AC114" s="784"/>
      <c r="AD114" s="784"/>
      <c r="AE114" s="785"/>
      <c r="AF114" s="786">
        <v>206779</v>
      </c>
      <c r="AG114" s="784"/>
      <c r="AH114" s="784"/>
      <c r="AI114" s="784"/>
      <c r="AJ114" s="785"/>
      <c r="AK114" s="786">
        <v>179130</v>
      </c>
      <c r="AL114" s="784"/>
      <c r="AM114" s="784"/>
      <c r="AN114" s="784"/>
      <c r="AO114" s="785"/>
      <c r="AP114" s="754">
        <v>0.3</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21082167</v>
      </c>
      <c r="BR114" s="771"/>
      <c r="BS114" s="771"/>
      <c r="BT114" s="771"/>
      <c r="BU114" s="771"/>
      <c r="BV114" s="771">
        <v>18408210</v>
      </c>
      <c r="BW114" s="771"/>
      <c r="BX114" s="771"/>
      <c r="BY114" s="771"/>
      <c r="BZ114" s="771"/>
      <c r="CA114" s="771">
        <v>16776722</v>
      </c>
      <c r="CB114" s="771"/>
      <c r="CC114" s="771"/>
      <c r="CD114" s="771"/>
      <c r="CE114" s="771"/>
      <c r="CF114" s="848">
        <v>30.6</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226076</v>
      </c>
      <c r="AB115" s="909"/>
      <c r="AC115" s="909"/>
      <c r="AD115" s="909"/>
      <c r="AE115" s="910"/>
      <c r="AF115" s="911">
        <v>217851</v>
      </c>
      <c r="AG115" s="909"/>
      <c r="AH115" s="909"/>
      <c r="AI115" s="909"/>
      <c r="AJ115" s="910"/>
      <c r="AK115" s="911">
        <v>173641</v>
      </c>
      <c r="AL115" s="909"/>
      <c r="AM115" s="909"/>
      <c r="AN115" s="909"/>
      <c r="AO115" s="910"/>
      <c r="AP115" s="912">
        <v>0.3</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38356</v>
      </c>
      <c r="DH115" s="784"/>
      <c r="DI115" s="784"/>
      <c r="DJ115" s="784"/>
      <c r="DK115" s="785"/>
      <c r="DL115" s="786" t="s">
        <v>112</v>
      </c>
      <c r="DM115" s="784"/>
      <c r="DN115" s="784"/>
      <c r="DO115" s="784"/>
      <c r="DP115" s="785"/>
      <c r="DQ115" s="786">
        <v>34300</v>
      </c>
      <c r="DR115" s="784"/>
      <c r="DS115" s="784"/>
      <c r="DT115" s="784"/>
      <c r="DU115" s="785"/>
      <c r="DV115" s="754">
        <v>0.1</v>
      </c>
      <c r="DW115" s="755"/>
      <c r="DX115" s="755"/>
      <c r="DY115" s="755"/>
      <c r="DZ115" s="756"/>
    </row>
    <row r="116" spans="1:130" s="197" customFormat="1" ht="26.25" customHeight="1">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711634</v>
      </c>
      <c r="DH116" s="784"/>
      <c r="DI116" s="784"/>
      <c r="DJ116" s="784"/>
      <c r="DK116" s="785"/>
      <c r="DL116" s="786">
        <v>536835</v>
      </c>
      <c r="DM116" s="784"/>
      <c r="DN116" s="784"/>
      <c r="DO116" s="784"/>
      <c r="DP116" s="785"/>
      <c r="DQ116" s="786">
        <v>381262</v>
      </c>
      <c r="DR116" s="784"/>
      <c r="DS116" s="784"/>
      <c r="DT116" s="784"/>
      <c r="DU116" s="785"/>
      <c r="DV116" s="754">
        <v>0.7</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5833309</v>
      </c>
      <c r="AB117" s="895"/>
      <c r="AC117" s="895"/>
      <c r="AD117" s="895"/>
      <c r="AE117" s="896"/>
      <c r="AF117" s="898">
        <v>4943838</v>
      </c>
      <c r="AG117" s="895"/>
      <c r="AH117" s="895"/>
      <c r="AI117" s="895"/>
      <c r="AJ117" s="896"/>
      <c r="AK117" s="898">
        <v>4232917</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287</v>
      </c>
      <c r="AG118" s="888"/>
      <c r="AH118" s="888"/>
      <c r="AI118" s="888"/>
      <c r="AJ118" s="889"/>
      <c r="AK118" s="890" t="s">
        <v>286</v>
      </c>
      <c r="AL118" s="888"/>
      <c r="AM118" s="888"/>
      <c r="AN118" s="888"/>
      <c r="AO118" s="889"/>
      <c r="AP118" s="891" t="s">
        <v>398</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426</v>
      </c>
      <c r="BP118" s="838"/>
      <c r="BQ118" s="857">
        <v>59772525</v>
      </c>
      <c r="BR118" s="858"/>
      <c r="BS118" s="858"/>
      <c r="BT118" s="858"/>
      <c r="BU118" s="858"/>
      <c r="BV118" s="858">
        <v>53293836</v>
      </c>
      <c r="BW118" s="858"/>
      <c r="BX118" s="858"/>
      <c r="BY118" s="858"/>
      <c r="BZ118" s="858"/>
      <c r="CA118" s="858">
        <v>44573177</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14119849</v>
      </c>
      <c r="BR119" s="800"/>
      <c r="BS119" s="800"/>
      <c r="BT119" s="800"/>
      <c r="BU119" s="800"/>
      <c r="BV119" s="800">
        <v>18008329</v>
      </c>
      <c r="BW119" s="800"/>
      <c r="BX119" s="800"/>
      <c r="BY119" s="800"/>
      <c r="BZ119" s="800"/>
      <c r="CA119" s="800">
        <v>21752655</v>
      </c>
      <c r="CB119" s="800"/>
      <c r="CC119" s="800"/>
      <c r="CD119" s="800"/>
      <c r="CE119" s="800"/>
      <c r="CF119" s="861">
        <v>39.700000000000003</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473739</v>
      </c>
      <c r="DH119" s="717"/>
      <c r="DI119" s="717"/>
      <c r="DJ119" s="717"/>
      <c r="DK119" s="718"/>
      <c r="DL119" s="719">
        <v>648969</v>
      </c>
      <c r="DM119" s="717"/>
      <c r="DN119" s="717"/>
      <c r="DO119" s="717"/>
      <c r="DP119" s="718"/>
      <c r="DQ119" s="719">
        <v>546567</v>
      </c>
      <c r="DR119" s="717"/>
      <c r="DS119" s="717"/>
      <c r="DT119" s="717"/>
      <c r="DU119" s="718"/>
      <c r="DV119" s="807">
        <v>1</v>
      </c>
      <c r="DW119" s="808"/>
      <c r="DX119" s="808"/>
      <c r="DY119" s="808"/>
      <c r="DZ119" s="809"/>
    </row>
    <row r="120" spans="1:130" s="197" customFormat="1" ht="26.25" customHeight="1">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5327</v>
      </c>
      <c r="AB120" s="784"/>
      <c r="AC120" s="784"/>
      <c r="AD120" s="784"/>
      <c r="AE120" s="785"/>
      <c r="AF120" s="786">
        <v>8546</v>
      </c>
      <c r="AG120" s="784"/>
      <c r="AH120" s="784"/>
      <c r="AI120" s="784"/>
      <c r="AJ120" s="785"/>
      <c r="AK120" s="786">
        <v>8554</v>
      </c>
      <c r="AL120" s="784"/>
      <c r="AM120" s="784"/>
      <c r="AN120" s="784"/>
      <c r="AO120" s="785"/>
      <c r="AP120" s="754">
        <v>0</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432</v>
      </c>
      <c r="CL120" s="810"/>
      <c r="CM120" s="810"/>
      <c r="CN120" s="810"/>
      <c r="CO120" s="811"/>
      <c r="CP120" s="854"/>
      <c r="CQ120" s="855"/>
      <c r="CR120" s="855"/>
      <c r="CS120" s="855"/>
      <c r="CT120" s="855"/>
      <c r="CU120" s="855"/>
      <c r="CV120" s="855"/>
      <c r="CW120" s="855"/>
      <c r="CX120" s="855"/>
      <c r="CY120" s="855"/>
      <c r="CZ120" s="855"/>
      <c r="DA120" s="855"/>
      <c r="DB120" s="855"/>
      <c r="DC120" s="855"/>
      <c r="DD120" s="855"/>
      <c r="DE120" s="855"/>
      <c r="DF120" s="856"/>
      <c r="DG120" s="799"/>
      <c r="DH120" s="800"/>
      <c r="DI120" s="800"/>
      <c r="DJ120" s="800"/>
      <c r="DK120" s="800"/>
      <c r="DL120" s="800"/>
      <c r="DM120" s="800"/>
      <c r="DN120" s="800"/>
      <c r="DO120" s="800"/>
      <c r="DP120" s="800"/>
      <c r="DQ120" s="800"/>
      <c r="DR120" s="800"/>
      <c r="DS120" s="800"/>
      <c r="DT120" s="800"/>
      <c r="DU120" s="800"/>
      <c r="DV120" s="801"/>
      <c r="DW120" s="801"/>
      <c r="DX120" s="801"/>
      <c r="DY120" s="801"/>
      <c r="DZ120" s="802"/>
    </row>
    <row r="121" spans="1:130" s="197" customFormat="1" ht="26.25" customHeight="1">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73163370</v>
      </c>
      <c r="BR121" s="858"/>
      <c r="BS121" s="858"/>
      <c r="BT121" s="858"/>
      <c r="BU121" s="858"/>
      <c r="BV121" s="858">
        <v>67503222</v>
      </c>
      <c r="BW121" s="858"/>
      <c r="BX121" s="858"/>
      <c r="BY121" s="858"/>
      <c r="BZ121" s="858"/>
      <c r="CA121" s="858">
        <v>64262644</v>
      </c>
      <c r="CB121" s="858"/>
      <c r="CC121" s="858"/>
      <c r="CD121" s="858"/>
      <c r="CE121" s="858"/>
      <c r="CF121" s="859">
        <v>117.2</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435</v>
      </c>
      <c r="BP122" s="838"/>
      <c r="BQ122" s="839">
        <v>87283219</v>
      </c>
      <c r="BR122" s="840"/>
      <c r="BS122" s="840"/>
      <c r="BT122" s="840"/>
      <c r="BU122" s="840"/>
      <c r="BV122" s="840">
        <v>85511551</v>
      </c>
      <c r="BW122" s="840"/>
      <c r="BX122" s="840"/>
      <c r="BY122" s="840"/>
      <c r="BZ122" s="840"/>
      <c r="CA122" s="840">
        <v>86015299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174846</v>
      </c>
      <c r="AB123" s="784"/>
      <c r="AC123" s="784"/>
      <c r="AD123" s="784"/>
      <c r="AE123" s="785"/>
      <c r="AF123" s="786">
        <v>174801</v>
      </c>
      <c r="AG123" s="784"/>
      <c r="AH123" s="784"/>
      <c r="AI123" s="784"/>
      <c r="AJ123" s="785"/>
      <c r="AK123" s="786">
        <v>155574</v>
      </c>
      <c r="AL123" s="784"/>
      <c r="AM123" s="784"/>
      <c r="AN123" s="784"/>
      <c r="AO123" s="785"/>
      <c r="AP123" s="754">
        <v>0.3</v>
      </c>
      <c r="AQ123" s="755"/>
      <c r="AR123" s="755"/>
      <c r="AS123" s="755"/>
      <c r="AT123" s="756"/>
      <c r="AU123" s="834" t="s">
        <v>436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c r="CQ124" s="829"/>
      <c r="CR124" s="829"/>
      <c r="CS124" s="829"/>
      <c r="CT124" s="829"/>
      <c r="CU124" s="829"/>
      <c r="CV124" s="829"/>
      <c r="CW124" s="829"/>
      <c r="CX124" s="829"/>
      <c r="CY124" s="829"/>
      <c r="CZ124" s="829"/>
      <c r="DA124" s="829"/>
      <c r="DB124" s="829"/>
      <c r="DC124" s="829"/>
      <c r="DD124" s="829"/>
      <c r="DE124" s="829"/>
      <c r="DF124" s="830"/>
      <c r="DG124" s="716"/>
      <c r="DH124" s="717"/>
      <c r="DI124" s="717"/>
      <c r="DJ124" s="717"/>
      <c r="DK124" s="718"/>
      <c r="DL124" s="719"/>
      <c r="DM124" s="717"/>
      <c r="DN124" s="717"/>
      <c r="DO124" s="717"/>
      <c r="DP124" s="718"/>
      <c r="DQ124" s="719"/>
      <c r="DR124" s="717"/>
      <c r="DS124" s="717"/>
      <c r="DT124" s="717"/>
      <c r="DU124" s="718"/>
      <c r="DV124" s="807"/>
      <c r="DW124" s="808"/>
      <c r="DX124" s="808"/>
      <c r="DY124" s="808"/>
      <c r="DZ124" s="809"/>
    </row>
    <row r="125" spans="1:130" s="197" customFormat="1" ht="26.25" customHeight="1" thickBot="1">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437</v>
      </c>
      <c r="CL125" s="810"/>
      <c r="CM125" s="810"/>
      <c r="CN125" s="810"/>
      <c r="CO125" s="811"/>
      <c r="CP125" s="816" t="s">
        <v>438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45903</v>
      </c>
      <c r="AB126" s="784"/>
      <c r="AC126" s="784"/>
      <c r="AD126" s="784"/>
      <c r="AE126" s="785"/>
      <c r="AF126" s="786">
        <v>34504</v>
      </c>
      <c r="AG126" s="784"/>
      <c r="AH126" s="784"/>
      <c r="AI126" s="784"/>
      <c r="AJ126" s="785"/>
      <c r="AK126" s="786">
        <v>9513</v>
      </c>
      <c r="AL126" s="784"/>
      <c r="AM126" s="784"/>
      <c r="AN126" s="784"/>
      <c r="AO126" s="785"/>
      <c r="AP126" s="754">
        <v>0</v>
      </c>
      <c r="AQ126" s="755"/>
      <c r="AR126" s="755"/>
      <c r="AS126" s="755"/>
      <c r="AT126" s="756"/>
      <c r="AU126" s="233"/>
      <c r="AV126" s="233"/>
      <c r="AW126" s="233"/>
      <c r="AX126" s="806" t="s">
        <v>439</v>
      </c>
      <c r="AY126" s="764"/>
      <c r="AZ126" s="764"/>
      <c r="BA126" s="764"/>
      <c r="BB126" s="764"/>
      <c r="BC126" s="764"/>
      <c r="BD126" s="764"/>
      <c r="BE126" s="765"/>
      <c r="BF126" s="763" t="s">
        <v>440</v>
      </c>
      <c r="BG126" s="764"/>
      <c r="BH126" s="764"/>
      <c r="BI126" s="764"/>
      <c r="BJ126" s="764"/>
      <c r="BK126" s="764"/>
      <c r="BL126" s="765"/>
      <c r="BM126" s="763" t="s">
        <v>441</v>
      </c>
      <c r="BN126" s="764"/>
      <c r="BO126" s="764"/>
      <c r="BP126" s="764"/>
      <c r="BQ126" s="764"/>
      <c r="BR126" s="764"/>
      <c r="BS126" s="765"/>
      <c r="BT126" s="763" t="s">
        <v>442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445</v>
      </c>
      <c r="AY127" s="758"/>
      <c r="AZ127" s="758"/>
      <c r="BA127" s="758"/>
      <c r="BB127" s="758"/>
      <c r="BC127" s="758"/>
      <c r="BD127" s="758"/>
      <c r="BE127" s="759"/>
      <c r="BF127" s="760" t="s">
        <v>112</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446</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447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448</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449</v>
      </c>
      <c r="AY128" s="768"/>
      <c r="AZ128" s="768"/>
      <c r="BA128" s="768"/>
      <c r="BB128" s="768"/>
      <c r="BC128" s="768"/>
      <c r="BD128" s="768"/>
      <c r="BE128" s="769"/>
      <c r="BF128" s="790" t="s">
        <v>112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450</v>
      </c>
      <c r="X129" s="781"/>
      <c r="Y129" s="781"/>
      <c r="Z129" s="782"/>
      <c r="AA129" s="783">
        <v>59310141</v>
      </c>
      <c r="AB129" s="784"/>
      <c r="AC129" s="784"/>
      <c r="AD129" s="784"/>
      <c r="AE129" s="785"/>
      <c r="AF129" s="786">
        <v>57631587</v>
      </c>
      <c r="AG129" s="784"/>
      <c r="AH129" s="784"/>
      <c r="AI129" s="784"/>
      <c r="AJ129" s="785"/>
      <c r="AK129" s="786">
        <v>60316689</v>
      </c>
      <c r="AL129" s="784"/>
      <c r="AM129" s="784"/>
      <c r="AN129" s="784"/>
      <c r="AO129" s="785"/>
      <c r="AP129" s="787"/>
      <c r="AQ129" s="788"/>
      <c r="AR129" s="788"/>
      <c r="AS129" s="788"/>
      <c r="AT129" s="789"/>
      <c r="AU129" s="235"/>
      <c r="AV129" s="235"/>
      <c r="AW129" s="235"/>
      <c r="AX129" s="772" t="s">
        <v>451</v>
      </c>
      <c r="AY129" s="768"/>
      <c r="AZ129" s="768"/>
      <c r="BA129" s="768"/>
      <c r="BB129" s="768"/>
      <c r="BC129" s="768"/>
      <c r="BD129" s="768"/>
      <c r="BE129" s="769"/>
      <c r="BF129" s="773">
        <v>-0.8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453</v>
      </c>
      <c r="X130" s="781"/>
      <c r="Y130" s="781"/>
      <c r="Z130" s="782"/>
      <c r="AA130" s="783">
        <v>5502714</v>
      </c>
      <c r="AB130" s="784"/>
      <c r="AC130" s="784"/>
      <c r="AD130" s="784"/>
      <c r="AE130" s="785"/>
      <c r="AF130" s="786">
        <v>5460227</v>
      </c>
      <c r="AG130" s="784"/>
      <c r="AH130" s="784"/>
      <c r="AI130" s="784"/>
      <c r="AJ130" s="785"/>
      <c r="AK130" s="786">
        <v>5492105</v>
      </c>
      <c r="AL130" s="784"/>
      <c r="AM130" s="784"/>
      <c r="AN130" s="784"/>
      <c r="AO130" s="785"/>
      <c r="AP130" s="787"/>
      <c r="AQ130" s="788"/>
      <c r="AR130" s="788"/>
      <c r="AS130" s="788"/>
      <c r="AT130" s="789"/>
      <c r="AU130" s="235"/>
      <c r="AV130" s="235"/>
      <c r="AW130" s="235"/>
      <c r="AX130" s="751" t="s">
        <v>454</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455</v>
      </c>
      <c r="X131" s="714"/>
      <c r="Y131" s="714"/>
      <c r="Z131" s="715"/>
      <c r="AA131" s="716">
        <v>53807427</v>
      </c>
      <c r="AB131" s="717"/>
      <c r="AC131" s="717"/>
      <c r="AD131" s="717"/>
      <c r="AE131" s="718"/>
      <c r="AF131" s="719">
        <v>52171360</v>
      </c>
      <c r="AG131" s="717"/>
      <c r="AH131" s="717"/>
      <c r="AI131" s="717"/>
      <c r="AJ131" s="718"/>
      <c r="AK131" s="719">
        <v>54824584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457</v>
      </c>
      <c r="W132" s="737"/>
      <c r="X132" s="737"/>
      <c r="Y132" s="737"/>
      <c r="Z132" s="738"/>
      <c r="AA132" s="739">
        <v>0.61440402999999999</v>
      </c>
      <c r="AB132" s="740"/>
      <c r="AC132" s="740"/>
      <c r="AD132" s="740"/>
      <c r="AE132" s="741"/>
      <c r="AF132" s="742">
        <v>-0.98979401700000003</v>
      </c>
      <c r="AG132" s="740"/>
      <c r="AH132" s="740"/>
      <c r="AI132" s="740"/>
      <c r="AJ132" s="741"/>
      <c r="AK132" s="742">
        <v>-2.2967579649999998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458</v>
      </c>
      <c r="W133" s="746"/>
      <c r="X133" s="746"/>
      <c r="Y133" s="746"/>
      <c r="Z133" s="747"/>
      <c r="AA133" s="748">
        <v>2.2999999999999998</v>
      </c>
      <c r="AB133" s="749"/>
      <c r="AC133" s="749"/>
      <c r="AD133" s="749"/>
      <c r="AE133" s="750"/>
      <c r="AF133" s="748">
        <v>0.4</v>
      </c>
      <c r="AG133" s="749"/>
      <c r="AH133" s="749"/>
      <c r="AI133" s="749"/>
      <c r="AJ133" s="750"/>
      <c r="AK133" s="748">
        <v>-0.8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20" t="s">
        <v>461</v>
      </c>
      <c r="L7" s="254"/>
      <c r="M7" s="255" t="s">
        <v>462</v>
      </c>
      <c r="N7" s="256"/>
    </row>
    <row r="8" spans="1:16">
      <c r="A8" s="248"/>
      <c r="B8" s="244"/>
      <c r="C8" s="244"/>
      <c r="D8" s="244"/>
      <c r="E8" s="244"/>
      <c r="F8" s="244"/>
      <c r="G8" s="257"/>
      <c r="H8" s="258"/>
      <c r="I8" s="258"/>
      <c r="J8" s="259"/>
      <c r="K8" s="1121"/>
      <c r="L8" s="260" t="s">
        <v>463</v>
      </c>
      <c r="M8" s="261" t="s">
        <v>464</v>
      </c>
      <c r="N8" s="262" t="s">
        <v>465</v>
      </c>
    </row>
    <row r="9" spans="1:16">
      <c r="A9" s="248"/>
      <c r="B9" s="244"/>
      <c r="C9" s="244"/>
      <c r="D9" s="244"/>
      <c r="E9" s="244"/>
      <c r="F9" s="244"/>
      <c r="G9" s="1134" t="s">
        <v>466</v>
      </c>
      <c r="H9" s="1135"/>
      <c r="I9" s="1135"/>
      <c r="J9" s="1136"/>
      <c r="K9" s="263">
        <v>20771199</v>
      </c>
      <c r="L9" s="264">
        <v>77019</v>
      </c>
      <c r="M9" s="265">
        <v>65343</v>
      </c>
      <c r="N9" s="266">
        <v>17.899999999999999</v>
      </c>
    </row>
    <row r="10" spans="1:16">
      <c r="A10" s="248"/>
      <c r="B10" s="244"/>
      <c r="C10" s="244"/>
      <c r="D10" s="244"/>
      <c r="E10" s="244"/>
      <c r="F10" s="244"/>
      <c r="G10" s="1134" t="s">
        <v>467</v>
      </c>
      <c r="H10" s="1135"/>
      <c r="I10" s="1135"/>
      <c r="J10" s="1136"/>
      <c r="K10" s="267">
        <v>208766</v>
      </c>
      <c r="L10" s="268">
        <v>774</v>
      </c>
      <c r="M10" s="269">
        <v>987</v>
      </c>
      <c r="N10" s="270">
        <v>-21.6</v>
      </c>
    </row>
    <row r="11" spans="1:16" ht="13.5" customHeight="1">
      <c r="A11" s="248"/>
      <c r="B11" s="244"/>
      <c r="C11" s="244"/>
      <c r="D11" s="244"/>
      <c r="E11" s="244"/>
      <c r="F11" s="244"/>
      <c r="G11" s="1134" t="s">
        <v>468</v>
      </c>
      <c r="H11" s="1135"/>
      <c r="I11" s="1135"/>
      <c r="J11" s="1136"/>
      <c r="K11" s="267">
        <v>254877</v>
      </c>
      <c r="L11" s="268">
        <v>945</v>
      </c>
      <c r="M11" s="269">
        <v>884</v>
      </c>
      <c r="N11" s="270">
        <v>6.9</v>
      </c>
    </row>
    <row r="12" spans="1:16" ht="13.5" customHeight="1">
      <c r="A12" s="248"/>
      <c r="B12" s="244"/>
      <c r="C12" s="244"/>
      <c r="D12" s="244"/>
      <c r="E12" s="244"/>
      <c r="F12" s="244"/>
      <c r="G12" s="1134" t="s">
        <v>469</v>
      </c>
      <c r="H12" s="1135"/>
      <c r="I12" s="1135"/>
      <c r="J12" s="1136"/>
      <c r="K12" s="267" t="s">
        <v>470</v>
      </c>
      <c r="L12" s="268" t="s">
        <v>470</v>
      </c>
      <c r="M12" s="269" t="s">
        <v>470</v>
      </c>
      <c r="N12" s="270" t="s">
        <v>470</v>
      </c>
    </row>
    <row r="13" spans="1:16" ht="13.5" customHeight="1">
      <c r="A13" s="248"/>
      <c r="B13" s="244"/>
      <c r="C13" s="244"/>
      <c r="D13" s="244"/>
      <c r="E13" s="244"/>
      <c r="F13" s="244"/>
      <c r="G13" s="1134" t="s">
        <v>471</v>
      </c>
      <c r="H13" s="1135"/>
      <c r="I13" s="1135"/>
      <c r="J13" s="1136"/>
      <c r="K13" s="267" t="s">
        <v>470</v>
      </c>
      <c r="L13" s="268" t="s">
        <v>470</v>
      </c>
      <c r="M13" s="269" t="s">
        <v>470</v>
      </c>
      <c r="N13" s="270" t="s">
        <v>470</v>
      </c>
    </row>
    <row r="14" spans="1:16" ht="13.5" customHeight="1">
      <c r="A14" s="248"/>
      <c r="B14" s="244"/>
      <c r="C14" s="244"/>
      <c r="D14" s="244"/>
      <c r="E14" s="244"/>
      <c r="F14" s="244"/>
      <c r="G14" s="1134" t="s">
        <v>472</v>
      </c>
      <c r="H14" s="1135"/>
      <c r="I14" s="1135"/>
      <c r="J14" s="1136"/>
      <c r="K14" s="267">
        <v>949103</v>
      </c>
      <c r="L14" s="268">
        <v>3519</v>
      </c>
      <c r="M14" s="269">
        <v>2372</v>
      </c>
      <c r="N14" s="270">
        <v>48.4</v>
      </c>
    </row>
    <row r="15" spans="1:16" ht="13.5" customHeight="1">
      <c r="A15" s="248"/>
      <c r="B15" s="244"/>
      <c r="C15" s="244"/>
      <c r="D15" s="244"/>
      <c r="E15" s="244"/>
      <c r="F15" s="244"/>
      <c r="G15" s="1134" t="s">
        <v>473</v>
      </c>
      <c r="H15" s="1135"/>
      <c r="I15" s="1135"/>
      <c r="J15" s="1136"/>
      <c r="K15" s="267">
        <v>502478</v>
      </c>
      <c r="L15" s="268">
        <v>1863</v>
      </c>
      <c r="M15" s="269">
        <v>1383</v>
      </c>
      <c r="N15" s="270">
        <v>34.700000000000003</v>
      </c>
    </row>
    <row r="16" spans="1:16">
      <c r="A16" s="248"/>
      <c r="B16" s="244"/>
      <c r="C16" s="244"/>
      <c r="D16" s="244"/>
      <c r="E16" s="244"/>
      <c r="F16" s="244"/>
      <c r="G16" s="1137" t="s">
        <v>474</v>
      </c>
      <c r="H16" s="1138"/>
      <c r="I16" s="1138"/>
      <c r="J16" s="1139"/>
      <c r="K16" s="268">
        <v>-2057520</v>
      </c>
      <c r="L16" s="268">
        <v>-7629</v>
      </c>
      <c r="M16" s="269">
        <v>-5771</v>
      </c>
      <c r="N16" s="270">
        <v>32.200000000000003</v>
      </c>
    </row>
    <row r="17" spans="1:16">
      <c r="A17" s="248"/>
      <c r="B17" s="244"/>
      <c r="C17" s="244"/>
      <c r="D17" s="244"/>
      <c r="E17" s="244"/>
      <c r="F17" s="244"/>
      <c r="G17" s="1137" t="s">
        <v>171</v>
      </c>
      <c r="H17" s="1138"/>
      <c r="I17" s="1138"/>
      <c r="J17" s="1139"/>
      <c r="K17" s="268">
        <v>20628903</v>
      </c>
      <c r="L17" s="268">
        <v>76491</v>
      </c>
      <c r="M17" s="269">
        <v>65198</v>
      </c>
      <c r="N17" s="270">
        <v>17.3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31" t="s">
        <v>479</v>
      </c>
      <c r="H21" s="1132"/>
      <c r="I21" s="1132"/>
      <c r="J21" s="1133"/>
      <c r="K21" s="280">
        <v>7.13</v>
      </c>
      <c r="L21" s="281">
        <v>6.34</v>
      </c>
      <c r="M21" s="282">
        <v>0.79</v>
      </c>
      <c r="N21" s="249"/>
      <c r="O21" s="283"/>
      <c r="P21" s="279"/>
    </row>
    <row r="22" spans="1:16" s="284" customFormat="1">
      <c r="A22" s="279"/>
      <c r="B22" s="249"/>
      <c r="C22" s="249"/>
      <c r="D22" s="249"/>
      <c r="E22" s="249"/>
      <c r="F22" s="249"/>
      <c r="G22" s="1131" t="s">
        <v>480</v>
      </c>
      <c r="H22" s="1132"/>
      <c r="I22" s="1132"/>
      <c r="J22" s="1133"/>
      <c r="K22" s="285">
        <v>98.3</v>
      </c>
      <c r="L22" s="286">
        <v>98.3</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20" t="s">
        <v>461</v>
      </c>
      <c r="L30" s="254"/>
      <c r="M30" s="255" t="s">
        <v>462</v>
      </c>
      <c r="N30" s="256"/>
    </row>
    <row r="31" spans="1:16">
      <c r="A31" s="248"/>
      <c r="B31" s="244"/>
      <c r="C31" s="244"/>
      <c r="D31" s="244"/>
      <c r="E31" s="244"/>
      <c r="F31" s="244"/>
      <c r="G31" s="257"/>
      <c r="H31" s="258"/>
      <c r="I31" s="258"/>
      <c r="J31" s="259"/>
      <c r="K31" s="1121"/>
      <c r="L31" s="260" t="s">
        <v>463</v>
      </c>
      <c r="M31" s="261" t="s">
        <v>464</v>
      </c>
      <c r="N31" s="262" t="s">
        <v>465</v>
      </c>
    </row>
    <row r="32" spans="1:16" ht="27" customHeight="1">
      <c r="A32" s="248"/>
      <c r="B32" s="244"/>
      <c r="C32" s="244"/>
      <c r="D32" s="244"/>
      <c r="E32" s="244"/>
      <c r="F32" s="244"/>
      <c r="G32" s="1122" t="s">
        <v>483</v>
      </c>
      <c r="H32" s="1123"/>
      <c r="I32" s="1123"/>
      <c r="J32" s="1124"/>
      <c r="K32" s="294">
        <v>3349802</v>
      </c>
      <c r="L32" s="294">
        <v>12421</v>
      </c>
      <c r="M32" s="295">
        <v>8937</v>
      </c>
      <c r="N32" s="296">
        <v>39</v>
      </c>
    </row>
    <row r="33" spans="1:16" ht="13.5" customHeight="1">
      <c r="A33" s="248"/>
      <c r="B33" s="244"/>
      <c r="C33" s="244"/>
      <c r="D33" s="244"/>
      <c r="E33" s="244"/>
      <c r="F33" s="244"/>
      <c r="G33" s="1122" t="s">
        <v>484</v>
      </c>
      <c r="H33" s="1123"/>
      <c r="I33" s="1123"/>
      <c r="J33" s="1124"/>
      <c r="K33" s="294">
        <v>39261</v>
      </c>
      <c r="L33" s="294">
        <v>146</v>
      </c>
      <c r="M33" s="295">
        <v>4</v>
      </c>
      <c r="N33" s="296">
        <v>3550</v>
      </c>
    </row>
    <row r="34" spans="1:16" ht="27" customHeight="1">
      <c r="A34" s="248"/>
      <c r="B34" s="244"/>
      <c r="C34" s="244"/>
      <c r="D34" s="244"/>
      <c r="E34" s="244"/>
      <c r="F34" s="244"/>
      <c r="G34" s="1122" t="s">
        <v>485</v>
      </c>
      <c r="H34" s="1123"/>
      <c r="I34" s="1123"/>
      <c r="J34" s="1124"/>
      <c r="K34" s="294">
        <v>491083</v>
      </c>
      <c r="L34" s="294">
        <v>1821</v>
      </c>
      <c r="M34" s="295">
        <v>362</v>
      </c>
      <c r="N34" s="296">
        <v>403</v>
      </c>
    </row>
    <row r="35" spans="1:16" ht="27" customHeight="1">
      <c r="A35" s="248"/>
      <c r="B35" s="244"/>
      <c r="C35" s="244"/>
      <c r="D35" s="244"/>
      <c r="E35" s="244"/>
      <c r="F35" s="244"/>
      <c r="G35" s="1122" t="s">
        <v>486</v>
      </c>
      <c r="H35" s="1123"/>
      <c r="I35" s="1123"/>
      <c r="J35" s="1124"/>
      <c r="K35" s="294" t="s">
        <v>470</v>
      </c>
      <c r="L35" s="294" t="s">
        <v>470</v>
      </c>
      <c r="M35" s="295">
        <v>37</v>
      </c>
      <c r="N35" s="296" t="s">
        <v>470</v>
      </c>
    </row>
    <row r="36" spans="1:16" ht="27" customHeight="1">
      <c r="A36" s="248"/>
      <c r="B36" s="244"/>
      <c r="C36" s="244"/>
      <c r="D36" s="244"/>
      <c r="E36" s="244"/>
      <c r="F36" s="244"/>
      <c r="G36" s="1122" t="s">
        <v>487</v>
      </c>
      <c r="H36" s="1123"/>
      <c r="I36" s="1123"/>
      <c r="J36" s="1124"/>
      <c r="K36" s="294">
        <v>179130</v>
      </c>
      <c r="L36" s="294">
        <v>664</v>
      </c>
      <c r="M36" s="295">
        <v>606</v>
      </c>
      <c r="N36" s="296">
        <v>9.6</v>
      </c>
    </row>
    <row r="37" spans="1:16" ht="13.5" customHeight="1">
      <c r="A37" s="248"/>
      <c r="B37" s="244"/>
      <c r="C37" s="244"/>
      <c r="D37" s="244"/>
      <c r="E37" s="244"/>
      <c r="F37" s="244"/>
      <c r="G37" s="1122" t="s">
        <v>488</v>
      </c>
      <c r="H37" s="1123"/>
      <c r="I37" s="1123"/>
      <c r="J37" s="1124"/>
      <c r="K37" s="294">
        <v>173641</v>
      </c>
      <c r="L37" s="294">
        <v>644</v>
      </c>
      <c r="M37" s="295">
        <v>3177</v>
      </c>
      <c r="N37" s="296">
        <v>-79.7</v>
      </c>
    </row>
    <row r="38" spans="1:16" ht="27" customHeight="1">
      <c r="A38" s="248"/>
      <c r="B38" s="244"/>
      <c r="C38" s="244"/>
      <c r="D38" s="244"/>
      <c r="E38" s="244"/>
      <c r="F38" s="244"/>
      <c r="G38" s="1125" t="s">
        <v>489</v>
      </c>
      <c r="H38" s="1126"/>
      <c r="I38" s="1126"/>
      <c r="J38" s="1127"/>
      <c r="K38" s="297" t="s">
        <v>470</v>
      </c>
      <c r="L38" s="297" t="s">
        <v>470</v>
      </c>
      <c r="M38" s="298" t="s">
        <v>470</v>
      </c>
      <c r="N38" s="299" t="s">
        <v>470</v>
      </c>
      <c r="O38" s="293"/>
    </row>
    <row r="39" spans="1:16">
      <c r="A39" s="248"/>
      <c r="B39" s="244"/>
      <c r="C39" s="244"/>
      <c r="D39" s="244"/>
      <c r="E39" s="244"/>
      <c r="F39" s="244"/>
      <c r="G39" s="1125" t="s">
        <v>490</v>
      </c>
      <c r="H39" s="1126"/>
      <c r="I39" s="1126"/>
      <c r="J39" s="1127"/>
      <c r="K39" s="300" t="s">
        <v>470</v>
      </c>
      <c r="L39" s="300" t="s">
        <v>470</v>
      </c>
      <c r="M39" s="301">
        <v>-15</v>
      </c>
      <c r="N39" s="302" t="s">
        <v>470</v>
      </c>
      <c r="O39" s="293"/>
    </row>
    <row r="40" spans="1:16" ht="27" customHeight="1">
      <c r="A40" s="248"/>
      <c r="B40" s="244"/>
      <c r="C40" s="244"/>
      <c r="D40" s="244"/>
      <c r="E40" s="244"/>
      <c r="F40" s="244"/>
      <c r="G40" s="1122" t="s">
        <v>491</v>
      </c>
      <c r="H40" s="1123"/>
      <c r="I40" s="1123"/>
      <c r="J40" s="1124"/>
      <c r="K40" s="300" t="s">
        <v>470</v>
      </c>
      <c r="L40" s="300" t="s">
        <v>470</v>
      </c>
      <c r="M40" s="301" t="s">
        <v>470</v>
      </c>
      <c r="N40" s="302" t="s">
        <v>470</v>
      </c>
      <c r="O40" s="293"/>
    </row>
    <row r="41" spans="1:16">
      <c r="A41" s="248"/>
      <c r="B41" s="244"/>
      <c r="C41" s="244"/>
      <c r="D41" s="244"/>
      <c r="E41" s="244"/>
      <c r="F41" s="244"/>
      <c r="G41" s="1128" t="s">
        <v>281</v>
      </c>
      <c r="H41" s="1129"/>
      <c r="I41" s="1129"/>
      <c r="J41" s="1130"/>
      <c r="K41" s="294">
        <v>4232917</v>
      </c>
      <c r="L41" s="300">
        <v>15696</v>
      </c>
      <c r="M41" s="301">
        <v>13108</v>
      </c>
      <c r="N41" s="302">
        <v>19.7</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15" t="s">
        <v>461</v>
      </c>
      <c r="J49" s="1117" t="s">
        <v>495</v>
      </c>
      <c r="K49" s="1118"/>
      <c r="L49" s="1118"/>
      <c r="M49" s="1118"/>
      <c r="N49" s="1119"/>
    </row>
    <row r="50" spans="1:14">
      <c r="A50" s="248"/>
      <c r="B50" s="244"/>
      <c r="C50" s="244"/>
      <c r="D50" s="244"/>
      <c r="E50" s="244"/>
      <c r="F50" s="244"/>
      <c r="G50" s="312"/>
      <c r="H50" s="313"/>
      <c r="I50" s="1116"/>
      <c r="J50" s="314" t="s">
        <v>496</v>
      </c>
      <c r="K50" s="315" t="s">
        <v>497</v>
      </c>
      <c r="L50" s="316" t="s">
        <v>498</v>
      </c>
      <c r="M50" s="317" t="s">
        <v>499</v>
      </c>
      <c r="N50" s="318" t="s">
        <v>500</v>
      </c>
    </row>
    <row r="51" spans="1:14">
      <c r="A51" s="248"/>
      <c r="B51" s="244"/>
      <c r="C51" s="244"/>
      <c r="D51" s="244"/>
      <c r="E51" s="244"/>
      <c r="F51" s="244"/>
      <c r="G51" s="310" t="s">
        <v>501</v>
      </c>
      <c r="H51" s="311"/>
      <c r="I51" s="319">
        <v>6263546</v>
      </c>
      <c r="J51" s="320">
        <v>24581</v>
      </c>
      <c r="K51" s="321">
        <v>-40.700000000000003</v>
      </c>
      <c r="L51" s="322">
        <v>41485</v>
      </c>
      <c r="M51" s="323">
        <v>-25.4</v>
      </c>
      <c r="N51" s="324">
        <v>-15.3</v>
      </c>
    </row>
    <row r="52" spans="1:14">
      <c r="A52" s="248"/>
      <c r="B52" s="244"/>
      <c r="C52" s="244"/>
      <c r="D52" s="244"/>
      <c r="E52" s="244"/>
      <c r="F52" s="244"/>
      <c r="G52" s="325"/>
      <c r="H52" s="326" t="s">
        <v>502</v>
      </c>
      <c r="I52" s="327">
        <v>4847195</v>
      </c>
      <c r="J52" s="328">
        <v>19022</v>
      </c>
      <c r="K52" s="329">
        <v>-29.2</v>
      </c>
      <c r="L52" s="330">
        <v>28975</v>
      </c>
      <c r="M52" s="331">
        <v>-23.2</v>
      </c>
      <c r="N52" s="332">
        <v>-6</v>
      </c>
    </row>
    <row r="53" spans="1:14">
      <c r="A53" s="248"/>
      <c r="B53" s="244"/>
      <c r="C53" s="244"/>
      <c r="D53" s="244"/>
      <c r="E53" s="244"/>
      <c r="F53" s="244"/>
      <c r="G53" s="310" t="s">
        <v>503</v>
      </c>
      <c r="H53" s="311"/>
      <c r="I53" s="319">
        <v>5230417</v>
      </c>
      <c r="J53" s="320">
        <v>20440</v>
      </c>
      <c r="K53" s="321">
        <v>-16.8</v>
      </c>
      <c r="L53" s="322">
        <v>39651</v>
      </c>
      <c r="M53" s="323">
        <v>-4.4000000000000004</v>
      </c>
      <c r="N53" s="324">
        <v>-12.4</v>
      </c>
    </row>
    <row r="54" spans="1:14">
      <c r="A54" s="248"/>
      <c r="B54" s="244"/>
      <c r="C54" s="244"/>
      <c r="D54" s="244"/>
      <c r="E54" s="244"/>
      <c r="F54" s="244"/>
      <c r="G54" s="325"/>
      <c r="H54" s="326" t="s">
        <v>502</v>
      </c>
      <c r="I54" s="327">
        <v>3929455</v>
      </c>
      <c r="J54" s="328">
        <v>15356</v>
      </c>
      <c r="K54" s="329">
        <v>-19.3</v>
      </c>
      <c r="L54" s="330">
        <v>28525</v>
      </c>
      <c r="M54" s="331">
        <v>-1.6</v>
      </c>
      <c r="N54" s="332">
        <v>-17.7</v>
      </c>
    </row>
    <row r="55" spans="1:14">
      <c r="A55" s="248"/>
      <c r="B55" s="244"/>
      <c r="C55" s="244"/>
      <c r="D55" s="244"/>
      <c r="E55" s="244"/>
      <c r="F55" s="244"/>
      <c r="G55" s="310" t="s">
        <v>504</v>
      </c>
      <c r="H55" s="311"/>
      <c r="I55" s="319">
        <v>7685372</v>
      </c>
      <c r="J55" s="320">
        <v>28885</v>
      </c>
      <c r="K55" s="321">
        <v>41.3</v>
      </c>
      <c r="L55" s="322">
        <v>37665</v>
      </c>
      <c r="M55" s="323">
        <v>-5</v>
      </c>
      <c r="N55" s="324">
        <v>46.3</v>
      </c>
    </row>
    <row r="56" spans="1:14">
      <c r="A56" s="248"/>
      <c r="B56" s="244"/>
      <c r="C56" s="244"/>
      <c r="D56" s="244"/>
      <c r="E56" s="244"/>
      <c r="F56" s="244"/>
      <c r="G56" s="325"/>
      <c r="H56" s="326" t="s">
        <v>502</v>
      </c>
      <c r="I56" s="327">
        <v>4510255</v>
      </c>
      <c r="J56" s="328">
        <v>16951</v>
      </c>
      <c r="K56" s="329">
        <v>10.4</v>
      </c>
      <c r="L56" s="330">
        <v>25730</v>
      </c>
      <c r="M56" s="331">
        <v>-9.8000000000000007</v>
      </c>
      <c r="N56" s="332">
        <v>20.2</v>
      </c>
    </row>
    <row r="57" spans="1:14">
      <c r="A57" s="248"/>
      <c r="B57" s="244"/>
      <c r="C57" s="244"/>
      <c r="D57" s="244"/>
      <c r="E57" s="244"/>
      <c r="F57" s="244"/>
      <c r="G57" s="310" t="s">
        <v>505</v>
      </c>
      <c r="H57" s="311"/>
      <c r="I57" s="319">
        <v>4229055</v>
      </c>
      <c r="J57" s="320">
        <v>15817</v>
      </c>
      <c r="K57" s="321">
        <v>-45.2</v>
      </c>
      <c r="L57" s="322">
        <v>36861</v>
      </c>
      <c r="M57" s="323">
        <v>-2.1</v>
      </c>
      <c r="N57" s="324">
        <v>-43.1</v>
      </c>
    </row>
    <row r="58" spans="1:14">
      <c r="A58" s="248"/>
      <c r="B58" s="244"/>
      <c r="C58" s="244"/>
      <c r="D58" s="244"/>
      <c r="E58" s="244"/>
      <c r="F58" s="244"/>
      <c r="G58" s="325"/>
      <c r="H58" s="326" t="s">
        <v>502</v>
      </c>
      <c r="I58" s="327">
        <v>3124791</v>
      </c>
      <c r="J58" s="328">
        <v>11687</v>
      </c>
      <c r="K58" s="329">
        <v>-31.1</v>
      </c>
      <c r="L58" s="330">
        <v>23990</v>
      </c>
      <c r="M58" s="331">
        <v>-6.8</v>
      </c>
      <c r="N58" s="332">
        <v>-24.3</v>
      </c>
    </row>
    <row r="59" spans="1:14">
      <c r="A59" s="248"/>
      <c r="B59" s="244"/>
      <c r="C59" s="244"/>
      <c r="D59" s="244"/>
      <c r="E59" s="244"/>
      <c r="F59" s="244"/>
      <c r="G59" s="310" t="s">
        <v>506</v>
      </c>
      <c r="H59" s="311"/>
      <c r="I59" s="319">
        <v>5309492</v>
      </c>
      <c r="J59" s="320">
        <v>19687</v>
      </c>
      <c r="K59" s="321">
        <v>24.5</v>
      </c>
      <c r="L59" s="322">
        <v>47064</v>
      </c>
      <c r="M59" s="323">
        <v>27.7</v>
      </c>
      <c r="N59" s="324">
        <v>-3.2</v>
      </c>
    </row>
    <row r="60" spans="1:14">
      <c r="A60" s="248"/>
      <c r="B60" s="244"/>
      <c r="C60" s="244"/>
      <c r="D60" s="244"/>
      <c r="E60" s="244"/>
      <c r="F60" s="244"/>
      <c r="G60" s="325"/>
      <c r="H60" s="326" t="s">
        <v>502</v>
      </c>
      <c r="I60" s="333">
        <v>3663852</v>
      </c>
      <c r="J60" s="328">
        <v>13585</v>
      </c>
      <c r="K60" s="329">
        <v>16.2</v>
      </c>
      <c r="L60" s="330">
        <v>32508</v>
      </c>
      <c r="M60" s="331">
        <v>35.5</v>
      </c>
      <c r="N60" s="332">
        <v>-19.3</v>
      </c>
    </row>
    <row r="61" spans="1:14">
      <c r="A61" s="248"/>
      <c r="B61" s="244"/>
      <c r="C61" s="244"/>
      <c r="D61" s="244"/>
      <c r="E61" s="244"/>
      <c r="F61" s="244"/>
      <c r="G61" s="310" t="s">
        <v>507</v>
      </c>
      <c r="H61" s="334"/>
      <c r="I61" s="335">
        <v>5743576</v>
      </c>
      <c r="J61" s="336">
        <v>21882</v>
      </c>
      <c r="K61" s="337">
        <v>-7.4</v>
      </c>
      <c r="L61" s="338">
        <v>40545</v>
      </c>
      <c r="M61" s="339">
        <v>-1.8</v>
      </c>
      <c r="N61" s="324">
        <v>-5.6</v>
      </c>
    </row>
    <row r="62" spans="1:14">
      <c r="A62" s="248"/>
      <c r="B62" s="244"/>
      <c r="C62" s="244"/>
      <c r="D62" s="244"/>
      <c r="E62" s="244"/>
      <c r="F62" s="244"/>
      <c r="G62" s="325"/>
      <c r="H62" s="326" t="s">
        <v>502</v>
      </c>
      <c r="I62" s="327">
        <v>4015110</v>
      </c>
      <c r="J62" s="328">
        <v>15320</v>
      </c>
      <c r="K62" s="329">
        <v>-10.6</v>
      </c>
      <c r="L62" s="330">
        <v>27946</v>
      </c>
      <c r="M62" s="331">
        <v>-1.2</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40" t="s">
        <v>3</v>
      </c>
      <c r="D47" s="1140"/>
      <c r="E47" s="1141"/>
      <c r="F47" s="11">
        <v>5.18</v>
      </c>
      <c r="G47" s="12">
        <v>5.74</v>
      </c>
      <c r="H47" s="12">
        <v>8.49</v>
      </c>
      <c r="I47" s="12">
        <v>10.38</v>
      </c>
      <c r="J47" s="13">
        <v>16.739999999999998</v>
      </c>
    </row>
    <row r="48" spans="2:10" ht="57.75" customHeight="1">
      <c r="B48" s="14"/>
      <c r="C48" s="1142" t="s">
        <v>4</v>
      </c>
      <c r="D48" s="1142"/>
      <c r="E48" s="1143"/>
      <c r="F48" s="15">
        <v>3.98</v>
      </c>
      <c r="G48" s="16">
        <v>6.38</v>
      </c>
      <c r="H48" s="16">
        <v>7.38</v>
      </c>
      <c r="I48" s="16">
        <v>6.52</v>
      </c>
      <c r="J48" s="17">
        <v>5.44</v>
      </c>
    </row>
    <row r="49" spans="2:10" ht="57.75" customHeight="1" thickBot="1">
      <c r="B49" s="18"/>
      <c r="C49" s="1144" t="s">
        <v>5</v>
      </c>
      <c r="D49" s="1144"/>
      <c r="E49" s="1145"/>
      <c r="F49" s="19" t="s">
        <v>514</v>
      </c>
      <c r="G49" s="20">
        <v>2.4300000000000002</v>
      </c>
      <c r="H49" s="20">
        <v>3.26</v>
      </c>
      <c r="I49" s="20">
        <v>0.56999999999999995</v>
      </c>
      <c r="J49" s="21">
        <v>6.03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52" t="s">
        <v>515</v>
      </c>
      <c r="D34" s="1152"/>
      <c r="E34" s="1153"/>
      <c r="F34" s="32">
        <v>3.97</v>
      </c>
      <c r="G34" s="33">
        <v>6.37</v>
      </c>
      <c r="H34" s="33">
        <v>7.37</v>
      </c>
      <c r="I34" s="33">
        <v>6.52</v>
      </c>
      <c r="J34" s="34">
        <v>5.43</v>
      </c>
      <c r="K34" s="22"/>
      <c r="L34" s="22"/>
      <c r="M34" s="22"/>
      <c r="N34" s="22"/>
      <c r="O34" s="22"/>
      <c r="P34" s="22"/>
    </row>
    <row r="35" spans="1:16" ht="39" customHeight="1">
      <c r="A35" s="22"/>
      <c r="B35" s="35"/>
      <c r="C35" s="1146" t="s">
        <v>516</v>
      </c>
      <c r="D35" s="1147"/>
      <c r="E35" s="1148"/>
      <c r="F35" s="36">
        <v>0.03</v>
      </c>
      <c r="G35" s="37">
        <v>0.04</v>
      </c>
      <c r="H35" s="37">
        <v>0</v>
      </c>
      <c r="I35" s="37">
        <v>0.03</v>
      </c>
      <c r="J35" s="38">
        <v>0.04</v>
      </c>
      <c r="K35" s="22"/>
      <c r="L35" s="22"/>
      <c r="M35" s="22"/>
      <c r="N35" s="22"/>
      <c r="O35" s="22"/>
      <c r="P35" s="22"/>
    </row>
    <row r="36" spans="1:16" ht="39" customHeight="1">
      <c r="A36" s="22"/>
      <c r="B36" s="35"/>
      <c r="C36" s="1146" t="s">
        <v>517</v>
      </c>
      <c r="D36" s="1147"/>
      <c r="E36" s="1148"/>
      <c r="F36" s="36">
        <v>0.68</v>
      </c>
      <c r="G36" s="37">
        <v>0.72</v>
      </c>
      <c r="H36" s="37">
        <v>0.75</v>
      </c>
      <c r="I36" s="37">
        <v>0.78</v>
      </c>
      <c r="J36" s="38">
        <v>0.49</v>
      </c>
      <c r="K36" s="22"/>
      <c r="L36" s="22"/>
      <c r="M36" s="22"/>
      <c r="N36" s="22"/>
      <c r="O36" s="22"/>
      <c r="P36" s="22"/>
    </row>
    <row r="37" spans="1:16" ht="39" customHeight="1">
      <c r="A37" s="22"/>
      <c r="B37" s="35"/>
      <c r="C37" s="1146" t="s">
        <v>518</v>
      </c>
      <c r="D37" s="1147"/>
      <c r="E37" s="1148"/>
      <c r="F37" s="36">
        <v>0.5</v>
      </c>
      <c r="G37" s="37">
        <v>0.28000000000000003</v>
      </c>
      <c r="H37" s="37">
        <v>0.51</v>
      </c>
      <c r="I37" s="37">
        <v>0.48</v>
      </c>
      <c r="J37" s="38">
        <v>0.67</v>
      </c>
      <c r="K37" s="22"/>
      <c r="L37" s="22"/>
      <c r="M37" s="22"/>
      <c r="N37" s="22"/>
      <c r="O37" s="22"/>
      <c r="P37" s="22"/>
    </row>
    <row r="38" spans="1:16" ht="39" customHeight="1">
      <c r="A38" s="22"/>
      <c r="B38" s="35"/>
      <c r="C38" s="1146"/>
      <c r="D38" s="1147"/>
      <c r="E38" s="1148"/>
      <c r="F38" s="36"/>
      <c r="G38" s="37"/>
      <c r="H38" s="37"/>
      <c r="I38" s="37"/>
      <c r="J38" s="38"/>
      <c r="K38" s="22"/>
      <c r="L38" s="22"/>
      <c r="M38" s="22"/>
      <c r="N38" s="22"/>
      <c r="O38" s="22"/>
      <c r="P38" s="22"/>
    </row>
    <row r="39" spans="1:16" ht="39" customHeight="1">
      <c r="A39" s="22"/>
      <c r="B39" s="35"/>
      <c r="C39" s="1146"/>
      <c r="D39" s="1147"/>
      <c r="E39" s="1148"/>
      <c r="F39" s="36"/>
      <c r="G39" s="37"/>
      <c r="H39" s="37"/>
      <c r="I39" s="37"/>
      <c r="J39" s="38"/>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519</v>
      </c>
      <c r="D42" s="1147"/>
      <c r="E42" s="1148"/>
      <c r="F42" s="36" t="s">
        <v>470</v>
      </c>
      <c r="G42" s="37" t="s">
        <v>470</v>
      </c>
      <c r="H42" s="37" t="s">
        <v>470</v>
      </c>
      <c r="I42" s="37" t="s">
        <v>470</v>
      </c>
      <c r="J42" s="38" t="s">
        <v>470</v>
      </c>
      <c r="K42" s="22"/>
      <c r="L42" s="22"/>
      <c r="M42" s="22"/>
      <c r="N42" s="22"/>
      <c r="O42" s="22"/>
      <c r="P42" s="22"/>
    </row>
    <row r="43" spans="1:16" ht="39" customHeight="1" thickBot="1">
      <c r="A43" s="22"/>
      <c r="B43" s="40"/>
      <c r="C43" s="1149" t="s">
        <v>520</v>
      </c>
      <c r="D43" s="1150"/>
      <c r="E43" s="1151"/>
      <c r="F43" s="41">
        <v>0</v>
      </c>
      <c r="G43" s="42" t="s">
        <v>470</v>
      </c>
      <c r="H43" s="42" t="s">
        <v>470</v>
      </c>
      <c r="I43" s="42" t="s">
        <v>470</v>
      </c>
      <c r="J43" s="43" t="s">
        <v>470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62" t="s">
        <v>11</v>
      </c>
      <c r="C45" s="1163"/>
      <c r="D45" s="58"/>
      <c r="E45" s="1168" t="s">
        <v>12</v>
      </c>
      <c r="F45" s="1168"/>
      <c r="G45" s="1168"/>
      <c r="H45" s="1168"/>
      <c r="I45" s="1168"/>
      <c r="J45" s="1169"/>
      <c r="K45" s="59">
        <v>7367</v>
      </c>
      <c r="L45" s="60">
        <v>5179</v>
      </c>
      <c r="M45" s="60">
        <v>4881</v>
      </c>
      <c r="N45" s="60">
        <v>4009</v>
      </c>
      <c r="O45" s="61">
        <v>3350</v>
      </c>
      <c r="P45" s="48"/>
      <c r="Q45" s="48"/>
      <c r="R45" s="48"/>
      <c r="S45" s="48"/>
      <c r="T45" s="48"/>
      <c r="U45" s="48"/>
    </row>
    <row r="46" spans="1:21" ht="30.75" customHeight="1">
      <c r="A46" s="48"/>
      <c r="B46" s="1164"/>
      <c r="C46" s="1165"/>
      <c r="D46" s="62"/>
      <c r="E46" s="1156" t="s">
        <v>13</v>
      </c>
      <c r="F46" s="1156"/>
      <c r="G46" s="1156"/>
      <c r="H46" s="1156"/>
      <c r="I46" s="1156"/>
      <c r="J46" s="1157"/>
      <c r="K46" s="63" t="s">
        <v>470</v>
      </c>
      <c r="L46" s="64">
        <v>87</v>
      </c>
      <c r="M46" s="64">
        <v>6</v>
      </c>
      <c r="N46" s="64">
        <v>11</v>
      </c>
      <c r="O46" s="65">
        <v>39</v>
      </c>
      <c r="P46" s="48"/>
      <c r="Q46" s="48"/>
      <c r="R46" s="48"/>
      <c r="S46" s="48"/>
      <c r="T46" s="48"/>
      <c r="U46" s="48"/>
    </row>
    <row r="47" spans="1:21" ht="30.75" customHeight="1">
      <c r="A47" s="48"/>
      <c r="B47" s="1164"/>
      <c r="C47" s="1165"/>
      <c r="D47" s="62"/>
      <c r="E47" s="1156" t="s">
        <v>14</v>
      </c>
      <c r="F47" s="1156"/>
      <c r="G47" s="1156"/>
      <c r="H47" s="1156"/>
      <c r="I47" s="1156"/>
      <c r="J47" s="1157"/>
      <c r="K47" s="63">
        <v>513</v>
      </c>
      <c r="L47" s="64">
        <v>517</v>
      </c>
      <c r="M47" s="64">
        <v>471</v>
      </c>
      <c r="N47" s="64">
        <v>499</v>
      </c>
      <c r="O47" s="65">
        <v>491</v>
      </c>
      <c r="P47" s="48"/>
      <c r="Q47" s="48"/>
      <c r="R47" s="48"/>
      <c r="S47" s="48"/>
      <c r="T47" s="48"/>
      <c r="U47" s="48"/>
    </row>
    <row r="48" spans="1:21" ht="30.75" customHeight="1">
      <c r="A48" s="48"/>
      <c r="B48" s="1164"/>
      <c r="C48" s="1165"/>
      <c r="D48" s="62"/>
      <c r="E48" s="1156" t="s">
        <v>15</v>
      </c>
      <c r="F48" s="1156"/>
      <c r="G48" s="1156"/>
      <c r="H48" s="1156"/>
      <c r="I48" s="1156"/>
      <c r="J48" s="1157"/>
      <c r="K48" s="63" t="s">
        <v>470</v>
      </c>
      <c r="L48" s="64" t="s">
        <v>470</v>
      </c>
      <c r="M48" s="64" t="s">
        <v>470</v>
      </c>
      <c r="N48" s="64" t="s">
        <v>470</v>
      </c>
      <c r="O48" s="65" t="s">
        <v>470</v>
      </c>
      <c r="P48" s="48"/>
      <c r="Q48" s="48"/>
      <c r="R48" s="48"/>
      <c r="S48" s="48"/>
      <c r="T48" s="48"/>
      <c r="U48" s="48"/>
    </row>
    <row r="49" spans="1:21" ht="30.75" customHeight="1">
      <c r="A49" s="48"/>
      <c r="B49" s="1164"/>
      <c r="C49" s="1165"/>
      <c r="D49" s="62"/>
      <c r="E49" s="1156" t="s">
        <v>16</v>
      </c>
      <c r="F49" s="1156"/>
      <c r="G49" s="1156"/>
      <c r="H49" s="1156"/>
      <c r="I49" s="1156"/>
      <c r="J49" s="1157"/>
      <c r="K49" s="63">
        <v>287</v>
      </c>
      <c r="L49" s="64">
        <v>253</v>
      </c>
      <c r="M49" s="64">
        <v>250</v>
      </c>
      <c r="N49" s="64">
        <v>207</v>
      </c>
      <c r="O49" s="65">
        <v>179</v>
      </c>
      <c r="P49" s="48"/>
      <c r="Q49" s="48"/>
      <c r="R49" s="48"/>
      <c r="S49" s="48"/>
      <c r="T49" s="48"/>
      <c r="U49" s="48"/>
    </row>
    <row r="50" spans="1:21" ht="30.75" customHeight="1">
      <c r="A50" s="48"/>
      <c r="B50" s="1164"/>
      <c r="C50" s="1165"/>
      <c r="D50" s="62"/>
      <c r="E50" s="1156" t="s">
        <v>17</v>
      </c>
      <c r="F50" s="1156"/>
      <c r="G50" s="1156"/>
      <c r="H50" s="1156"/>
      <c r="I50" s="1156"/>
      <c r="J50" s="1157"/>
      <c r="K50" s="63">
        <v>272</v>
      </c>
      <c r="L50" s="64">
        <v>199</v>
      </c>
      <c r="M50" s="64">
        <v>226</v>
      </c>
      <c r="N50" s="64">
        <v>218</v>
      </c>
      <c r="O50" s="65">
        <v>174</v>
      </c>
      <c r="P50" s="48"/>
      <c r="Q50" s="48"/>
      <c r="R50" s="48"/>
      <c r="S50" s="48"/>
      <c r="T50" s="48"/>
      <c r="U50" s="48"/>
    </row>
    <row r="51" spans="1:21" ht="30.75" customHeight="1">
      <c r="A51" s="48"/>
      <c r="B51" s="1166"/>
      <c r="C51" s="1167"/>
      <c r="D51" s="66"/>
      <c r="E51" s="1156" t="s">
        <v>18</v>
      </c>
      <c r="F51" s="1156"/>
      <c r="G51" s="1156"/>
      <c r="H51" s="1156"/>
      <c r="I51" s="1156"/>
      <c r="J51" s="1157"/>
      <c r="K51" s="63" t="s">
        <v>470</v>
      </c>
      <c r="L51" s="64" t="s">
        <v>470</v>
      </c>
      <c r="M51" s="64" t="s">
        <v>470</v>
      </c>
      <c r="N51" s="64" t="s">
        <v>470</v>
      </c>
      <c r="O51" s="65" t="s">
        <v>470</v>
      </c>
      <c r="P51" s="48"/>
      <c r="Q51" s="48"/>
      <c r="R51" s="48"/>
      <c r="S51" s="48"/>
      <c r="T51" s="48"/>
      <c r="U51" s="48"/>
    </row>
    <row r="52" spans="1:21" ht="30.75" customHeight="1">
      <c r="A52" s="48"/>
      <c r="B52" s="1154" t="s">
        <v>19</v>
      </c>
      <c r="C52" s="1155"/>
      <c r="D52" s="66"/>
      <c r="E52" s="1156" t="s">
        <v>20</v>
      </c>
      <c r="F52" s="1156"/>
      <c r="G52" s="1156"/>
      <c r="H52" s="1156"/>
      <c r="I52" s="1156"/>
      <c r="J52" s="1157"/>
      <c r="K52" s="63">
        <v>5518</v>
      </c>
      <c r="L52" s="64">
        <v>5289</v>
      </c>
      <c r="M52" s="64">
        <v>5503</v>
      </c>
      <c r="N52" s="64">
        <v>5460</v>
      </c>
      <c r="O52" s="65">
        <v>5492</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2921</v>
      </c>
      <c r="L53" s="69">
        <v>946</v>
      </c>
      <c r="M53" s="69">
        <v>331</v>
      </c>
      <c r="N53" s="69">
        <v>-516</v>
      </c>
      <c r="O53" s="70">
        <v>-1259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2016-04-24T23:28:36Z</cp:lastPrinted>
  <dcterms:created xsi:type="dcterms:W3CDTF">2016-02-15T01:06:31Z</dcterms:created>
  <dcterms:modified xsi:type="dcterms:W3CDTF">2017-02-21T05:57:55Z</dcterms:modified>
</cp:coreProperties>
</file>