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C35" i="9"/>
  <c r="BE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 r="CO37" i="9" s="1"/>
</calcChain>
</file>

<file path=xl/sharedStrings.xml><?xml version="1.0" encoding="utf-8"?>
<sst xmlns="http://schemas.openxmlformats.org/spreadsheetml/2006/main" count="1144" uniqueCount="561">
  <si>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</si>
  <si>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</si>
  <si>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</si>
  <si>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</si>
  <si>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</si>
  <si>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</si>
  <si>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</si>
  <si>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</si>
  <si>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</si>
  <si>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</si>
  <si>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</si>
  <si>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</si>
  <si>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</si>
  <si>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</si>
  <si>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</si>
  <si>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</si>
  <si>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</si>
  <si>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</si>
  <si>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</si>
  <si>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</si>
  <si>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</si>
  <si>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</si>
  <si>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</si>
  <si>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</si>
  <si>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</si>
  <si>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</si>
  <si>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</si>
  <si>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</si>
  <si>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</si>
  <si>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</si>
  <si>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</si>
  <si>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</si>
  <si>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</si>
  <si>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</si>
  <si>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</si>
  <si>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</si>
  <si>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</si>
  <si>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</si>
  <si>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</si>
  <si>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</si>
  <si>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</si>
  <si>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</si>
  <si>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</si>
  <si>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</si>
  <si>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</si>
  <si>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</si>
  <si>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</si>
  <si>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</si>
  <si>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</si>
  <si>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</si>
  <si>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</si>
  <si>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</si>
  <si>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</si>
  <si>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</si>
  <si>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</si>
  <si>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</si>
  <si>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</si>
  <si>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</si>
  <si>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</si>
  <si>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</si>
  <si>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</si>
  <si>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</si>
  <si>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</si>
  <si>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</si>
  <si>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</si>
  <si>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</si>
  <si>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</si>
  <si>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</si>
  <si>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</si>
  <si>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</si>
  <si>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</si>
  <si>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</si>
  <si>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</si>
  <si>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</si>
  <si>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</si>
  <si>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</si>
  <si>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</si>
  <si>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</si>
  <si>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</si>
  <si>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</si>
  <si>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</si>
  <si>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</si>
  <si>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</si>
  <si>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</si>
  <si>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</si>
  <si>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</si>
  <si>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</si>
  <si>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</si>
  <si>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</si>
  <si>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</si>
  <si>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</si>
  <si>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</si>
  <si>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</si>
  <si>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</si>
  <si>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</si>
  <si>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</si>
  <si>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</si>
  <si>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</si>
  <si>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</si>
  <si>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</si>
  <si>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</si>
  <si>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</si>
  <si>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</si>
  <si>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</si>
  <si>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</si>
  <si>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</si>
  <si>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</si>
  <si>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</si>
  <si>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</si>
  <si>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</si>
  <si>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</si>
  <si>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</si>
  <si>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</si>
  <si>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</si>
  <si>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</si>
  <si>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</si>
  <si>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</si>
  <si>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</si>
  <si>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</si>
  <si>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</si>
  <si>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</si>
  <si>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</si>
  <si>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</si>
  <si>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</si>
  <si>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</si>
  <si>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</si>
  <si>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</si>
  <si>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</si>
  <si>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</si>
  <si>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</si>
  <si>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</si>
  <si>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</si>
  <si>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</si>
  <si>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</si>
  <si>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</si>
  <si>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</si>
  <si>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</si>
  <si>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</si>
  <si>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</si>
  <si>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</si>
  <si>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</si>
  <si>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</si>
  <si>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</si>
  <si>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</si>
  <si>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</si>
  <si>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</si>
  <si>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</si>
  <si>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</si>
  <si>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</si>
  <si>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</si>
  <si>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</si>
  <si>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</si>
  <si>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</si>
  <si>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</si>
  <si>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</si>
  <si>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</si>
  <si>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</si>
  <si>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</si>
  <si>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</si>
  <si>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</si>
  <si>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</si>
  <si>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</si>
  <si>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</si>
  <si>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</si>
  <si>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</si>
  <si>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</si>
  <si>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</si>
  <si>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</si>
  <si>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</si>
  <si>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</si>
  <si>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</si>
  <si>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</si>
  <si>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</si>
  <si>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</si>
  <si>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</si>
  <si>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</si>
  <si>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</si>
  <si>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</si>
  <si>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</si>
  <si>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</si>
  <si>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</si>
  <si>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</si>
  <si>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</si>
  <si>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</si>
  <si>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</si>
  <si>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</si>
  <si>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</si>
  <si>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</si>
  <si>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</si>
  <si>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</si>
  <si>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</si>
  <si>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</si>
  <si>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</si>
  <si>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東京都目黒区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</si>
  <si>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</si>
  <si>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</si>
  <si>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</si>
  <si>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</si>
  <si>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</si>
  <si>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</si>
  <si>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</si>
  <si>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</si>
  <si>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</si>
  <si>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</si>
  <si>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</si>
  <si>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</si>
  <si>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</si>
  <si>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</si>
  <si>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</si>
  <si>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</si>
  <si>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</si>
  <si>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</si>
  <si>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</si>
  <si>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</si>
  <si>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</si>
  <si>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</si>
  <si>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</si>
  <si>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</si>
  <si>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</si>
  <si>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</si>
  <si>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</si>
  <si>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</si>
  <si>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</si>
  <si>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</si>
  <si>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</si>
  <si>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</si>
  <si>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</si>
  <si>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</si>
  <si>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</si>
  <si>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</si>
  <si>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</si>
  <si>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</si>
  <si>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</si>
  <si>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</si>
  <si>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</si>
  <si>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</si>
  <si>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</si>
  <si>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</si>
  <si>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</si>
  <si>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</si>
  <si>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</si>
  <si>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</si>
  <si>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</si>
  <si>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</si>
  <si>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</si>
  <si>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</si>
  <si>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</si>
  <si>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</si>
  <si>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</si>
  <si>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</si>
  <si>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</si>
  <si>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</si>
  <si>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</si>
  <si>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</si>
  <si>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</si>
  <si>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</si>
  <si>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</si>
  <si>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</si>
  <si>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</si>
  <si>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</si>
  <si>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</si>
  <si>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</si>
  <si>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</si>
  <si>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</si>
  <si>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</si>
  <si>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</si>
  <si>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</si>
  <si>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</si>
  <si>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</si>
  <si>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</si>
  <si>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</si>
  <si>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</si>
  <si>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</si>
  <si>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</si>
  <si>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</si>
  <si>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</si>
  <si>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</si>
  <si>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</si>
  <si>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</si>
  <si>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</si>
  <si>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</si>
  <si>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</si>
  <si>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</si>
  <si>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</si>
  <si>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</si>
  <si>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</si>
  <si>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</si>
  <si>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</si>
  <si>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</si>
  <si>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</si>
  <si>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</si>
  <si>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</si>
  <si>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</si>
  <si>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</si>
  <si>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</si>
  <si>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</si>
  <si>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</si>
  <si>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</si>
  <si>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</si>
  <si>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</si>
  <si>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</si>
  <si>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</si>
  <si>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</si>
  <si>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</si>
  <si>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</si>
  <si>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</si>
  <si>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</si>
  <si>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</si>
  <si>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</si>
  <si>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</si>
  <si>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</si>
  <si>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</si>
  <si>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</si>
  <si>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</si>
  <si>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</si>
  <si>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</si>
  <si>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</si>
  <si>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</si>
  <si>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</si>
  <si>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</si>
  <si>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</si>
  <si>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</si>
  <si>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</si>
  <si>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</si>
  <si>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</si>
  <si>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</si>
  <si>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</si>
  <si>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</si>
  <si>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</si>
  <si>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</si>
  <si>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</si>
  <si>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</si>
  <si>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</si>
  <si>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</si>
  <si>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</si>
  <si>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</si>
  <si>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</si>
  <si>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</si>
  <si>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</si>
  <si>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</si>
  <si>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</si>
  <si>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東京都目黒区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</si>
  <si>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</si>
  <si>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</si>
  <si>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</si>
  <si>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</si>
  <si>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</si>
  <si>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</si>
  <si>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</si>
  <si>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</si>
  <si>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</si>
  <si>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</si>
  <si>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</si>
  <si>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</si>
  <si>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</si>
  <si>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</si>
  <si>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</si>
  <si>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</si>
  <si>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</si>
  <si>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</si>
  <si>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</si>
  <si>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</si>
  <si>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</si>
  <si>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</si>
  <si>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</si>
  <si>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</si>
  <si>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</si>
  <si>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</si>
  <si>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</si>
  <si>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</si>
  <si>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</si>
  <si>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</si>
  <si>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</si>
  <si>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</si>
  <si>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</si>
  <si>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</si>
  <si>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</si>
  <si>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</si>
  <si>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</si>
  <si>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</si>
  <si>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</si>
  <si>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</si>
  <si>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</si>
  <si>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</si>
  <si>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</si>
  <si>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</si>
  <si>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</si>
  <si>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</si>
  <si>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</si>
  <si>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</si>
  <si>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</si>
  <si>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</si>
  <si>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</si>
  <si>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</si>
  <si>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</si>
  <si>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</si>
  <si>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</si>
  <si>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</si>
  <si>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</si>
  <si>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</si>
  <si>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</si>
  <si>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</si>
  <si>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</si>
  <si>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</si>
  <si>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</si>
  <si>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</si>
  <si>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</si>
  <si>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</si>
  <si>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</si>
  <si>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</si>
  <si>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</si>
  <si>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</si>
  <si>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</si>
  <si>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</si>
  <si>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</si>
  <si>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</si>
  <si>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</si>
  <si>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</si>
  <si>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</si>
  <si>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</si>
  <si>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</si>
  <si>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</si>
  <si>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</si>
  <si>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</si>
  <si>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</si>
  <si>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</si>
  <si>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</si>
  <si>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</si>
  <si>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</si>
  <si>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</si>
  <si>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</si>
  <si>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</si>
  <si>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</si>
  <si>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</si>
  <si>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</si>
  <si>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</si>
  <si>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</si>
  <si>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</si>
  <si>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</si>
  <si>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</si>
  <si>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</si>
  <si>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</si>
  <si>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</si>
  <si>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</si>
  <si>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</si>
  <si>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</si>
  <si>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</si>
  <si>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</si>
  <si>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</si>
  <si>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</si>
  <si>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</si>
  <si>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</si>
  <si>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</si>
  <si>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</si>
  <si>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</si>
  <si>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</si>
  <si>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</si>
  <si>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</si>
  <si>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</si>
  <si>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</si>
  <si>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</si>
  <si>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</si>
  <si>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</si>
  <si>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</si>
  <si>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</si>
  <si>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</si>
  <si>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</si>
  <si>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</si>
  <si>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</si>
  <si>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</si>
  <si>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</si>
  <si>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</si>
  <si>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</si>
  <si>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</si>
  <si>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</si>
  <si>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</si>
  <si>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</si>
  <si>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</si>
  <si>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</si>
  <si>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</si>
  <si>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</si>
  <si>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</si>
  <si>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</si>
  <si>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</si>
  <si>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</si>
  <si>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</si>
  <si>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</si>
  <si>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</si>
  <si>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</si>
  <si>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</si>
  <si>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</si>
  <si>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</si>
  <si>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</si>
  <si>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</si>
  <si>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</si>
  <si>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</si>
  <si>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</si>
  <si>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</si>
  <si>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</si>
  <si>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</si>
  <si>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</si>
  <si>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</si>
  <si>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</si>
  <si>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</si>
  <si>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</si>
  <si>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</si>
  <si>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</si>
  <si>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</si>
  <si>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</si>
  <si>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</si>
  <si>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</si>
  <si>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</si>
  <si>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</si>
  <si>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</si>
  <si>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</si>
  <si>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</si>
  <si>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</si>
  <si>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</si>
  <si>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</si>
  <si>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</si>
  <si>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</si>
  <si>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</si>
  <si>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</si>
  <si>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</si>
  <si>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</si>
  <si>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</si>
  <si>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</si>
  <si>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</si>
  <si>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t>
  </si>
  <si>
    <t>後期高齢者医療特別会計</t>
  </si>
  <si>
    <t>その他会計（赤字）</t>
  </si>
  <si>
    <t>その他会計（黒字）</t>
  </si>
  <si>
    <t>特別区人事・厚生事務組合</t>
  </si>
  <si>
    <t>特別区競馬組合</t>
  </si>
  <si>
    <t>臨海部広域斎場組合</t>
  </si>
  <si>
    <t>東京二十三区清掃一部事務組合</t>
  </si>
  <si>
    <t>東京都後期高齢者医療広域連合
（一般会計）</t>
  </si>
  <si>
    <t>東京都後期高齢者医療広域連合
（後期高齢者医療特別会計）</t>
  </si>
  <si>
    <t>法適用</t>
    <rPh sb="0" eb="1">
      <t>ホウ</t>
    </rPh>
    <rPh sb="1" eb="3">
      <t>テキヨウ</t>
    </rPh>
    <phoneticPr fontId="15"/>
  </si>
  <si>
    <t>（公財）目黒区芸術文化振興財団</t>
  </si>
  <si>
    <t>目黒区芸術文化振興財団</t>
  </si>
  <si>
    <t>（公財）目黒区勤労者サービスセンター</t>
  </si>
  <si>
    <t>目黒区勤労者サービスセンター</t>
  </si>
  <si>
    <t>（公財）目黒区国際交流協会</t>
  </si>
  <si>
    <t>目黒区国際交流協会</t>
  </si>
  <si>
    <t>目黒区土地開発公社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</si>
  <si>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</si>
  <si>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</si>
  <si>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</si>
  <si>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</si>
  <si>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</si>
  <si>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</si>
  <si>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</si>
  <si>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</si>
  <si>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</si>
  <si>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</si>
  <si>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</si>
  <si>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</si>
  <si>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以前の実質公債費比率は類似団体と比較して高くなっていたが、新たな地方債の発行抑制や、繰り上げ償還を行うなど積極的償還に努めてきた結果、類似団体内の平均値まで低下した。短期的には、東山小学校改築事業（平成28年度17億円、平成29年度７億円）による起債が予定されている。償還は平成29年度からであるが、他の償還終了分があることから償還額には大きな変動はないと見込んでいる。長期的には、平成29年度に予定されている区有施設見直し計画策定後の施設老朽化に伴う更新経費への起債が想定される。起債の元金償還分は過去起債分の元金償還額の減を上回ることがないよう発行額抑制に努めるとともに今後も積極的な償還を進めるなど、公債費の適正化に取り組んでいく必要がある。</t>
    <rPh sb="30" eb="31">
      <t>アラ</t>
    </rPh>
    <rPh sb="33" eb="36">
      <t>チホウサイ</t>
    </rPh>
    <rPh sb="37" eb="39">
      <t>ハッコウ</t>
    </rPh>
    <rPh sb="39" eb="41">
      <t>ヨクセイ</t>
    </rPh>
    <rPh sb="43" eb="44">
      <t>ク</t>
    </rPh>
    <rPh sb="45" eb="46">
      <t>ア</t>
    </rPh>
    <rPh sb="50" eb="51">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</si>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</sst>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20440</c:v>
                </c:pt>
                <c:pt idx="1">
                  <c:v>28885</c:v>
                </c:pt>
                <c:pt idx="2">
                  <c:v>15817</c:v>
                </c:pt>
                <c:pt idx="3">
                  <c:v>19687</c:v>
                </c:pt>
                <c:pt idx="4">
                  <c:v>24688</c:v>
                </c:pt>
              </c:numCache>
            </c:numRef>
          </c:val>
          <c:smooth val="0"/>
        </c:ser>
        <c:dLbls>
          <c:showLegendKey val="0"/>
          <c:showVal val="0"/>
          <c:showCatName val="0"/>
          <c:showSerName val="0"/>
          <c:showPercent val="0"/>
          <c:showBubbleSize val="0"/>
        </c:dLbls>
        <c:marker val="1"/>
        <c:smooth val="0"/>
        <c:axId val="89678592"/>
        <c:axId val="103259520"/>
      </c:lineChart>
      <c:catAx>
        <c:axId val="89678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59520"/>
        <c:crosses val="autoZero"/>
        <c:auto val="1"/>
        <c:lblAlgn val="ctr"/>
        <c:lblOffset val="100"/>
        <c:tickLblSkip val="1"/>
        <c:tickMarkSkip val="1"/>
        <c:noMultiLvlLbl val="0"/>
      </c:catAx>
      <c:valAx>
        <c:axId val="1032595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7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6.38</c:v>
                </c:pt>
                <c:pt idx="1">
                  <c:v>7.38</c:v>
                </c:pt>
                <c:pt idx="2">
                  <c:v>6.52</c:v>
                </c:pt>
                <c:pt idx="3">
                  <c:v>5.44</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5.74</c:v>
                </c:pt>
                <c:pt idx="1">
                  <c:v>8.49</c:v>
                </c:pt>
                <c:pt idx="2">
                  <c:v>10.38</c:v>
                </c:pt>
                <c:pt idx="3">
                  <c:v>16.739999999999998</c:v>
                </c:pt>
                <c:pt idx="4">
                  <c:v>21.29</c:v>
                </c:pt>
              </c:numCache>
            </c:numRef>
          </c:val>
        </c:ser>
        <c:dLbls>
          <c:showLegendKey val="0"/>
          <c:showVal val="0"/>
          <c:showCatName val="0"/>
          <c:showSerName val="0"/>
          <c:showPercent val="0"/>
          <c:showBubbleSize val="0"/>
        </c:dLbls>
        <c:gapWidth val="250"/>
        <c:overlap val="100"/>
        <c:axId val="84941056"/>
        <c:axId val="8495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2.4300000000000002</c:v>
                </c:pt>
                <c:pt idx="1">
                  <c:v>3.26</c:v>
                </c:pt>
                <c:pt idx="2">
                  <c:v>0.56999999999999995</c:v>
                </c:pt>
                <c:pt idx="3">
                  <c:v>6.03</c:v>
                </c:pt>
                <c:pt idx="4">
                  <c:v>6.38</c:v>
                </c:pt>
              </c:numCache>
            </c:numRef>
          </c:val>
          <c:smooth val="0"/>
        </c:ser>
        <c:dLbls>
          <c:showLegendKey val="0"/>
          <c:showVal val="0"/>
          <c:showCatName val="0"/>
          <c:showSerName val="0"/>
          <c:showPercent val="0"/>
          <c:showBubbleSize val="0"/>
        </c:dLbls>
        <c:marker val="1"/>
        <c:smooth val="0"/>
        <c:axId val="84941056"/>
        <c:axId val="84951424"/>
      </c:lineChart>
      <c:catAx>
        <c:axId val="849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951424"/>
        <c:crosses val="autoZero"/>
        <c:auto val="1"/>
        <c:lblAlgn val="ctr"/>
        <c:lblOffset val="100"/>
        <c:tickLblSkip val="1"/>
        <c:tickMarkSkip val="1"/>
        <c:noMultiLvlLbl val="0"/>
      </c:catAx>
      <c:valAx>
        <c:axId val="849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c:v>
                </c:pt>
                <c:pt idx="4">
                  <c:v>#N/A</c:v>
                </c:pt>
                <c:pt idx="5">
                  <c:v>0.03</c:v>
                </c:pt>
                <c:pt idx="6">
                  <c:v>#N/A</c:v>
                </c:pt>
                <c:pt idx="7">
                  <c:v>0.04</c:v>
                </c:pt>
                <c:pt idx="8">
                  <c:v>#N/A</c:v>
                </c:pt>
                <c:pt idx="9">
                  <c:v>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0.72</c:v>
                </c:pt>
                <c:pt idx="2">
                  <c:v>#N/A</c:v>
                </c:pt>
                <c:pt idx="3">
                  <c:v>0.75</c:v>
                </c:pt>
                <c:pt idx="4">
                  <c:v>#N/A</c:v>
                </c:pt>
                <c:pt idx="5">
                  <c:v>0.78</c:v>
                </c:pt>
                <c:pt idx="6">
                  <c:v>#N/A</c:v>
                </c:pt>
                <c:pt idx="7">
                  <c:v>0.49</c:v>
                </c:pt>
                <c:pt idx="8">
                  <c:v>#N/A</c:v>
                </c:pt>
                <c:pt idx="9">
                  <c:v>0.46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0.28000000000000003</c:v>
                </c:pt>
                <c:pt idx="2">
                  <c:v>#N/A</c:v>
                </c:pt>
                <c:pt idx="3">
                  <c:v>0.51</c:v>
                </c:pt>
                <c:pt idx="4">
                  <c:v>#N/A</c:v>
                </c:pt>
                <c:pt idx="5">
                  <c:v>0.48</c:v>
                </c:pt>
                <c:pt idx="6">
                  <c:v>#N/A</c:v>
                </c:pt>
                <c:pt idx="7">
                  <c:v>0.67</c:v>
                </c:pt>
                <c:pt idx="8">
                  <c:v>#N/A</c:v>
                </c:pt>
                <c:pt idx="9">
                  <c:v>0.98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6.37</c:v>
                </c:pt>
                <c:pt idx="2">
                  <c:v>#N/A</c:v>
                </c:pt>
                <c:pt idx="3">
                  <c:v>7.37</c:v>
                </c:pt>
                <c:pt idx="4">
                  <c:v>#N/A</c:v>
                </c:pt>
                <c:pt idx="5">
                  <c:v>6.52</c:v>
                </c:pt>
                <c:pt idx="6">
                  <c:v>#N/A</c:v>
                </c:pt>
                <c:pt idx="7">
                  <c:v>5.43</c:v>
                </c:pt>
                <c:pt idx="8">
                  <c:v>#N/A</c:v>
                </c:pt>
                <c:pt idx="9">
                  <c:v>5.76</c:v>
                </c:pt>
              </c:numCache>
            </c:numRef>
          </c:val>
        </c:ser>
        <c:dLbls>
          <c:showLegendKey val="0"/>
          <c:showVal val="0"/>
          <c:showCatName val="0"/>
          <c:showSerName val="0"/>
          <c:showPercent val="0"/>
          <c:showBubbleSize val="0"/>
        </c:dLbls>
        <c:gapWidth val="150"/>
        <c:overlap val="100"/>
        <c:axId val="100528128"/>
        <c:axId val="100529664"/>
      </c:barChart>
      <c:catAx>
        <c:axId val="1005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29664"/>
        <c:crosses val="autoZero"/>
        <c:auto val="1"/>
        <c:lblAlgn val="ctr"/>
        <c:lblOffset val="100"/>
        <c:tickLblSkip val="1"/>
        <c:tickMarkSkip val="1"/>
        <c:noMultiLvlLbl val="0"/>
      </c:catAx>
      <c:valAx>
        <c:axId val="1005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2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5289</c:v>
                </c:pt>
                <c:pt idx="5">
                  <c:v>5503</c:v>
                </c:pt>
                <c:pt idx="8">
                  <c:v>5460</c:v>
                </c:pt>
                <c:pt idx="11">
                  <c:v>5492</c:v>
                </c:pt>
                <c:pt idx="14">
                  <c:v>5647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199</c:v>
                </c:pt>
                <c:pt idx="3">
                  <c:v>226</c:v>
                </c:pt>
                <c:pt idx="6">
                  <c:v>218</c:v>
                </c:pt>
                <c:pt idx="9">
                  <c:v>174</c:v>
                </c:pt>
                <c:pt idx="12">
                  <c:v>157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253</c:v>
                </c:pt>
                <c:pt idx="3">
                  <c:v>250</c:v>
                </c:pt>
                <c:pt idx="6">
                  <c:v>207</c:v>
                </c:pt>
                <c:pt idx="9">
                  <c:v>179</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517</c:v>
                </c:pt>
                <c:pt idx="3">
                  <c:v>471</c:v>
                </c:pt>
                <c:pt idx="6">
                  <c:v>499</c:v>
                </c:pt>
                <c:pt idx="9">
                  <c:v>491</c:v>
                </c:pt>
                <c:pt idx="12">
                  <c:v>345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87</c:v>
                </c:pt>
                <c:pt idx="3">
                  <c:v>6</c:v>
                </c:pt>
                <c:pt idx="6">
                  <c:v>11</c:v>
                </c:pt>
                <c:pt idx="9">
                  <c:v>39</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5179</c:v>
                </c:pt>
                <c:pt idx="3">
                  <c:v>4881</c:v>
                </c:pt>
                <c:pt idx="6">
                  <c:v>4009</c:v>
                </c:pt>
                <c:pt idx="9">
                  <c:v>3350</c:v>
                </c:pt>
                <c:pt idx="12">
                  <c:v>2723</c:v>
                </c:pt>
              </c:numCache>
            </c:numRef>
          </c:val>
        </c:ser>
        <c:dLbls>
          <c:showLegendKey val="0"/>
          <c:showVal val="0"/>
          <c:showCatName val="0"/>
          <c:showSerName val="0"/>
          <c:showPercent val="0"/>
          <c:showBubbleSize val="0"/>
        </c:dLbls>
        <c:gapWidth val="100"/>
        <c:overlap val="100"/>
        <c:axId val="100183424"/>
        <c:axId val="10020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946</c:v>
                </c:pt>
                <c:pt idx="2">
                  <c:v>#N/A</c:v>
                </c:pt>
                <c:pt idx="3">
                  <c:v>#N/A</c:v>
                </c:pt>
                <c:pt idx="4">
                  <c:v>331</c:v>
                </c:pt>
                <c:pt idx="5">
                  <c:v>#N/A</c:v>
                </c:pt>
                <c:pt idx="6">
                  <c:v>#N/A</c:v>
                </c:pt>
                <c:pt idx="7">
                  <c:v>-516</c:v>
                </c:pt>
                <c:pt idx="8">
                  <c:v>#N/A</c:v>
                </c:pt>
                <c:pt idx="9">
                  <c:v>#N/A</c:v>
                </c:pt>
                <c:pt idx="10">
                  <c:v>-1259</c:v>
                </c:pt>
                <c:pt idx="11">
                  <c:v>#N/A</c:v>
                </c:pt>
                <c:pt idx="12">
                  <c:v>#N/A</c:v>
                </c:pt>
                <c:pt idx="13">
                  <c:v>-2247</c:v>
                </c:pt>
                <c:pt idx="14">
                  <c:v>#N/A</c:v>
                </c:pt>
              </c:numCache>
            </c:numRef>
          </c:val>
          <c:smooth val="0"/>
        </c:ser>
        <c:dLbls>
          <c:showLegendKey val="0"/>
          <c:showVal val="0"/>
          <c:showCatName val="0"/>
          <c:showSerName val="0"/>
          <c:showPercent val="0"/>
          <c:showBubbleSize val="0"/>
        </c:dLbls>
        <c:marker val="1"/>
        <c:smooth val="0"/>
        <c:axId val="100183424"/>
        <c:axId val="100201984"/>
      </c:lineChart>
      <c:catAx>
        <c:axId val="1001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01984"/>
        <c:crosses val="autoZero"/>
        <c:auto val="1"/>
        <c:lblAlgn val="ctr"/>
        <c:lblOffset val="100"/>
        <c:tickLblSkip val="1"/>
        <c:tickMarkSkip val="1"/>
        <c:noMultiLvlLbl val="0"/>
      </c:catAx>
      <c:valAx>
        <c:axId val="10020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75998</c:v>
                </c:pt>
                <c:pt idx="5">
                  <c:v>73163</c:v>
                </c:pt>
                <c:pt idx="8">
                  <c:v>67503</c:v>
                </c:pt>
                <c:pt idx="11">
                  <c:v>64263</c:v>
                </c:pt>
                <c:pt idx="14">
                  <c:v>58456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13640</c:v>
                </c:pt>
                <c:pt idx="5">
                  <c:v>14120</c:v>
                </c:pt>
                <c:pt idx="8">
                  <c:v>18008</c:v>
                </c:pt>
                <c:pt idx="11">
                  <c:v>21753</c:v>
                </c:pt>
                <c:pt idx="14">
                  <c:v>32487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21394</c:v>
                </c:pt>
                <c:pt idx="3">
                  <c:v>21082</c:v>
                </c:pt>
                <c:pt idx="6">
                  <c:v>18408</c:v>
                </c:pt>
                <c:pt idx="9">
                  <c:v>16777</c:v>
                </c:pt>
                <c:pt idx="12">
                  <c:v>16500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1215</c:v>
                </c:pt>
                <c:pt idx="3">
                  <c:v>975</c:v>
                </c:pt>
                <c:pt idx="6">
                  <c:v>984</c:v>
                </c:pt>
                <c:pt idx="9">
                  <c:v>908</c:v>
                </c:pt>
                <c:pt idx="12">
                  <c:v>886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1544</c:v>
                </c:pt>
                <c:pt idx="3">
                  <c:v>1304</c:v>
                </c:pt>
                <c:pt idx="6">
                  <c:v>1259</c:v>
                </c:pt>
                <c:pt idx="9">
                  <c:v>1029</c:v>
                </c:pt>
                <c:pt idx="12">
                  <c:v>1299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40065</c:v>
                </c:pt>
                <c:pt idx="3">
                  <c:v>36412</c:v>
                </c:pt>
                <c:pt idx="6">
                  <c:v>32642</c:v>
                </c:pt>
                <c:pt idx="9">
                  <c:v>25859</c:v>
                </c:pt>
                <c:pt idx="12">
                  <c:v>22204</c:v>
                </c:pt>
              </c:numCache>
            </c:numRef>
          </c:val>
        </c:ser>
        <c:dLbls>
          <c:showLegendKey val="0"/>
          <c:showVal val="0"/>
          <c:showCatName val="0"/>
          <c:showSerName val="0"/>
          <c:showPercent val="0"/>
          <c:showBubbleSize val="0"/>
        </c:dLbls>
        <c:gapWidth val="100"/>
        <c:overlap val="100"/>
        <c:axId val="18006400"/>
        <c:axId val="1800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006400"/>
        <c:axId val="18008320"/>
      </c:lineChart>
      <c:catAx>
        <c:axId val="180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08320"/>
        <c:crosses val="autoZero"/>
        <c:auto val="1"/>
        <c:lblAlgn val="ctr"/>
        <c:lblOffset val="100"/>
        <c:tickLblSkip val="1"/>
        <c:tickMarkSkip val="1"/>
        <c:noMultiLvlLbl val="0"/>
      </c:catAx>
      <c:valAx>
        <c:axId val="1800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121216"/>
        <c:axId val="32123136"/>
      </c:scatterChart>
      <c:valAx>
        <c:axId val="3212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23136"/>
        <c:crosses val="autoZero"/>
        <c:crossBetween val="midCat"/>
      </c:valAx>
      <c:valAx>
        <c:axId val="32123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2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4.4000000000000004</c:v>
                </c:pt>
                <c:pt idx="1">
                  <c:v>2.2999999999999998</c:v>
                </c:pt>
                <c:pt idx="2">
                  <c:v>0.4</c:v>
                </c:pt>
                <c:pt idx="3">
                  <c:v>-0.8</c:v>
                </c:pt>
                <c:pt idx="4">
                  <c:v>-2.2999999999999998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2750976"/>
        <c:axId val="32794112"/>
      </c:scatterChart>
      <c:valAx>
        <c:axId val="32750976"/>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94112"/>
        <c:crosses val="autoZero"/>
        <c:crossBetween val="midCat"/>
      </c:valAx>
      <c:valAx>
        <c:axId val="32794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50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億円余の減となったことなどにより、全体では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億円余の減となりました。ただし、算定上、国の定める算入公債費の額を、実質の区の負担から大きく減じるルールとなっているため、国内での比較となると格段に健全性が高い評価となります。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減となり、また、基金を始めとする充当可能財源等（Ｂ）が増となったことを主な要因として、全体として</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億円余の減となりました。</a:t>
          </a:r>
        </a:p>
        <a:p>
          <a:r>
            <a:rPr kumimoji="1" lang="ja-JP" altLang="en-US" sz="1400">
              <a:latin typeface="ＭＳ ゴシック" pitchFamily="49" charset="-128"/>
              <a:ea typeface="ＭＳ ゴシック" pitchFamily="49" charset="-128"/>
            </a:rPr>
            <a:t>ただし、算定上、国の定める算入公債費の額を、実質の区の負担から大きく減じるルールとなっています。（地方交付税で償還財源として算定されるため）。そのため、類似団体内での比較では最下位レベルとされる地方債関連数値が、国内での比較となると格段に健全性が高い評価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0.73</a:t>
          </a:r>
          <a:r>
            <a:rPr kumimoji="1" lang="ja-JP" altLang="en-US" sz="1300">
              <a:latin typeface="ＭＳ Ｐゴシック"/>
            </a:rPr>
            <a:t>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70" name="直線コネクタ 69"/>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71"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92528</xdr:rowOff>
    </xdr:to>
    <xdr:cxnSp macro="">
      <xdr:nvCxnSpPr>
        <xdr:cNvPr id="76" name="直線コネクタ 75"/>
        <xdr:cNvCxnSpPr/>
      </xdr:nvCxnSpPr>
      <xdr:spPr>
        <a:xfrm>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75293</xdr:rowOff>
    </xdr:to>
    <xdr:cxnSp macro="">
      <xdr:nvCxnSpPr>
        <xdr:cNvPr id="79" name="直線コネクタ 78"/>
        <xdr:cNvCxnSpPr/>
      </xdr:nvCxnSpPr>
      <xdr:spPr>
        <a:xfrm>
          <a:off x="1447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9" name="円/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1" name="円/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24493</xdr:rowOff>
    </xdr:from>
    <xdr:to>
      <xdr:col>3</xdr:col>
      <xdr:colOff>330200</xdr:colOff>
      <xdr:row>40</xdr:row>
      <xdr:rowOff>126093</xdr:rowOff>
    </xdr:to>
    <xdr:sp macro="" textlink="">
      <xdr:nvSpPr>
        <xdr:cNvPr id="95" name="円/楕円 94"/>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96" name="テキスト ボックス 95"/>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79.0</a:t>
          </a:r>
          <a:r>
            <a:rPr kumimoji="1" lang="ja-JP" altLang="en-US" sz="1300">
              <a:latin typeface="ＭＳ Ｐゴシック"/>
            </a:rPr>
            <a:t>％で、</a:t>
          </a:r>
          <a:r>
            <a:rPr kumimoji="1" lang="en-US" altLang="ja-JP" sz="1300">
              <a:latin typeface="ＭＳ Ｐゴシック"/>
            </a:rPr>
            <a:t>8</a:t>
          </a:r>
          <a:r>
            <a:rPr kumimoji="1" lang="ja-JP" altLang="en-US" sz="1300">
              <a:latin typeface="ＭＳ Ｐゴシック"/>
            </a:rPr>
            <a:t>年ぶりに適正範囲といわれる</a:t>
          </a:r>
          <a:r>
            <a:rPr kumimoji="1" lang="en-US" altLang="ja-JP" sz="1300">
              <a:latin typeface="ＭＳ Ｐゴシック"/>
            </a:rPr>
            <a:t>70</a:t>
          </a:r>
          <a:r>
            <a:rPr kumimoji="1" lang="ja-JP" altLang="en-US" sz="1300">
              <a:latin typeface="ＭＳ Ｐゴシック"/>
            </a:rPr>
            <a:t>％台になりました。これは景気回復基調に伴う特別区民税の増や消費税率引き上げの影響が平年度化されたことに伴う地方消費税交付金等の増といった歳入一般財源の増加や、公債費の大幅な減に伴う経常的経費充当一般財源等の減があったことによるものです。</a:t>
          </a: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年度と比べると大幅に改善していますが、依然として類似団体の平均を上回っています。経費別では、扶助費は平均を下回っていますが、人件費は類似団体の中で</a:t>
          </a:r>
          <a:r>
            <a:rPr kumimoji="1" lang="en-US" altLang="ja-JP" sz="1300">
              <a:latin typeface="ＭＳ Ｐゴシック"/>
            </a:rPr>
            <a:t>3</a:t>
          </a:r>
          <a:r>
            <a:rPr kumimoji="1" lang="ja-JP" altLang="en-US" sz="1300">
              <a:latin typeface="ＭＳ Ｐゴシック"/>
            </a:rPr>
            <a:t>番目、公債費は</a:t>
          </a:r>
          <a:r>
            <a:rPr kumimoji="1" lang="en-US" altLang="ja-JP" sz="1300">
              <a:latin typeface="ＭＳ Ｐゴシック"/>
            </a:rPr>
            <a:t>2</a:t>
          </a:r>
          <a:r>
            <a:rPr kumimoji="1" lang="ja-JP" altLang="en-US" sz="1300">
              <a:latin typeface="ＭＳ Ｐゴシック"/>
            </a:rPr>
            <a:t>番目に高い数値となっています。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63</xdr:row>
      <xdr:rowOff>130387</xdr:rowOff>
    </xdr:to>
    <xdr:cxnSp macro="">
      <xdr:nvCxnSpPr>
        <xdr:cNvPr id="128" name="直線コネクタ 127"/>
        <xdr:cNvCxnSpPr/>
      </xdr:nvCxnSpPr>
      <xdr:spPr>
        <a:xfrm flipV="1">
          <a:off x="4953000" y="10207837"/>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102464</xdr:rowOff>
    </xdr:from>
    <xdr:ext cx="762000" cy="259045"/>
    <xdr:sp macro="" textlink="">
      <xdr:nvSpPr>
        <xdr:cNvPr id="129" name="財政構造の弾力性最小値テキスト"/>
        <xdr:cNvSpPr txBox="1"/>
      </xdr:nvSpPr>
      <xdr:spPr>
        <a:xfrm>
          <a:off x="5041900" y="109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63</xdr:row>
      <xdr:rowOff>130387</xdr:rowOff>
    </xdr:from>
    <xdr:to>
      <xdr:col>7</xdr:col>
      <xdr:colOff>241300</xdr:colOff>
      <xdr:row>63</xdr:row>
      <xdr:rowOff>130387</xdr:rowOff>
    </xdr:to>
    <xdr:cxnSp macro="">
      <xdr:nvCxnSpPr>
        <xdr:cNvPr id="130" name="直線コネクタ 129"/>
        <xdr:cNvCxnSpPr/>
      </xdr:nvCxnSpPr>
      <xdr:spPr>
        <a:xfrm>
          <a:off x="4864100" y="1093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64</xdr:row>
      <xdr:rowOff>51435</xdr:rowOff>
    </xdr:to>
    <xdr:cxnSp macro="">
      <xdr:nvCxnSpPr>
        <xdr:cNvPr id="133" name="直線コネクタ 132"/>
        <xdr:cNvCxnSpPr/>
      </xdr:nvCxnSpPr>
      <xdr:spPr>
        <a:xfrm flipV="1">
          <a:off x="4114800" y="10754783"/>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42350</xdr:rowOff>
    </xdr:from>
    <xdr:ext cx="762000" cy="259045"/>
    <xdr:sp macro="" textlink="">
      <xdr:nvSpPr>
        <xdr:cNvPr id="134" name="財政構造の弾力性平均値テキスト"/>
        <xdr:cNvSpPr txBox="1"/>
      </xdr:nvSpPr>
      <xdr:spPr>
        <a:xfrm>
          <a:off x="5041900" y="1050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35" name="フローチャート : 判断 134"/>
        <xdr:cNvSpPr/>
      </xdr:nvSpPr>
      <xdr:spPr>
        <a:xfrm>
          <a:off x="49022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51435</xdr:rowOff>
    </xdr:from>
    <xdr:to>
      <xdr:col>6</xdr:col>
      <xdr:colOff>0</xdr:colOff>
      <xdr:row>64</xdr:row>
      <xdr:rowOff>79587</xdr:rowOff>
    </xdr:to>
    <xdr:cxnSp macro="">
      <xdr:nvCxnSpPr>
        <xdr:cNvPr id="136" name="直線コネクタ 135"/>
        <xdr:cNvCxnSpPr/>
      </xdr:nvCxnSpPr>
      <xdr:spPr>
        <a:xfrm flipV="1">
          <a:off x="3225800" y="1102423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142452</xdr:rowOff>
    </xdr:from>
    <xdr:to>
      <xdr:col>6</xdr:col>
      <xdr:colOff>50800</xdr:colOff>
      <xdr:row>63</xdr:row>
      <xdr:rowOff>72602</xdr:rowOff>
    </xdr:to>
    <xdr:sp macro="" textlink="">
      <xdr:nvSpPr>
        <xdr:cNvPr id="137" name="フローチャート :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82779</xdr:rowOff>
    </xdr:from>
    <xdr:ext cx="736600" cy="259045"/>
    <xdr:sp macro="" textlink="">
      <xdr:nvSpPr>
        <xdr:cNvPr id="138" name="テキスト ボックス 137"/>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65</xdr:row>
      <xdr:rowOff>8679</xdr:rowOff>
    </xdr:to>
    <xdr:cxnSp macro="">
      <xdr:nvCxnSpPr>
        <xdr:cNvPr id="139" name="直線コネクタ 138"/>
        <xdr:cNvCxnSpPr/>
      </xdr:nvCxnSpPr>
      <xdr:spPr>
        <a:xfrm flipV="1">
          <a:off x="2336800" y="1105238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55456</xdr:rowOff>
    </xdr:from>
    <xdr:to>
      <xdr:col>4</xdr:col>
      <xdr:colOff>533400</xdr:colOff>
      <xdr:row>63</xdr:row>
      <xdr:rowOff>157056</xdr:rowOff>
    </xdr:to>
    <xdr:sp macro="" textlink="">
      <xdr:nvSpPr>
        <xdr:cNvPr id="140" name="フローチャート : 判断 139"/>
        <xdr:cNvSpPr/>
      </xdr:nvSpPr>
      <xdr:spPr>
        <a:xfrm>
          <a:off x="3175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41" name="テキスト ボックス 140"/>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8679</xdr:rowOff>
    </xdr:from>
    <xdr:to>
      <xdr:col>3</xdr:col>
      <xdr:colOff>279400</xdr:colOff>
      <xdr:row>66</xdr:row>
      <xdr:rowOff>118745</xdr:rowOff>
    </xdr:to>
    <xdr:cxnSp macro="">
      <xdr:nvCxnSpPr>
        <xdr:cNvPr id="142" name="直線コネクタ 141"/>
        <xdr:cNvCxnSpPr/>
      </xdr:nvCxnSpPr>
      <xdr:spPr>
        <a:xfrm flipV="1">
          <a:off x="1447800" y="1115292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4656</xdr:rowOff>
    </xdr:from>
    <xdr:to>
      <xdr:col>3</xdr:col>
      <xdr:colOff>330200</xdr:colOff>
      <xdr:row>64</xdr:row>
      <xdr:rowOff>106256</xdr:rowOff>
    </xdr:to>
    <xdr:sp macro="" textlink="">
      <xdr:nvSpPr>
        <xdr:cNvPr id="143" name="フローチャート : 判断 142"/>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116433</xdr:rowOff>
    </xdr:from>
    <xdr:ext cx="762000" cy="259045"/>
    <xdr:sp macro="" textlink="">
      <xdr:nvSpPr>
        <xdr:cNvPr id="144" name="テキスト ボックス 143"/>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28787</xdr:rowOff>
    </xdr:from>
    <xdr:to>
      <xdr:col>2</xdr:col>
      <xdr:colOff>127000</xdr:colOff>
      <xdr:row>64</xdr:row>
      <xdr:rowOff>130387</xdr:rowOff>
    </xdr:to>
    <xdr:sp macro="" textlink="">
      <xdr:nvSpPr>
        <xdr:cNvPr id="145" name="フローチャート : 判断 144"/>
        <xdr:cNvSpPr/>
      </xdr:nvSpPr>
      <xdr:spPr>
        <a:xfrm>
          <a:off x="1397000" y="1100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140564</xdr:rowOff>
    </xdr:from>
    <xdr:ext cx="762000" cy="259045"/>
    <xdr:sp macro="" textlink="">
      <xdr:nvSpPr>
        <xdr:cNvPr id="146" name="テキスト ボックス 145"/>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2" name="円/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46160</xdr:rowOff>
    </xdr:from>
    <xdr:ext cx="762000" cy="259045"/>
    <xdr:sp macro="" textlink="">
      <xdr:nvSpPr>
        <xdr:cNvPr id="153" name="財政構造の弾力性該当値テキスト"/>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635</xdr:rowOff>
    </xdr:from>
    <xdr:to>
      <xdr:col>6</xdr:col>
      <xdr:colOff>50800</xdr:colOff>
      <xdr:row>64</xdr:row>
      <xdr:rowOff>102235</xdr:rowOff>
    </xdr:to>
    <xdr:sp macro="" textlink="">
      <xdr:nvSpPr>
        <xdr:cNvPr id="154" name="円/楕円 153"/>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87012</xdr:rowOff>
    </xdr:from>
    <xdr:ext cx="736600" cy="259045"/>
    <xdr:sp macro="" textlink="">
      <xdr:nvSpPr>
        <xdr:cNvPr id="155" name="テキスト ボックス 154"/>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6" name="円/楕円 155"/>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115164</xdr:rowOff>
    </xdr:from>
    <xdr:ext cx="762000" cy="259045"/>
    <xdr:sp macro="" textlink="">
      <xdr:nvSpPr>
        <xdr:cNvPr id="157" name="テキスト ボックス 156"/>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8" name="円/楕円 157"/>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9" name="テキスト ボックス 158"/>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67945</xdr:rowOff>
    </xdr:from>
    <xdr:to>
      <xdr:col>2</xdr:col>
      <xdr:colOff>127000</xdr:colOff>
      <xdr:row>66</xdr:row>
      <xdr:rowOff>169545</xdr:rowOff>
    </xdr:to>
    <xdr:sp macro="" textlink="">
      <xdr:nvSpPr>
        <xdr:cNvPr id="160" name="円/楕円 159"/>
        <xdr:cNvSpPr/>
      </xdr:nvSpPr>
      <xdr:spPr>
        <a:xfrm>
          <a:off x="1397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154322</xdr:rowOff>
    </xdr:from>
    <xdr:ext cx="762000" cy="259045"/>
    <xdr:sp macro="" textlink="">
      <xdr:nvSpPr>
        <xdr:cNvPr id="161" name="テキスト ボックス 160"/>
        <xdr:cNvSpPr txBox="1"/>
      </xdr:nvSpPr>
      <xdr:spPr>
        <a:xfrm>
          <a:off x="1066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人口１人当たり人件費・物件費等決算額は類似団体平均を若干上回っています。これは人件費の平均が類似団体平均を上回っていることが主な要因です。</a:t>
          </a:r>
        </a:p>
        <a:p>
          <a:r>
            <a:rPr kumimoji="1" lang="ja-JP" altLang="en-US" sz="1300">
              <a:latin typeface="ＭＳ Ｐゴシック"/>
            </a:rPr>
            <a:t>引き続き職員定数の適正化に取り組んでいきます。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9" name="直線コネクタ 188"/>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90"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91" name="直線コネクタ 190"/>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2"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3" name="直線コネクタ 192"/>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153029</xdr:rowOff>
    </xdr:from>
    <xdr:to>
      <xdr:col>7</xdr:col>
      <xdr:colOff>152400</xdr:colOff>
      <xdr:row>81</xdr:row>
      <xdr:rowOff>164379</xdr:rowOff>
    </xdr:to>
    <xdr:cxnSp macro="">
      <xdr:nvCxnSpPr>
        <xdr:cNvPr id="194" name="直線コネクタ 193"/>
        <xdr:cNvCxnSpPr/>
      </xdr:nvCxnSpPr>
      <xdr:spPr>
        <a:xfrm>
          <a:off x="4114800" y="14040479"/>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5"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6" name="フローチャート : 判断 195"/>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139202</xdr:rowOff>
    </xdr:from>
    <xdr:to>
      <xdr:col>6</xdr:col>
      <xdr:colOff>0</xdr:colOff>
      <xdr:row>81</xdr:row>
      <xdr:rowOff>153029</xdr:rowOff>
    </xdr:to>
    <xdr:cxnSp macro="">
      <xdr:nvCxnSpPr>
        <xdr:cNvPr id="197" name="直線コネクタ 196"/>
        <xdr:cNvCxnSpPr/>
      </xdr:nvCxnSpPr>
      <xdr:spPr>
        <a:xfrm>
          <a:off x="3225800" y="14026652"/>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8" name="フローチャート : 判断 197"/>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9" name="テキスト ボックス 198"/>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139202</xdr:rowOff>
    </xdr:from>
    <xdr:to>
      <xdr:col>4</xdr:col>
      <xdr:colOff>482600</xdr:colOff>
      <xdr:row>81</xdr:row>
      <xdr:rowOff>144559</xdr:rowOff>
    </xdr:to>
    <xdr:cxnSp macro="">
      <xdr:nvCxnSpPr>
        <xdr:cNvPr id="200" name="直線コネクタ 199"/>
        <xdr:cNvCxnSpPr/>
      </xdr:nvCxnSpPr>
      <xdr:spPr>
        <a:xfrm flipV="1">
          <a:off x="2336800" y="14026652"/>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201" name="フローチャート : 判断 200"/>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202" name="テキスト ボックス 201"/>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144559</xdr:rowOff>
    </xdr:from>
    <xdr:to>
      <xdr:col>3</xdr:col>
      <xdr:colOff>279400</xdr:colOff>
      <xdr:row>82</xdr:row>
      <xdr:rowOff>31547</xdr:rowOff>
    </xdr:to>
    <xdr:cxnSp macro="">
      <xdr:nvCxnSpPr>
        <xdr:cNvPr id="203" name="直線コネクタ 202"/>
        <xdr:cNvCxnSpPr/>
      </xdr:nvCxnSpPr>
      <xdr:spPr>
        <a:xfrm flipV="1">
          <a:off x="1447800" y="14032009"/>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4" name="フローチャート : 判断 203"/>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5" name="テキスト ボックス 204"/>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6" name="フローチャート : 判断 205"/>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7" name="テキスト ボックス 206"/>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113579</xdr:rowOff>
    </xdr:from>
    <xdr:to>
      <xdr:col>7</xdr:col>
      <xdr:colOff>203200</xdr:colOff>
      <xdr:row>82</xdr:row>
      <xdr:rowOff>43729</xdr:rowOff>
    </xdr:to>
    <xdr:sp macro="" textlink="">
      <xdr:nvSpPr>
        <xdr:cNvPr id="213" name="円/楕円 212"/>
        <xdr:cNvSpPr/>
      </xdr:nvSpPr>
      <xdr:spPr>
        <a:xfrm>
          <a:off x="49022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85656</xdr:rowOff>
    </xdr:from>
    <xdr:ext cx="762000" cy="259045"/>
    <xdr:sp macro="" textlink="">
      <xdr:nvSpPr>
        <xdr:cNvPr id="214" name="人件費・物件費等の状況該当値テキスト"/>
        <xdr:cNvSpPr txBox="1"/>
      </xdr:nvSpPr>
      <xdr:spPr>
        <a:xfrm>
          <a:off x="5041900" y="1397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102229</xdr:rowOff>
    </xdr:from>
    <xdr:to>
      <xdr:col>6</xdr:col>
      <xdr:colOff>50800</xdr:colOff>
      <xdr:row>82</xdr:row>
      <xdr:rowOff>32379</xdr:rowOff>
    </xdr:to>
    <xdr:sp macro="" textlink="">
      <xdr:nvSpPr>
        <xdr:cNvPr id="215" name="円/楕円 214"/>
        <xdr:cNvSpPr/>
      </xdr:nvSpPr>
      <xdr:spPr>
        <a:xfrm>
          <a:off x="4064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17156</xdr:rowOff>
    </xdr:from>
    <xdr:ext cx="736600" cy="259045"/>
    <xdr:sp macro="" textlink="">
      <xdr:nvSpPr>
        <xdr:cNvPr id="216" name="テキスト ボックス 215"/>
        <xdr:cNvSpPr txBox="1"/>
      </xdr:nvSpPr>
      <xdr:spPr>
        <a:xfrm>
          <a:off x="3733800" y="1407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88402</xdr:rowOff>
    </xdr:from>
    <xdr:to>
      <xdr:col>4</xdr:col>
      <xdr:colOff>533400</xdr:colOff>
      <xdr:row>82</xdr:row>
      <xdr:rowOff>18552</xdr:rowOff>
    </xdr:to>
    <xdr:sp macro="" textlink="">
      <xdr:nvSpPr>
        <xdr:cNvPr id="217" name="円/楕円 216"/>
        <xdr:cNvSpPr/>
      </xdr:nvSpPr>
      <xdr:spPr>
        <a:xfrm>
          <a:off x="31750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3329</xdr:rowOff>
    </xdr:from>
    <xdr:ext cx="762000" cy="259045"/>
    <xdr:sp macro="" textlink="">
      <xdr:nvSpPr>
        <xdr:cNvPr id="218" name="テキスト ボックス 217"/>
        <xdr:cNvSpPr txBox="1"/>
      </xdr:nvSpPr>
      <xdr:spPr>
        <a:xfrm>
          <a:off x="2844800" y="14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93759</xdr:rowOff>
    </xdr:from>
    <xdr:to>
      <xdr:col>3</xdr:col>
      <xdr:colOff>330200</xdr:colOff>
      <xdr:row>82</xdr:row>
      <xdr:rowOff>23909</xdr:rowOff>
    </xdr:to>
    <xdr:sp macro="" textlink="">
      <xdr:nvSpPr>
        <xdr:cNvPr id="219" name="円/楕円 218"/>
        <xdr:cNvSpPr/>
      </xdr:nvSpPr>
      <xdr:spPr>
        <a:xfrm>
          <a:off x="2286000" y="139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8686</xdr:rowOff>
    </xdr:from>
    <xdr:ext cx="762000" cy="259045"/>
    <xdr:sp macro="" textlink="">
      <xdr:nvSpPr>
        <xdr:cNvPr id="220" name="テキスト ボックス 219"/>
        <xdr:cNvSpPr txBox="1"/>
      </xdr:nvSpPr>
      <xdr:spPr>
        <a:xfrm>
          <a:off x="1955800" y="1406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152197</xdr:rowOff>
    </xdr:from>
    <xdr:to>
      <xdr:col>2</xdr:col>
      <xdr:colOff>127000</xdr:colOff>
      <xdr:row>82</xdr:row>
      <xdr:rowOff>82347</xdr:rowOff>
    </xdr:to>
    <xdr:sp macro="" textlink="">
      <xdr:nvSpPr>
        <xdr:cNvPr id="221" name="円/楕円 220"/>
        <xdr:cNvSpPr/>
      </xdr:nvSpPr>
      <xdr:spPr>
        <a:xfrm>
          <a:off x="1397000" y="140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67124</xdr:rowOff>
    </xdr:from>
    <xdr:ext cx="762000" cy="259045"/>
    <xdr:sp macro="" textlink="">
      <xdr:nvSpPr>
        <xdr:cNvPr id="222" name="テキスト ボックス 221"/>
        <xdr:cNvSpPr txBox="1"/>
      </xdr:nvSpPr>
      <xdr:spPr>
        <a:xfrm>
          <a:off x="1066800" y="141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ラスパイレス指数は、国を</a:t>
          </a:r>
          <a:r>
            <a:rPr kumimoji="1" lang="en-US" altLang="ja-JP" sz="1300">
              <a:latin typeface="ＭＳ Ｐゴシック"/>
            </a:rPr>
            <a:t>0.4</a:t>
          </a:r>
          <a:r>
            <a:rPr kumimoji="1" lang="ja-JP" altLang="en-US" sz="1300">
              <a:latin typeface="ＭＳ Ｐゴシック"/>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82</xdr:row>
      <xdr:rowOff>111761</xdr:rowOff>
    </xdr:to>
    <xdr:cxnSp macro="">
      <xdr:nvCxnSpPr>
        <xdr:cNvPr id="249" name="直線コネクタ 248"/>
        <xdr:cNvCxnSpPr/>
      </xdr:nvCxnSpPr>
      <xdr:spPr>
        <a:xfrm flipV="1">
          <a:off x="17018000" y="13736320"/>
          <a:ext cx="0" cy="434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83838</xdr:rowOff>
    </xdr:from>
    <xdr:ext cx="762000" cy="259045"/>
    <xdr:sp macro="" textlink="">
      <xdr:nvSpPr>
        <xdr:cNvPr id="250" name="給与水準   （国との比較）最小値テキスト"/>
        <xdr:cNvSpPr txBox="1"/>
      </xdr:nvSpPr>
      <xdr:spPr>
        <a:xfrm>
          <a:off x="17106900" y="141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51" name="直線コネクタ 250"/>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52493</xdr:rowOff>
    </xdr:from>
    <xdr:to>
      <xdr:col>24</xdr:col>
      <xdr:colOff>558800</xdr:colOff>
      <xdr:row>81</xdr:row>
      <xdr:rowOff>90170</xdr:rowOff>
    </xdr:to>
    <xdr:cxnSp macro="">
      <xdr:nvCxnSpPr>
        <xdr:cNvPr id="254" name="直線コネクタ 253"/>
        <xdr:cNvCxnSpPr/>
      </xdr:nvCxnSpPr>
      <xdr:spPr>
        <a:xfrm>
          <a:off x="16179800" y="1376849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39811</xdr:rowOff>
    </xdr:from>
    <xdr:ext cx="762000" cy="259045"/>
    <xdr:sp macro="" textlink="">
      <xdr:nvSpPr>
        <xdr:cNvPr id="255" name="給与水準   （国との比較）平均値テキスト"/>
        <xdr:cNvSpPr txBox="1"/>
      </xdr:nvSpPr>
      <xdr:spPr>
        <a:xfrm>
          <a:off x="17106900" y="1375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56" name="フローチャート : 判断 255"/>
        <xdr:cNvSpPr/>
      </xdr:nvSpPr>
      <xdr:spPr>
        <a:xfrm>
          <a:off x="169672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52493</xdr:rowOff>
    </xdr:from>
    <xdr:to>
      <xdr:col>23</xdr:col>
      <xdr:colOff>406400</xdr:colOff>
      <xdr:row>81</xdr:row>
      <xdr:rowOff>138430</xdr:rowOff>
    </xdr:to>
    <xdr:cxnSp macro="">
      <xdr:nvCxnSpPr>
        <xdr:cNvPr id="257" name="直線コネクタ 256"/>
        <xdr:cNvCxnSpPr/>
      </xdr:nvCxnSpPr>
      <xdr:spPr>
        <a:xfrm flipV="1">
          <a:off x="15290800" y="1376849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1693</xdr:rowOff>
    </xdr:from>
    <xdr:to>
      <xdr:col>23</xdr:col>
      <xdr:colOff>457200</xdr:colOff>
      <xdr:row>80</xdr:row>
      <xdr:rowOff>103293</xdr:rowOff>
    </xdr:to>
    <xdr:sp macro="" textlink="">
      <xdr:nvSpPr>
        <xdr:cNvPr id="258" name="フローチャート : 判断 257"/>
        <xdr:cNvSpPr/>
      </xdr:nvSpPr>
      <xdr:spPr>
        <a:xfrm>
          <a:off x="16129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113470</xdr:rowOff>
    </xdr:from>
    <xdr:ext cx="736600" cy="259045"/>
    <xdr:sp macro="" textlink="">
      <xdr:nvSpPr>
        <xdr:cNvPr id="259" name="テキスト ボックス 258"/>
        <xdr:cNvSpPr txBox="1"/>
      </xdr:nvSpPr>
      <xdr:spPr>
        <a:xfrm>
          <a:off x="15798800" y="1348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138430</xdr:rowOff>
    </xdr:from>
    <xdr:to>
      <xdr:col>22</xdr:col>
      <xdr:colOff>203200</xdr:colOff>
      <xdr:row>89</xdr:row>
      <xdr:rowOff>134196</xdr:rowOff>
    </xdr:to>
    <xdr:cxnSp macro="">
      <xdr:nvCxnSpPr>
        <xdr:cNvPr id="260" name="直線コネクタ 259"/>
        <xdr:cNvCxnSpPr/>
      </xdr:nvCxnSpPr>
      <xdr:spPr>
        <a:xfrm flipV="1">
          <a:off x="14401800" y="14025880"/>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55457</xdr:rowOff>
    </xdr:from>
    <xdr:to>
      <xdr:col>22</xdr:col>
      <xdr:colOff>254000</xdr:colOff>
      <xdr:row>81</xdr:row>
      <xdr:rowOff>157057</xdr:rowOff>
    </xdr:to>
    <xdr:sp macro="" textlink="">
      <xdr:nvSpPr>
        <xdr:cNvPr id="261" name="フローチャート : 判断 260"/>
        <xdr:cNvSpPr/>
      </xdr:nvSpPr>
      <xdr:spPr>
        <a:xfrm>
          <a:off x="15240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167234</xdr:rowOff>
    </xdr:from>
    <xdr:ext cx="762000" cy="259045"/>
    <xdr:sp macro="" textlink="">
      <xdr:nvSpPr>
        <xdr:cNvPr id="262" name="テキスト ボックス 261"/>
        <xdr:cNvSpPr txBox="1"/>
      </xdr:nvSpPr>
      <xdr:spPr>
        <a:xfrm>
          <a:off x="14909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134196</xdr:rowOff>
    </xdr:from>
    <xdr:to>
      <xdr:col>21</xdr:col>
      <xdr:colOff>0</xdr:colOff>
      <xdr:row>89</xdr:row>
      <xdr:rowOff>150284</xdr:rowOff>
    </xdr:to>
    <xdr:cxnSp macro="">
      <xdr:nvCxnSpPr>
        <xdr:cNvPr id="263" name="直線コネクタ 262"/>
        <xdr:cNvCxnSpPr/>
      </xdr:nvCxnSpPr>
      <xdr:spPr>
        <a:xfrm flipV="1">
          <a:off x="13512800" y="153932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51223</xdr:rowOff>
    </xdr:from>
    <xdr:to>
      <xdr:col>21</xdr:col>
      <xdr:colOff>50800</xdr:colOff>
      <xdr:row>89</xdr:row>
      <xdr:rowOff>152823</xdr:rowOff>
    </xdr:to>
    <xdr:sp macro="" textlink="">
      <xdr:nvSpPr>
        <xdr:cNvPr id="264" name="フローチャート : 判断 263"/>
        <xdr:cNvSpPr/>
      </xdr:nvSpPr>
      <xdr:spPr>
        <a:xfrm>
          <a:off x="14351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163000</xdr:rowOff>
    </xdr:from>
    <xdr:ext cx="762000" cy="259045"/>
    <xdr:sp macro="" textlink="">
      <xdr:nvSpPr>
        <xdr:cNvPr id="265" name="テキスト ボックス 264"/>
        <xdr:cNvSpPr txBox="1"/>
      </xdr:nvSpPr>
      <xdr:spPr>
        <a:xfrm>
          <a:off x="14020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6" name="フローチャート : 判断 265"/>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7" name="テキスト ボックス 266"/>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73" name="円/楕円 272"/>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11447</xdr:rowOff>
    </xdr:from>
    <xdr:ext cx="762000" cy="259045"/>
    <xdr:sp macro="" textlink="">
      <xdr:nvSpPr>
        <xdr:cNvPr id="274" name="給与水準   （国との比較）該当値テキスト"/>
        <xdr:cNvSpPr txBox="1"/>
      </xdr:nvSpPr>
      <xdr:spPr>
        <a:xfrm>
          <a:off x="17106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1693</xdr:rowOff>
    </xdr:from>
    <xdr:to>
      <xdr:col>23</xdr:col>
      <xdr:colOff>457200</xdr:colOff>
      <xdr:row>80</xdr:row>
      <xdr:rowOff>103293</xdr:rowOff>
    </xdr:to>
    <xdr:sp macro="" textlink="">
      <xdr:nvSpPr>
        <xdr:cNvPr id="275" name="円/楕円 274"/>
        <xdr:cNvSpPr/>
      </xdr:nvSpPr>
      <xdr:spPr>
        <a:xfrm>
          <a:off x="16129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88070</xdr:rowOff>
    </xdr:from>
    <xdr:ext cx="736600" cy="259045"/>
    <xdr:sp macro="" textlink="">
      <xdr:nvSpPr>
        <xdr:cNvPr id="276" name="テキスト ボックス 275"/>
        <xdr:cNvSpPr txBox="1"/>
      </xdr:nvSpPr>
      <xdr:spPr>
        <a:xfrm>
          <a:off x="15798800" y="1380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87630</xdr:rowOff>
    </xdr:from>
    <xdr:to>
      <xdr:col>22</xdr:col>
      <xdr:colOff>254000</xdr:colOff>
      <xdr:row>82</xdr:row>
      <xdr:rowOff>17780</xdr:rowOff>
    </xdr:to>
    <xdr:sp macro="" textlink="">
      <xdr:nvSpPr>
        <xdr:cNvPr id="277" name="円/楕円 276"/>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2557</xdr:rowOff>
    </xdr:from>
    <xdr:ext cx="762000" cy="259045"/>
    <xdr:sp macro="" textlink="">
      <xdr:nvSpPr>
        <xdr:cNvPr id="278" name="テキスト ボックス 277"/>
        <xdr:cNvSpPr txBox="1"/>
      </xdr:nvSpPr>
      <xdr:spPr>
        <a:xfrm>
          <a:off x="1490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79" name="円/楕円 278"/>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0" name="テキスト ボックス 279"/>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2" name="テキスト ボックス 281"/>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職員数については、職員定数計画に基づき毎年度着実に削減を進めており、</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a:t>
          </a:r>
          <a:r>
            <a:rPr kumimoji="1" lang="en-US" altLang="ja-JP" sz="1300">
              <a:latin typeface="ＭＳ Ｐゴシック"/>
            </a:rPr>
            <a:t>210</a:t>
          </a:r>
          <a:r>
            <a:rPr kumimoji="1" lang="ja-JP" altLang="en-US" sz="1300">
              <a:latin typeface="ＭＳ Ｐゴシック"/>
            </a:rPr>
            <a:t>人を削減しました。引き続き、組織・職員数の見直しを行い、社会経済状況の変化に対応可能な組織・人員体制の構築に努めるとともに、保育園や児童館・学童保育クラブの民営化・委託化、行政事務の委託化など、行財政改革のさらなる取り組みにより職員定数の適正化に取り組んで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109280</xdr:rowOff>
    </xdr:from>
    <xdr:to>
      <xdr:col>24</xdr:col>
      <xdr:colOff>558800</xdr:colOff>
      <xdr:row>60</xdr:row>
      <xdr:rowOff>120771</xdr:rowOff>
    </xdr:to>
    <xdr:cxnSp macro="">
      <xdr:nvCxnSpPr>
        <xdr:cNvPr id="319" name="直線コネクタ 318"/>
        <xdr:cNvCxnSpPr/>
      </xdr:nvCxnSpPr>
      <xdr:spPr>
        <a:xfrm flipV="1">
          <a:off x="16179800" y="1039628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0"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120771</xdr:rowOff>
    </xdr:from>
    <xdr:to>
      <xdr:col>23</xdr:col>
      <xdr:colOff>406400</xdr:colOff>
      <xdr:row>60</xdr:row>
      <xdr:rowOff>134559</xdr:rowOff>
    </xdr:to>
    <xdr:cxnSp macro="">
      <xdr:nvCxnSpPr>
        <xdr:cNvPr id="322" name="直線コネクタ 321"/>
        <xdr:cNvCxnSpPr/>
      </xdr:nvCxnSpPr>
      <xdr:spPr>
        <a:xfrm flipV="1">
          <a:off x="15290800" y="104077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4" name="テキスト ボックス 323"/>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134559</xdr:rowOff>
    </xdr:from>
    <xdr:to>
      <xdr:col>22</xdr:col>
      <xdr:colOff>203200</xdr:colOff>
      <xdr:row>60</xdr:row>
      <xdr:rowOff>151795</xdr:rowOff>
    </xdr:to>
    <xdr:cxnSp macro="">
      <xdr:nvCxnSpPr>
        <xdr:cNvPr id="325" name="直線コネクタ 324"/>
        <xdr:cNvCxnSpPr/>
      </xdr:nvCxnSpPr>
      <xdr:spPr>
        <a:xfrm flipV="1">
          <a:off x="14401800" y="104215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7" name="テキスト ボックス 326"/>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61</xdr:row>
      <xdr:rowOff>42394</xdr:rowOff>
    </xdr:to>
    <xdr:cxnSp macro="">
      <xdr:nvCxnSpPr>
        <xdr:cNvPr id="328" name="直線コネクタ 327"/>
        <xdr:cNvCxnSpPr/>
      </xdr:nvCxnSpPr>
      <xdr:spPr>
        <a:xfrm flipV="1">
          <a:off x="13512800" y="104387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2" name="テキスト ボックス 331"/>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58480</xdr:rowOff>
    </xdr:from>
    <xdr:to>
      <xdr:col>24</xdr:col>
      <xdr:colOff>609600</xdr:colOff>
      <xdr:row>60</xdr:row>
      <xdr:rowOff>160080</xdr:rowOff>
    </xdr:to>
    <xdr:sp macro="" textlink="">
      <xdr:nvSpPr>
        <xdr:cNvPr id="338" name="円/楕円 337"/>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30557</xdr:rowOff>
    </xdr:from>
    <xdr:ext cx="762000" cy="259045"/>
    <xdr:sp macro="" textlink="">
      <xdr:nvSpPr>
        <xdr:cNvPr id="339" name="定員管理の状況該当値テキスト"/>
        <xdr:cNvSpPr txBox="1"/>
      </xdr:nvSpPr>
      <xdr:spPr>
        <a:xfrm>
          <a:off x="17106900" y="1031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69971</xdr:rowOff>
    </xdr:from>
    <xdr:to>
      <xdr:col>23</xdr:col>
      <xdr:colOff>457200</xdr:colOff>
      <xdr:row>61</xdr:row>
      <xdr:rowOff>121</xdr:rowOff>
    </xdr:to>
    <xdr:sp macro="" textlink="">
      <xdr:nvSpPr>
        <xdr:cNvPr id="340" name="円/楕円 339"/>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41" name="テキスト ボックス 340"/>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83759</xdr:rowOff>
    </xdr:from>
    <xdr:to>
      <xdr:col>22</xdr:col>
      <xdr:colOff>254000</xdr:colOff>
      <xdr:row>61</xdr:row>
      <xdr:rowOff>13909</xdr:rowOff>
    </xdr:to>
    <xdr:sp macro="" textlink="">
      <xdr:nvSpPr>
        <xdr:cNvPr id="342" name="円/楕円 341"/>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43" name="テキスト ボックス 34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100995</xdr:rowOff>
    </xdr:from>
    <xdr:to>
      <xdr:col>21</xdr:col>
      <xdr:colOff>50800</xdr:colOff>
      <xdr:row>61</xdr:row>
      <xdr:rowOff>31145</xdr:rowOff>
    </xdr:to>
    <xdr:sp macro="" textlink="">
      <xdr:nvSpPr>
        <xdr:cNvPr id="344" name="円/楕円 343"/>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15922</xdr:rowOff>
    </xdr:from>
    <xdr:ext cx="762000" cy="259045"/>
    <xdr:sp macro="" textlink="">
      <xdr:nvSpPr>
        <xdr:cNvPr id="345" name="テキスト ボックス 344"/>
        <xdr:cNvSpPr txBox="1"/>
      </xdr:nvSpPr>
      <xdr:spPr>
        <a:xfrm>
          <a:off x="140208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163044</xdr:rowOff>
    </xdr:from>
    <xdr:to>
      <xdr:col>19</xdr:col>
      <xdr:colOff>533400</xdr:colOff>
      <xdr:row>61</xdr:row>
      <xdr:rowOff>93194</xdr:rowOff>
    </xdr:to>
    <xdr:sp macro="" textlink="">
      <xdr:nvSpPr>
        <xdr:cNvPr id="346" name="円/楕円 345"/>
        <xdr:cNvSpPr/>
      </xdr:nvSpPr>
      <xdr:spPr>
        <a:xfrm>
          <a:off x="13462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77971</xdr:rowOff>
    </xdr:from>
    <xdr:ext cx="762000" cy="259045"/>
    <xdr:sp macro="" textlink="">
      <xdr:nvSpPr>
        <xdr:cNvPr id="347" name="テキスト ボックス 346"/>
        <xdr:cNvSpPr txBox="1"/>
      </xdr:nvSpPr>
      <xdr:spPr>
        <a:xfrm>
          <a:off x="13131800" y="10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1.5</a:t>
          </a:r>
          <a:r>
            <a:rPr kumimoji="1" lang="ja-JP" altLang="en-US" sz="1300">
              <a:latin typeface="ＭＳ Ｐゴシック"/>
            </a:rPr>
            <a:t>ポイント改善し△</a:t>
          </a:r>
          <a:r>
            <a:rPr kumimoji="1" lang="en-US" altLang="ja-JP" sz="1300">
              <a:latin typeface="ＭＳ Ｐゴシック"/>
            </a:rPr>
            <a:t>2.3</a:t>
          </a:r>
          <a:r>
            <a:rPr kumimoji="1" lang="ja-JP" altLang="en-US" sz="1300">
              <a:latin typeface="ＭＳ Ｐゴシック"/>
            </a:rPr>
            <a:t>％となり、類似団体の平均レベルまで低下しています。また、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a:rPr>
            <a:t>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126295</xdr:rowOff>
    </xdr:from>
    <xdr:to>
      <xdr:col>24</xdr:col>
      <xdr:colOff>558800</xdr:colOff>
      <xdr:row>43</xdr:row>
      <xdr:rowOff>1411</xdr:rowOff>
    </xdr:to>
    <xdr:cxnSp macro="">
      <xdr:nvCxnSpPr>
        <xdr:cNvPr id="374" name="直線コネクタ 373"/>
        <xdr:cNvCxnSpPr/>
      </xdr:nvCxnSpPr>
      <xdr:spPr>
        <a:xfrm flipV="1">
          <a:off x="17018000" y="612704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144938</xdr:rowOff>
    </xdr:from>
    <xdr:ext cx="762000" cy="259045"/>
    <xdr:sp macro="" textlink="">
      <xdr:nvSpPr>
        <xdr:cNvPr id="375" name="公債費負担の状況最小値テキスト"/>
        <xdr:cNvSpPr txBox="1"/>
      </xdr:nvSpPr>
      <xdr:spPr>
        <a:xfrm>
          <a:off x="17106900" y="734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43</xdr:row>
      <xdr:rowOff>1411</xdr:rowOff>
    </xdr:from>
    <xdr:to>
      <xdr:col>24</xdr:col>
      <xdr:colOff>647700</xdr:colOff>
      <xdr:row>43</xdr:row>
      <xdr:rowOff>1411</xdr:rowOff>
    </xdr:to>
    <xdr:cxnSp macro="">
      <xdr:nvCxnSpPr>
        <xdr:cNvPr id="376" name="直線コネクタ 375"/>
        <xdr:cNvCxnSpPr/>
      </xdr:nvCxnSpPr>
      <xdr:spPr>
        <a:xfrm>
          <a:off x="16929100" y="737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41222</xdr:rowOff>
    </xdr:from>
    <xdr:ext cx="762000" cy="259045"/>
    <xdr:sp macro="" textlink="">
      <xdr:nvSpPr>
        <xdr:cNvPr id="377" name="公債費負担の状況最大値テキスト"/>
        <xdr:cNvSpPr txBox="1"/>
      </xdr:nvSpPr>
      <xdr:spPr>
        <a:xfrm>
          <a:off x="17106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126295</xdr:rowOff>
    </xdr:from>
    <xdr:to>
      <xdr:col>24</xdr:col>
      <xdr:colOff>647700</xdr:colOff>
      <xdr:row>35</xdr:row>
      <xdr:rowOff>126295</xdr:rowOff>
    </xdr:to>
    <xdr:cxnSp macro="">
      <xdr:nvCxnSpPr>
        <xdr:cNvPr id="378" name="直線コネクタ 377"/>
        <xdr:cNvCxnSpPr/>
      </xdr:nvCxnSpPr>
      <xdr:spPr>
        <a:xfrm>
          <a:off x="16929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161572</xdr:rowOff>
    </xdr:from>
    <xdr:to>
      <xdr:col>24</xdr:col>
      <xdr:colOff>558800</xdr:colOff>
      <xdr:row>40</xdr:row>
      <xdr:rowOff>19755</xdr:rowOff>
    </xdr:to>
    <xdr:cxnSp macro="">
      <xdr:nvCxnSpPr>
        <xdr:cNvPr id="379" name="直線コネクタ 378"/>
        <xdr:cNvCxnSpPr/>
      </xdr:nvCxnSpPr>
      <xdr:spPr>
        <a:xfrm flipV="1">
          <a:off x="16179800" y="667667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127299</xdr:rowOff>
    </xdr:from>
    <xdr:ext cx="762000" cy="259045"/>
    <xdr:sp macro="" textlink="">
      <xdr:nvSpPr>
        <xdr:cNvPr id="380" name="公債費負担の状況平均値テキスト"/>
        <xdr:cNvSpPr txBox="1"/>
      </xdr:nvSpPr>
      <xdr:spPr>
        <a:xfrm>
          <a:off x="17106900" y="647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110772</xdr:rowOff>
    </xdr:from>
    <xdr:to>
      <xdr:col>24</xdr:col>
      <xdr:colOff>609600</xdr:colOff>
      <xdr:row>39</xdr:row>
      <xdr:rowOff>40922</xdr:rowOff>
    </xdr:to>
    <xdr:sp macro="" textlink="">
      <xdr:nvSpPr>
        <xdr:cNvPr id="381" name="フローチャート : 判断 380"/>
        <xdr:cNvSpPr/>
      </xdr:nvSpPr>
      <xdr:spPr>
        <a:xfrm>
          <a:off x="16967200" y="662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19755</xdr:rowOff>
    </xdr:from>
    <xdr:to>
      <xdr:col>23</xdr:col>
      <xdr:colOff>406400</xdr:colOff>
      <xdr:row>41</xdr:row>
      <xdr:rowOff>9172</xdr:rowOff>
    </xdr:to>
    <xdr:cxnSp macro="">
      <xdr:nvCxnSpPr>
        <xdr:cNvPr id="382" name="直線コネクタ 381"/>
        <xdr:cNvCxnSpPr/>
      </xdr:nvCxnSpPr>
      <xdr:spPr>
        <a:xfrm flipV="1">
          <a:off x="15290800" y="68777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83" name="フローチャート : 判断 382"/>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84" name="テキスト ボックス 38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9172</xdr:rowOff>
    </xdr:from>
    <xdr:to>
      <xdr:col>22</xdr:col>
      <xdr:colOff>203200</xdr:colOff>
      <xdr:row>42</xdr:row>
      <xdr:rowOff>92428</xdr:rowOff>
    </xdr:to>
    <xdr:cxnSp macro="">
      <xdr:nvCxnSpPr>
        <xdr:cNvPr id="385" name="直線コネクタ 384"/>
        <xdr:cNvCxnSpPr/>
      </xdr:nvCxnSpPr>
      <xdr:spPr>
        <a:xfrm flipV="1">
          <a:off x="14401800" y="703862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73378</xdr:rowOff>
    </xdr:from>
    <xdr:to>
      <xdr:col>22</xdr:col>
      <xdr:colOff>254000</xdr:colOff>
      <xdr:row>40</xdr:row>
      <xdr:rowOff>3528</xdr:rowOff>
    </xdr:to>
    <xdr:sp macro="" textlink="">
      <xdr:nvSpPr>
        <xdr:cNvPr id="386" name="フローチャート : 判断 385"/>
        <xdr:cNvSpPr/>
      </xdr:nvSpPr>
      <xdr:spPr>
        <a:xfrm>
          <a:off x="15240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387" name="テキスト ボックス 386"/>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92428</xdr:rowOff>
    </xdr:from>
    <xdr:to>
      <xdr:col>21</xdr:col>
      <xdr:colOff>0</xdr:colOff>
      <xdr:row>44</xdr:row>
      <xdr:rowOff>31045</xdr:rowOff>
    </xdr:to>
    <xdr:cxnSp macro="">
      <xdr:nvCxnSpPr>
        <xdr:cNvPr id="388" name="直線コネクタ 387"/>
        <xdr:cNvCxnSpPr/>
      </xdr:nvCxnSpPr>
      <xdr:spPr>
        <a:xfrm flipV="1">
          <a:off x="13512800" y="729332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153811</xdr:rowOff>
    </xdr:from>
    <xdr:to>
      <xdr:col>21</xdr:col>
      <xdr:colOff>50800</xdr:colOff>
      <xdr:row>40</xdr:row>
      <xdr:rowOff>83961</xdr:rowOff>
    </xdr:to>
    <xdr:sp macro="" textlink="">
      <xdr:nvSpPr>
        <xdr:cNvPr id="389" name="フローチャート : 判断 388"/>
        <xdr:cNvSpPr/>
      </xdr:nvSpPr>
      <xdr:spPr>
        <a:xfrm>
          <a:off x="14351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94138</xdr:rowOff>
    </xdr:from>
    <xdr:ext cx="762000" cy="259045"/>
    <xdr:sp macro="" textlink="">
      <xdr:nvSpPr>
        <xdr:cNvPr id="390" name="テキスト ボックス 389"/>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391" name="フローチャート :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392" name="テキスト ボックス 39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110772</xdr:rowOff>
    </xdr:from>
    <xdr:to>
      <xdr:col>24</xdr:col>
      <xdr:colOff>609600</xdr:colOff>
      <xdr:row>39</xdr:row>
      <xdr:rowOff>40922</xdr:rowOff>
    </xdr:to>
    <xdr:sp macro="" textlink="">
      <xdr:nvSpPr>
        <xdr:cNvPr id="398" name="円/楕円 397"/>
        <xdr:cNvSpPr/>
      </xdr:nvSpPr>
      <xdr:spPr>
        <a:xfrm>
          <a:off x="16967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82849</xdr:rowOff>
    </xdr:from>
    <xdr:ext cx="762000" cy="259045"/>
    <xdr:sp macro="" textlink="">
      <xdr:nvSpPr>
        <xdr:cNvPr id="399" name="公債費負担の状況該当値テキスト"/>
        <xdr:cNvSpPr txBox="1"/>
      </xdr:nvSpPr>
      <xdr:spPr>
        <a:xfrm>
          <a:off x="17106900" y="659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140405</xdr:rowOff>
    </xdr:from>
    <xdr:to>
      <xdr:col>23</xdr:col>
      <xdr:colOff>457200</xdr:colOff>
      <xdr:row>40</xdr:row>
      <xdr:rowOff>70555</xdr:rowOff>
    </xdr:to>
    <xdr:sp macro="" textlink="">
      <xdr:nvSpPr>
        <xdr:cNvPr id="400" name="円/楕円 399"/>
        <xdr:cNvSpPr/>
      </xdr:nvSpPr>
      <xdr:spPr>
        <a:xfrm>
          <a:off x="16129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401" name="テキスト ボックス 400"/>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129822</xdr:rowOff>
    </xdr:from>
    <xdr:to>
      <xdr:col>22</xdr:col>
      <xdr:colOff>254000</xdr:colOff>
      <xdr:row>41</xdr:row>
      <xdr:rowOff>59972</xdr:rowOff>
    </xdr:to>
    <xdr:sp macro="" textlink="">
      <xdr:nvSpPr>
        <xdr:cNvPr id="402" name="円/楕円 401"/>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44749</xdr:rowOff>
    </xdr:from>
    <xdr:ext cx="762000" cy="259045"/>
    <xdr:sp macro="" textlink="">
      <xdr:nvSpPr>
        <xdr:cNvPr id="403" name="テキスト ボックス 402"/>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41628</xdr:rowOff>
    </xdr:from>
    <xdr:to>
      <xdr:col>21</xdr:col>
      <xdr:colOff>50800</xdr:colOff>
      <xdr:row>42</xdr:row>
      <xdr:rowOff>143228</xdr:rowOff>
    </xdr:to>
    <xdr:sp macro="" textlink="">
      <xdr:nvSpPr>
        <xdr:cNvPr id="404" name="円/楕円 403"/>
        <xdr:cNvSpPr/>
      </xdr:nvSpPr>
      <xdr:spPr>
        <a:xfrm>
          <a:off x="14351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128005</xdr:rowOff>
    </xdr:from>
    <xdr:ext cx="762000" cy="259045"/>
    <xdr:sp macro="" textlink="">
      <xdr:nvSpPr>
        <xdr:cNvPr id="405" name="テキスト ボックス 404"/>
        <xdr:cNvSpPr txBox="1"/>
      </xdr:nvSpPr>
      <xdr:spPr>
        <a:xfrm>
          <a:off x="14020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151695</xdr:rowOff>
    </xdr:from>
    <xdr:to>
      <xdr:col>19</xdr:col>
      <xdr:colOff>533400</xdr:colOff>
      <xdr:row>44</xdr:row>
      <xdr:rowOff>81845</xdr:rowOff>
    </xdr:to>
    <xdr:sp macro="" textlink="">
      <xdr:nvSpPr>
        <xdr:cNvPr id="406" name="円/楕円 405"/>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66622</xdr:rowOff>
    </xdr:from>
    <xdr:ext cx="762000" cy="259045"/>
    <xdr:sp macro="" textlink="">
      <xdr:nvSpPr>
        <xdr:cNvPr id="407" name="テキスト ボックス 406"/>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地方債の償還が進み、また、職員定数の適正化による退職手当支給に係る将来負担額が減少したことなどにより、</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9.2</a:t>
          </a:r>
          <a:r>
            <a:rPr kumimoji="1" lang="ja-JP" altLang="en-US" sz="1300">
              <a:latin typeface="ＭＳ Ｐゴシック"/>
            </a:rPr>
            <a:t>ポイント改善して▲</a:t>
          </a:r>
          <a:r>
            <a:rPr kumimoji="1" lang="en-US" altLang="ja-JP" sz="1300">
              <a:latin typeface="ＭＳ Ｐゴシック"/>
            </a:rPr>
            <a:t>84.7</a:t>
          </a:r>
          <a:r>
            <a:rPr kumimoji="1" lang="ja-JP" altLang="en-US" sz="1300">
              <a:latin typeface="ＭＳ Ｐゴシック"/>
            </a:rPr>
            <a:t>％となり、表示上は</a:t>
          </a:r>
          <a:r>
            <a:rPr kumimoji="1" lang="en-US" altLang="ja-JP" sz="1300">
              <a:latin typeface="ＭＳ Ｐゴシック"/>
            </a:rPr>
            <a:t>20</a:t>
          </a:r>
          <a:r>
            <a:rPr kumimoji="1" lang="ja-JP" altLang="en-US" sz="1300">
              <a:latin typeface="ＭＳ Ｐゴシック"/>
            </a:rPr>
            <a:t>年度以降「－％」となっています。今後も、地方債の発行など、将来負担となる経費の必要性を十分精査し、毎年度の発行上限額を</a:t>
          </a:r>
          <a:r>
            <a:rPr kumimoji="1" lang="en-US" altLang="ja-JP" sz="1300">
              <a:latin typeface="ＭＳ Ｐゴシック"/>
            </a:rPr>
            <a:t>20</a:t>
          </a:r>
          <a:r>
            <a:rPr kumimoji="1" lang="ja-JP" altLang="en-US" sz="1300">
              <a:latin typeface="ＭＳ Ｐゴシック"/>
            </a:rPr>
            <a:t>億円までとするルール化などにより、数値の維持を図っていきます。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4" name="フローチャート :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5" name="フローチャート :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7" name="フローチャート :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9" name="フローチャート :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1" name="フローチャート :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26.6</a:t>
          </a:r>
          <a:r>
            <a:rPr kumimoji="1" lang="ja-JP" altLang="en-US" sz="1300">
              <a:latin typeface="ＭＳ Ｐゴシック"/>
            </a:rPr>
            <a:t>％で、類似団体の平均を上回っています。図書館業務の委託化をはじめとする事務事業の見直しなどで職員数の削減を行った結果、前年度比で</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千万円余の減となったため、前年度に比べ</a:t>
          </a:r>
          <a:r>
            <a:rPr kumimoji="1" lang="en-US" altLang="ja-JP" sz="1300">
              <a:latin typeface="ＭＳ Ｐゴシック"/>
            </a:rPr>
            <a:t>1.8</a:t>
          </a:r>
          <a:r>
            <a:rPr kumimoji="1" lang="ja-JP" altLang="en-US" sz="1300">
              <a:latin typeface="ＭＳ Ｐゴシック"/>
            </a:rPr>
            <a:t>ポイントの減となりました。類似団体と比較すると、</a:t>
          </a:r>
          <a:r>
            <a:rPr kumimoji="1" lang="en-US" altLang="ja-JP" sz="1300">
              <a:latin typeface="ＭＳ Ｐゴシック"/>
            </a:rPr>
            <a:t>50</a:t>
          </a:r>
          <a:r>
            <a:rPr kumimoji="1" lang="ja-JP" altLang="en-US" sz="1300">
              <a:latin typeface="ＭＳ Ｐゴシック"/>
            </a:rPr>
            <a:t>歳以上の職員構成が</a:t>
          </a:r>
          <a:r>
            <a:rPr kumimoji="1" lang="en-US" altLang="ja-JP" sz="1300">
              <a:latin typeface="ＭＳ Ｐゴシック"/>
            </a:rPr>
            <a:t>4</a:t>
          </a:r>
          <a:r>
            <a:rPr kumimoji="1" lang="ja-JP" altLang="en-US" sz="1300">
              <a:latin typeface="ＭＳ Ｐゴシック"/>
            </a:rPr>
            <a:t>ポイント以上上回っており、人件費の負担に大きな影響を与えています。</a:t>
          </a:r>
        </a:p>
        <a:p>
          <a:r>
            <a:rPr kumimoji="1" lang="ja-JP" altLang="en-US" sz="1300">
              <a:latin typeface="ＭＳ Ｐゴシック"/>
            </a:rPr>
            <a:t>経常的経費の抑制の観点から、更なる職員数の適正化を進めていきます。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20320</xdr:rowOff>
    </xdr:from>
    <xdr:to>
      <xdr:col>7</xdr:col>
      <xdr:colOff>15875</xdr:colOff>
      <xdr:row>39</xdr:row>
      <xdr:rowOff>31750</xdr:rowOff>
    </xdr:to>
    <xdr:cxnSp macro="">
      <xdr:nvCxnSpPr>
        <xdr:cNvPr id="61" name="直線コネクタ 60"/>
        <xdr:cNvCxnSpPr/>
      </xdr:nvCxnSpPr>
      <xdr:spPr>
        <a:xfrm flipV="1">
          <a:off x="4826000" y="584962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3827</xdr:rowOff>
    </xdr:from>
    <xdr:ext cx="762000" cy="259045"/>
    <xdr:sp macro="" textlink="">
      <xdr:nvSpPr>
        <xdr:cNvPr id="62" name="人件費最小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39</xdr:row>
      <xdr:rowOff>31750</xdr:rowOff>
    </xdr:from>
    <xdr:to>
      <xdr:col>7</xdr:col>
      <xdr:colOff>104775</xdr:colOff>
      <xdr:row>39</xdr:row>
      <xdr:rowOff>31750</xdr:rowOff>
    </xdr:to>
    <xdr:cxnSp macro="">
      <xdr:nvCxnSpPr>
        <xdr:cNvPr id="63" name="直線コネクタ 62"/>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34</xdr:row>
      <xdr:rowOff>20320</xdr:rowOff>
    </xdr:from>
    <xdr:to>
      <xdr:col>7</xdr:col>
      <xdr:colOff>104775</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157480</xdr:rowOff>
    </xdr:to>
    <xdr:cxnSp macro="">
      <xdr:nvCxnSpPr>
        <xdr:cNvPr id="66" name="直線コネクタ 65"/>
        <xdr:cNvCxnSpPr/>
      </xdr:nvCxnSpPr>
      <xdr:spPr>
        <a:xfrm flipV="1">
          <a:off x="3987800" y="653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40</xdr:row>
      <xdr:rowOff>12700</xdr:rowOff>
    </xdr:to>
    <xdr:cxnSp macro="">
      <xdr:nvCxnSpPr>
        <xdr:cNvPr id="69" name="直線コネクタ 68"/>
        <xdr:cNvCxnSpPr/>
      </xdr:nvCxnSpPr>
      <xdr:spPr>
        <a:xfrm flipV="1">
          <a:off x="3098800" y="6672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160020</xdr:rowOff>
    </xdr:from>
    <xdr:to>
      <xdr:col>5</xdr:col>
      <xdr:colOff>600075</xdr:colOff>
      <xdr:row>37</xdr:row>
      <xdr:rowOff>90170</xdr:rowOff>
    </xdr:to>
    <xdr:sp macro="" textlink="">
      <xdr:nvSpPr>
        <xdr:cNvPr id="70" name="フローチャート :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119380</xdr:rowOff>
    </xdr:to>
    <xdr:cxnSp macro="">
      <xdr:nvCxnSpPr>
        <xdr:cNvPr id="72" name="直線コネクタ 71"/>
        <xdr:cNvCxnSpPr/>
      </xdr:nvCxnSpPr>
      <xdr:spPr>
        <a:xfrm flipV="1">
          <a:off x="2209800" y="6870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87630</xdr:rowOff>
    </xdr:from>
    <xdr:to>
      <xdr:col>4</xdr:col>
      <xdr:colOff>396875</xdr:colOff>
      <xdr:row>38</xdr:row>
      <xdr:rowOff>17780</xdr:rowOff>
    </xdr:to>
    <xdr:sp macro="" textlink="">
      <xdr:nvSpPr>
        <xdr:cNvPr id="73" name="フローチャート :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42</xdr:row>
      <xdr:rowOff>66040</xdr:rowOff>
    </xdr:to>
    <xdr:cxnSp macro="">
      <xdr:nvCxnSpPr>
        <xdr:cNvPr id="75" name="直線コネクタ 74"/>
        <xdr:cNvCxnSpPr/>
      </xdr:nvCxnSpPr>
      <xdr:spPr>
        <a:xfrm flipV="1">
          <a:off x="1320800" y="6977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53340</xdr:rowOff>
    </xdr:from>
    <xdr:to>
      <xdr:col>3</xdr:col>
      <xdr:colOff>193675</xdr:colOff>
      <xdr:row>38</xdr:row>
      <xdr:rowOff>154940</xdr:rowOff>
    </xdr:to>
    <xdr:sp macro="" textlink="">
      <xdr:nvSpPr>
        <xdr:cNvPr id="76" name="フローチャート : 判断 75"/>
        <xdr:cNvSpPr/>
      </xdr:nvSpPr>
      <xdr:spPr>
        <a:xfrm>
          <a:off x="2159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165117</xdr:rowOff>
    </xdr:from>
    <xdr:ext cx="762000" cy="259045"/>
    <xdr:sp macro="" textlink="">
      <xdr:nvSpPr>
        <xdr:cNvPr id="77" name="テキスト ボックス 76"/>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78" name="フローチャート : 判断 77"/>
        <xdr:cNvSpPr/>
      </xdr:nvSpPr>
      <xdr:spPr>
        <a:xfrm>
          <a:off x="1270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79" name="テキスト ボックス 78"/>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7" name="円/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68580</xdr:rowOff>
    </xdr:from>
    <xdr:to>
      <xdr:col>3</xdr:col>
      <xdr:colOff>193675</xdr:colOff>
      <xdr:row>40</xdr:row>
      <xdr:rowOff>170180</xdr:rowOff>
    </xdr:to>
    <xdr:sp macro="" textlink="">
      <xdr:nvSpPr>
        <xdr:cNvPr id="91" name="円/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15240</xdr:rowOff>
    </xdr:from>
    <xdr:to>
      <xdr:col>1</xdr:col>
      <xdr:colOff>676275</xdr:colOff>
      <xdr:row>42</xdr:row>
      <xdr:rowOff>116840</xdr:rowOff>
    </xdr:to>
    <xdr:sp macro="" textlink="">
      <xdr:nvSpPr>
        <xdr:cNvPr id="93" name="円/楕円 92"/>
        <xdr:cNvSpPr/>
      </xdr:nvSpPr>
      <xdr:spPr>
        <a:xfrm>
          <a:off x="1270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101617</xdr:rowOff>
    </xdr:from>
    <xdr:ext cx="762000" cy="259045"/>
    <xdr:sp macro="" textlink="">
      <xdr:nvSpPr>
        <xdr:cNvPr id="94" name="テキスト ボックス 93"/>
        <xdr:cNvSpPr txBox="1"/>
      </xdr:nvSpPr>
      <xdr:spPr>
        <a:xfrm>
          <a:off x="939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18.2</a:t>
          </a:r>
          <a:r>
            <a:rPr kumimoji="1" lang="ja-JP" altLang="en-US" sz="1300">
              <a:latin typeface="ＭＳ Ｐゴシック"/>
            </a:rPr>
            <a:t>％で、類似団体の平均を下回っています。図書館業務の委託化などにより、決算額は前年度比で</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億円余の増となりましたが、経常収支比率は、歳入経常一般財源が増だったことにより、前年度に比べ</a:t>
          </a:r>
          <a:r>
            <a:rPr kumimoji="1" lang="en-US" altLang="ja-JP" sz="1300">
              <a:latin typeface="ＭＳ Ｐゴシック"/>
            </a:rPr>
            <a:t>0.4</a:t>
          </a:r>
          <a:r>
            <a:rPr kumimoji="1" lang="ja-JP" altLang="en-US" sz="1300">
              <a:latin typeface="ＭＳ Ｐゴシック"/>
            </a:rPr>
            <a:t>ポイントの減となりました。今後も事業内容の精査や実施方法の工夫を徹底し、可能な限り歳出削減を図っていきます。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159657</xdr:rowOff>
    </xdr:to>
    <xdr:cxnSp macro="">
      <xdr:nvCxnSpPr>
        <xdr:cNvPr id="129" name="直線コネクタ 128"/>
        <xdr:cNvCxnSpPr/>
      </xdr:nvCxnSpPr>
      <xdr:spPr>
        <a:xfrm flipV="1">
          <a:off x="15671800" y="28538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159657</xdr:rowOff>
    </xdr:from>
    <xdr:to>
      <xdr:col>22</xdr:col>
      <xdr:colOff>565150</xdr:colOff>
      <xdr:row>17</xdr:row>
      <xdr:rowOff>86179</xdr:rowOff>
    </xdr:to>
    <xdr:cxnSp macro="">
      <xdr:nvCxnSpPr>
        <xdr:cNvPr id="132" name="直線コネクタ 131"/>
        <xdr:cNvCxnSpPr/>
      </xdr:nvCxnSpPr>
      <xdr:spPr>
        <a:xfrm flipV="1">
          <a:off x="14782800" y="29028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86179</xdr:rowOff>
    </xdr:from>
    <xdr:to>
      <xdr:col>21</xdr:col>
      <xdr:colOff>361950</xdr:colOff>
      <xdr:row>17</xdr:row>
      <xdr:rowOff>118836</xdr:rowOff>
    </xdr:to>
    <xdr:cxnSp macro="">
      <xdr:nvCxnSpPr>
        <xdr:cNvPr id="135" name="直線コネクタ 134"/>
        <xdr:cNvCxnSpPr/>
      </xdr:nvCxnSpPr>
      <xdr:spPr>
        <a:xfrm flipV="1">
          <a:off x="13893800" y="3000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118836</xdr:rowOff>
    </xdr:from>
    <xdr:to>
      <xdr:col>20</xdr:col>
      <xdr:colOff>158750</xdr:colOff>
      <xdr:row>18</xdr:row>
      <xdr:rowOff>29029</xdr:rowOff>
    </xdr:to>
    <xdr:cxnSp macro="">
      <xdr:nvCxnSpPr>
        <xdr:cNvPr id="138" name="直線コネクタ 137"/>
        <xdr:cNvCxnSpPr/>
      </xdr:nvCxnSpPr>
      <xdr:spPr>
        <a:xfrm flipV="1">
          <a:off x="13004800" y="30334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108857</xdr:rowOff>
    </xdr:from>
    <xdr:to>
      <xdr:col>22</xdr:col>
      <xdr:colOff>615950</xdr:colOff>
      <xdr:row>17</xdr:row>
      <xdr:rowOff>39007</xdr:rowOff>
    </xdr:to>
    <xdr:sp macro="" textlink="">
      <xdr:nvSpPr>
        <xdr:cNvPr id="150" name="円/楕円 149"/>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49184</xdr:rowOff>
    </xdr:from>
    <xdr:ext cx="736600" cy="259045"/>
    <xdr:sp macro="" textlink="">
      <xdr:nvSpPr>
        <xdr:cNvPr id="151" name="テキスト ボックス 150"/>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35379</xdr:rowOff>
    </xdr:from>
    <xdr:to>
      <xdr:col>21</xdr:col>
      <xdr:colOff>412750</xdr:colOff>
      <xdr:row>17</xdr:row>
      <xdr:rowOff>136979</xdr:rowOff>
    </xdr:to>
    <xdr:sp macro="" textlink="">
      <xdr:nvSpPr>
        <xdr:cNvPr id="152" name="円/楕円 151"/>
        <xdr:cNvSpPr/>
      </xdr:nvSpPr>
      <xdr:spPr>
        <a:xfrm>
          <a:off x="14732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147156</xdr:rowOff>
    </xdr:from>
    <xdr:ext cx="762000" cy="259045"/>
    <xdr:sp macro="" textlink="">
      <xdr:nvSpPr>
        <xdr:cNvPr id="153" name="テキスト ボックス 152"/>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68036</xdr:rowOff>
    </xdr:from>
    <xdr:to>
      <xdr:col>20</xdr:col>
      <xdr:colOff>209550</xdr:colOff>
      <xdr:row>17</xdr:row>
      <xdr:rowOff>169636</xdr:rowOff>
    </xdr:to>
    <xdr:sp macro="" textlink="">
      <xdr:nvSpPr>
        <xdr:cNvPr id="154" name="円/楕円 153"/>
        <xdr:cNvSpPr/>
      </xdr:nvSpPr>
      <xdr:spPr>
        <a:xfrm>
          <a:off x="13843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8363</xdr:rowOff>
    </xdr:from>
    <xdr:ext cx="762000" cy="259045"/>
    <xdr:sp macro="" textlink="">
      <xdr:nvSpPr>
        <xdr:cNvPr id="155" name="テキスト ボックス 154"/>
        <xdr:cNvSpPr txBox="1"/>
      </xdr:nvSpPr>
      <xdr:spPr>
        <a:xfrm>
          <a:off x="13512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149679</xdr:rowOff>
    </xdr:from>
    <xdr:to>
      <xdr:col>19</xdr:col>
      <xdr:colOff>6350</xdr:colOff>
      <xdr:row>18</xdr:row>
      <xdr:rowOff>79829</xdr:rowOff>
    </xdr:to>
    <xdr:sp macro="" textlink="">
      <xdr:nvSpPr>
        <xdr:cNvPr id="156" name="円/楕円 155"/>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64606</xdr:rowOff>
    </xdr:from>
    <xdr:ext cx="762000" cy="259045"/>
    <xdr:sp macro="" textlink="">
      <xdr:nvSpPr>
        <xdr:cNvPr id="157" name="テキスト ボックス 156"/>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13.4</a:t>
          </a:r>
          <a:r>
            <a:rPr kumimoji="1" lang="ja-JP" altLang="en-US" sz="1300">
              <a:latin typeface="ＭＳ Ｐゴシック"/>
            </a:rPr>
            <a:t>％で、類似団体の平均を下回っていますが、私立保育所への保育委託経費の増や認証保育所運営費補助の補助費等からの組み替えなどにより、前年度比で</a:t>
          </a:r>
          <a:r>
            <a:rPr kumimoji="1" lang="en-US" altLang="ja-JP" sz="1300">
              <a:latin typeface="ＭＳ Ｐゴシック"/>
            </a:rPr>
            <a:t>14.2</a:t>
          </a:r>
          <a:r>
            <a:rPr kumimoji="1" lang="ja-JP" altLang="en-US" sz="1300">
              <a:latin typeface="ＭＳ Ｐゴシック"/>
            </a:rPr>
            <a:t>％、</a:t>
          </a:r>
          <a:r>
            <a:rPr kumimoji="1" lang="en-US" altLang="ja-JP" sz="1300">
              <a:latin typeface="ＭＳ Ｐゴシック"/>
            </a:rPr>
            <a:t>11</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余の増となりました。今後も保育施設整備に伴う運営経費や障害福祉サービス等による社会福祉費の増加が見込まれますので、生活困難・要支援者へのセーフティネット施策の充実などによる保護費の抑制などに取り組んでいき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88900</xdr:rowOff>
    </xdr:to>
    <xdr:cxnSp macro="">
      <xdr:nvCxnSpPr>
        <xdr:cNvPr id="194" name="直線コネクタ 193"/>
        <xdr:cNvCxnSpPr/>
      </xdr:nvCxnSpPr>
      <xdr:spPr>
        <a:xfrm>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86377</xdr:rowOff>
    </xdr:from>
    <xdr:ext cx="762000" cy="259045"/>
    <xdr:sp macro="" textlink="">
      <xdr:nvSpPr>
        <xdr:cNvPr id="195"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136525</xdr:rowOff>
    </xdr:from>
    <xdr:to>
      <xdr:col>5</xdr:col>
      <xdr:colOff>549275</xdr:colOff>
      <xdr:row>55</xdr:row>
      <xdr:rowOff>146050</xdr:rowOff>
    </xdr:to>
    <xdr:cxnSp macro="">
      <xdr:nvCxnSpPr>
        <xdr:cNvPr id="197" name="直線コネクタ 196"/>
        <xdr:cNvCxnSpPr/>
      </xdr:nvCxnSpPr>
      <xdr:spPr>
        <a:xfrm>
          <a:off x="3098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199" name="テキスト ボックス 198"/>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136525</xdr:rowOff>
    </xdr:from>
    <xdr:to>
      <xdr:col>4</xdr:col>
      <xdr:colOff>346075</xdr:colOff>
      <xdr:row>56</xdr:row>
      <xdr:rowOff>12700</xdr:rowOff>
    </xdr:to>
    <xdr:cxnSp macro="">
      <xdr:nvCxnSpPr>
        <xdr:cNvPr id="200" name="直線コネクタ 199"/>
        <xdr:cNvCxnSpPr/>
      </xdr:nvCxnSpPr>
      <xdr:spPr>
        <a:xfrm flipV="1">
          <a:off x="2209800" y="9566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02" name="テキスト ボックス 201"/>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203" name="直線コネクタ 202"/>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95902</xdr:rowOff>
    </xdr:from>
    <xdr:ext cx="762000" cy="259045"/>
    <xdr:sp macro="" textlink="">
      <xdr:nvSpPr>
        <xdr:cNvPr id="205" name="テキスト ボックス 204"/>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38752</xdr:rowOff>
    </xdr:from>
    <xdr:ext cx="762000" cy="259045"/>
    <xdr:sp macro="" textlink="">
      <xdr:nvSpPr>
        <xdr:cNvPr id="207" name="テキスト ボックス 206"/>
        <xdr:cNvSpPr txBox="1"/>
      </xdr:nvSpPr>
      <xdr:spPr>
        <a:xfrm>
          <a:off x="939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13" name="円/楕円 21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4"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5" name="円/楕円 214"/>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6" name="テキスト ボックス 215"/>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85725</xdr:rowOff>
    </xdr:from>
    <xdr:to>
      <xdr:col>4</xdr:col>
      <xdr:colOff>396875</xdr:colOff>
      <xdr:row>56</xdr:row>
      <xdr:rowOff>15875</xdr:rowOff>
    </xdr:to>
    <xdr:sp macro="" textlink="">
      <xdr:nvSpPr>
        <xdr:cNvPr id="217" name="円/楕円 216"/>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26052</xdr:rowOff>
    </xdr:from>
    <xdr:ext cx="762000" cy="259045"/>
    <xdr:sp macro="" textlink="">
      <xdr:nvSpPr>
        <xdr:cNvPr id="218" name="テキスト ボックス 217"/>
        <xdr:cNvSpPr txBox="1"/>
      </xdr:nvSpPr>
      <xdr:spPr>
        <a:xfrm>
          <a:off x="2717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9" name="円/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20" name="テキスト ボックス 21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21" name="円/楕円 22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22" name="テキスト ボックス 22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a:t>
          </a:r>
          <a:r>
            <a:rPr kumimoji="1" lang="en-US" altLang="ja-JP" sz="1300">
              <a:latin typeface="ＭＳ Ｐゴシック"/>
            </a:rPr>
            <a:t>9.7</a:t>
          </a:r>
          <a:r>
            <a:rPr kumimoji="1" lang="ja-JP" altLang="en-US" sz="1300">
              <a:latin typeface="ＭＳ Ｐゴシック"/>
            </a:rPr>
            <a:t>％で、類似団体の平均を上回っています。繰出金の増などにより、前年度比で</a:t>
          </a:r>
          <a:r>
            <a:rPr kumimoji="1" lang="en-US" altLang="ja-JP" sz="1300">
              <a:latin typeface="ＭＳ Ｐゴシック"/>
            </a:rPr>
            <a:t>4.6</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千万円余の増となったため、前年度に比べ</a:t>
          </a:r>
          <a:r>
            <a:rPr kumimoji="1" lang="en-US" altLang="ja-JP" sz="1300">
              <a:latin typeface="ＭＳ Ｐゴシック"/>
            </a:rPr>
            <a:t>0.2</a:t>
          </a:r>
          <a:r>
            <a:rPr kumimoji="1" lang="ja-JP" altLang="en-US" sz="1300">
              <a:latin typeface="ＭＳ Ｐゴシック"/>
            </a:rPr>
            <a:t>ポイントの増となりました。主な増額要因である特別会計への繰出金については、国民健康保険料・介護保険料などの収入率向上に努めながら、繰出金負担の抑制を図っていきます。</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xdr:rowOff>
    </xdr:from>
    <xdr:to>
      <xdr:col>24</xdr:col>
      <xdr:colOff>31750</xdr:colOff>
      <xdr:row>59</xdr:row>
      <xdr:rowOff>50800</xdr:rowOff>
    </xdr:to>
    <xdr:cxnSp macro="">
      <xdr:nvCxnSpPr>
        <xdr:cNvPr id="255" name="直線コネクタ 254"/>
        <xdr:cNvCxnSpPr/>
      </xdr:nvCxnSpPr>
      <xdr:spPr>
        <a:xfrm>
          <a:off x="15671800" y="1012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165100</xdr:rowOff>
    </xdr:to>
    <xdr:cxnSp macro="">
      <xdr:nvCxnSpPr>
        <xdr:cNvPr id="258" name="直線コネクタ 257"/>
        <xdr:cNvCxnSpPr/>
      </xdr:nvCxnSpPr>
      <xdr:spPr>
        <a:xfrm flipV="1">
          <a:off x="14782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59</xdr:row>
      <xdr:rowOff>165100</xdr:rowOff>
    </xdr:to>
    <xdr:cxnSp macro="">
      <xdr:nvCxnSpPr>
        <xdr:cNvPr id="261" name="直線コネクタ 260"/>
        <xdr:cNvCxnSpPr/>
      </xdr:nvCxnSpPr>
      <xdr:spPr>
        <a:xfrm>
          <a:off x="13893800" y="1024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127000</xdr:rowOff>
    </xdr:to>
    <xdr:cxnSp macro="">
      <xdr:nvCxnSpPr>
        <xdr:cNvPr id="264" name="直線コネクタ 263"/>
        <xdr:cNvCxnSpPr/>
      </xdr:nvCxnSpPr>
      <xdr:spPr>
        <a:xfrm>
          <a:off x="13004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0</xdr:rowOff>
    </xdr:from>
    <xdr:to>
      <xdr:col>24</xdr:col>
      <xdr:colOff>82550</xdr:colOff>
      <xdr:row>59</xdr:row>
      <xdr:rowOff>101600</xdr:rowOff>
    </xdr:to>
    <xdr:sp macro="" textlink="">
      <xdr:nvSpPr>
        <xdr:cNvPr id="274" name="円/楕円 273"/>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143527</xdr:rowOff>
    </xdr:from>
    <xdr:ext cx="762000" cy="259045"/>
    <xdr:sp macro="" textlink="">
      <xdr:nvSpPr>
        <xdr:cNvPr id="275"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76" name="円/楕円 27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77" name="テキスト ボックス 27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114300</xdr:rowOff>
    </xdr:from>
    <xdr:to>
      <xdr:col>21</xdr:col>
      <xdr:colOff>412750</xdr:colOff>
      <xdr:row>60</xdr:row>
      <xdr:rowOff>44450</xdr:rowOff>
    </xdr:to>
    <xdr:sp macro="" textlink="">
      <xdr:nvSpPr>
        <xdr:cNvPr id="278" name="円/楕円 277"/>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29227</xdr:rowOff>
    </xdr:from>
    <xdr:ext cx="762000" cy="259045"/>
    <xdr:sp macro="" textlink="">
      <xdr:nvSpPr>
        <xdr:cNvPr id="279" name="テキスト ボックス 278"/>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76200</xdr:rowOff>
    </xdr:from>
    <xdr:to>
      <xdr:col>20</xdr:col>
      <xdr:colOff>209550</xdr:colOff>
      <xdr:row>60</xdr:row>
      <xdr:rowOff>6350</xdr:rowOff>
    </xdr:to>
    <xdr:sp macro="" textlink="">
      <xdr:nvSpPr>
        <xdr:cNvPr id="280" name="円/楕円 279"/>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162577</xdr:rowOff>
    </xdr:from>
    <xdr:ext cx="762000" cy="259045"/>
    <xdr:sp macro="" textlink="">
      <xdr:nvSpPr>
        <xdr:cNvPr id="281" name="テキスト ボックス 280"/>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82" name="円/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83" name="テキスト ボックス 28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4.9</a:t>
          </a:r>
          <a:r>
            <a:rPr kumimoji="1" lang="ja-JP" altLang="en-US" sz="1300">
              <a:latin typeface="ＭＳ Ｐゴシック"/>
            </a:rPr>
            <a:t>％で、類似団体の平均レベルとなっています。認証保育所運営費補助の扶助費への組み替えなどに伴い、決算額は前年度比で</a:t>
          </a:r>
          <a:r>
            <a:rPr kumimoji="1" lang="en-US" altLang="ja-JP" sz="1300">
              <a:latin typeface="ＭＳ Ｐゴシック"/>
            </a:rPr>
            <a:t>14.7</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千万円余の減となり、、前年度に比べ</a:t>
          </a:r>
          <a:r>
            <a:rPr kumimoji="1" lang="en-US" altLang="ja-JP" sz="1300">
              <a:latin typeface="ＭＳ Ｐゴシック"/>
            </a:rPr>
            <a:t>1.1</a:t>
          </a:r>
          <a:r>
            <a:rPr kumimoji="1" lang="ja-JP" altLang="en-US" sz="1300">
              <a:latin typeface="ＭＳ Ｐゴシック"/>
            </a:rPr>
            <a:t>ポイントの減となりました。今後も、補助対象事業の精査や補助金確定時の精算の厳格化を徹底し、可能な限り歳出削減を図っていきます。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39</xdr:row>
      <xdr:rowOff>107950</xdr:rowOff>
    </xdr:to>
    <xdr:cxnSp macro="">
      <xdr:nvCxnSpPr>
        <xdr:cNvPr id="316" name="直線コネクタ 315"/>
        <xdr:cNvCxnSpPr/>
      </xdr:nvCxnSpPr>
      <xdr:spPr>
        <a:xfrm flipV="1">
          <a:off x="15671800" y="63754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40</xdr:row>
      <xdr:rowOff>88900</xdr:rowOff>
    </xdr:to>
    <xdr:cxnSp macro="">
      <xdr:nvCxnSpPr>
        <xdr:cNvPr id="319" name="直線コネクタ 318"/>
        <xdr:cNvCxnSpPr/>
      </xdr:nvCxnSpPr>
      <xdr:spPr>
        <a:xfrm flipV="1">
          <a:off x="14782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21" name="テキスト ボックス 320"/>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127000</xdr:rowOff>
    </xdr:to>
    <xdr:cxnSp macro="">
      <xdr:nvCxnSpPr>
        <xdr:cNvPr id="322" name="直線コネクタ 321"/>
        <xdr:cNvCxnSpPr/>
      </xdr:nvCxnSpPr>
      <xdr:spPr>
        <a:xfrm flipV="1">
          <a:off x="13893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24" name="テキスト ボックス 323"/>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41</xdr:row>
      <xdr:rowOff>107950</xdr:rowOff>
    </xdr:to>
    <xdr:cxnSp macro="">
      <xdr:nvCxnSpPr>
        <xdr:cNvPr id="325" name="直線コネクタ 324"/>
        <xdr:cNvCxnSpPr/>
      </xdr:nvCxnSpPr>
      <xdr:spPr>
        <a:xfrm flipV="1">
          <a:off x="13004800" y="698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92727</xdr:rowOff>
    </xdr:from>
    <xdr:ext cx="762000" cy="259045"/>
    <xdr:sp macro="" textlink="">
      <xdr:nvSpPr>
        <xdr:cNvPr id="329" name="テキスト ボックス 328"/>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5" name="円/楕円 334"/>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6"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7" name="円/楕円 336"/>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168927</xdr:rowOff>
    </xdr:from>
    <xdr:ext cx="736600" cy="259045"/>
    <xdr:sp macro="" textlink="">
      <xdr:nvSpPr>
        <xdr:cNvPr id="338" name="テキスト ボックス 337"/>
        <xdr:cNvSpPr txBox="1"/>
      </xdr:nvSpPr>
      <xdr:spPr>
        <a:xfrm>
          <a:off x="15290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9" name="円/楕円 338"/>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149877</xdr:rowOff>
    </xdr:from>
    <xdr:ext cx="762000" cy="259045"/>
    <xdr:sp macro="" textlink="">
      <xdr:nvSpPr>
        <xdr:cNvPr id="340" name="テキスト ボックス 339"/>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41" name="円/楕円 340"/>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42" name="テキスト ボックス 341"/>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57150</xdr:rowOff>
    </xdr:from>
    <xdr:to>
      <xdr:col>19</xdr:col>
      <xdr:colOff>6350</xdr:colOff>
      <xdr:row>41</xdr:row>
      <xdr:rowOff>158750</xdr:rowOff>
    </xdr:to>
    <xdr:sp macro="" textlink="">
      <xdr:nvSpPr>
        <xdr:cNvPr id="343" name="円/楕円 342"/>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143527</xdr:rowOff>
    </xdr:from>
    <xdr:ext cx="762000" cy="259045"/>
    <xdr:sp macro="" textlink="">
      <xdr:nvSpPr>
        <xdr:cNvPr id="344" name="テキスト ボックス 343"/>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26</a:t>
          </a:r>
          <a:r>
            <a:rPr kumimoji="1" lang="ja-JP" altLang="en-US" sz="1300">
              <a:latin typeface="ＭＳ Ｐゴシック"/>
            </a:rPr>
            <a:t>年度で東山公園拡張整備分（５年債）の満期一括償還が終了となったことから、前年度比で</a:t>
          </a:r>
          <a:r>
            <a:rPr kumimoji="1" lang="en-US" altLang="ja-JP" sz="1300">
              <a:latin typeface="ＭＳ Ｐゴシック"/>
            </a:rPr>
            <a:t>41.7</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千万円余の減となったため、公債費の経常収支比率は</a:t>
          </a:r>
          <a:r>
            <a:rPr kumimoji="1" lang="en-US" altLang="ja-JP" sz="1300">
              <a:latin typeface="ＭＳ Ｐゴシック"/>
            </a:rPr>
            <a:t>6.2</a:t>
          </a:r>
          <a:r>
            <a:rPr kumimoji="1" lang="ja-JP" altLang="en-US" sz="1300">
              <a:latin typeface="ＭＳ Ｐゴシック"/>
            </a:rPr>
            <a:t>％で、前年度に比べ</a:t>
          </a:r>
          <a:r>
            <a:rPr kumimoji="1" lang="en-US" altLang="ja-JP" sz="1300">
              <a:latin typeface="ＭＳ Ｐゴシック"/>
            </a:rPr>
            <a:t>4.9</a:t>
          </a:r>
          <a:r>
            <a:rPr kumimoji="1" lang="ja-JP" altLang="en-US" sz="1300">
              <a:latin typeface="ＭＳ Ｐゴシック"/>
            </a:rPr>
            <a:t>ポイントの減となりましたが、類似団体の平均を大きく上回っています。今後も、毎年度の地方債の発行上限額を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146050</xdr:rowOff>
    </xdr:from>
    <xdr:to>
      <xdr:col>7</xdr:col>
      <xdr:colOff>15875</xdr:colOff>
      <xdr:row>79</xdr:row>
      <xdr:rowOff>6350</xdr:rowOff>
    </xdr:to>
    <xdr:cxnSp macro="">
      <xdr:nvCxnSpPr>
        <xdr:cNvPr id="371" name="直線コネクタ 370"/>
        <xdr:cNvCxnSpPr/>
      </xdr:nvCxnSpPr>
      <xdr:spPr>
        <a:xfrm flipV="1">
          <a:off x="4826000" y="12661900"/>
          <a:ext cx="0" cy="88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149877</xdr:rowOff>
    </xdr:from>
    <xdr:ext cx="762000" cy="259045"/>
    <xdr:sp macro="" textlink="">
      <xdr:nvSpPr>
        <xdr:cNvPr id="372" name="公債費最小値テキスト"/>
        <xdr:cNvSpPr txBox="1"/>
      </xdr:nvSpPr>
      <xdr:spPr>
        <a:xfrm>
          <a:off x="49149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79</xdr:row>
      <xdr:rowOff>6350</xdr:rowOff>
    </xdr:from>
    <xdr:to>
      <xdr:col>7</xdr:col>
      <xdr:colOff>104775</xdr:colOff>
      <xdr:row>79</xdr:row>
      <xdr:rowOff>6350</xdr:rowOff>
    </xdr:to>
    <xdr:cxnSp macro="">
      <xdr:nvCxnSpPr>
        <xdr:cNvPr id="373" name="直線コネクタ 372"/>
        <xdr:cNvCxnSpPr/>
      </xdr:nvCxnSpPr>
      <xdr:spPr>
        <a:xfrm>
          <a:off x="47371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60977</xdr:rowOff>
    </xdr:from>
    <xdr:ext cx="762000" cy="259045"/>
    <xdr:sp macro="" textlink="">
      <xdr:nvSpPr>
        <xdr:cNvPr id="374"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146050</xdr:rowOff>
    </xdr:from>
    <xdr:to>
      <xdr:col>7</xdr:col>
      <xdr:colOff>104775</xdr:colOff>
      <xdr:row>73</xdr:row>
      <xdr:rowOff>146050</xdr:rowOff>
    </xdr:to>
    <xdr:cxnSp macro="">
      <xdr:nvCxnSpPr>
        <xdr:cNvPr id="375" name="直線コネクタ 374"/>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95250</xdr:rowOff>
    </xdr:from>
    <xdr:to>
      <xdr:col>7</xdr:col>
      <xdr:colOff>15875</xdr:colOff>
      <xdr:row>81</xdr:row>
      <xdr:rowOff>31750</xdr:rowOff>
    </xdr:to>
    <xdr:cxnSp macro="">
      <xdr:nvCxnSpPr>
        <xdr:cNvPr id="376" name="直線コネクタ 375"/>
        <xdr:cNvCxnSpPr/>
      </xdr:nvCxnSpPr>
      <xdr:spPr>
        <a:xfrm flipV="1">
          <a:off x="3987800" y="13296900"/>
          <a:ext cx="8382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73677</xdr:rowOff>
    </xdr:from>
    <xdr:ext cx="762000" cy="259045"/>
    <xdr:sp macro="" textlink="">
      <xdr:nvSpPr>
        <xdr:cNvPr id="377"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78" name="フローチャート : 判断 377"/>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81</xdr:row>
      <xdr:rowOff>31750</xdr:rowOff>
    </xdr:to>
    <xdr:cxnSp macro="">
      <xdr:nvCxnSpPr>
        <xdr:cNvPr id="379" name="直線コネクタ 378"/>
        <xdr:cNvCxnSpPr/>
      </xdr:nvCxnSpPr>
      <xdr:spPr>
        <a:xfrm>
          <a:off x="3098800" y="13462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80" name="フローチャート : 判断 379"/>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81" name="テキスト ボックス 380"/>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152400</xdr:rowOff>
    </xdr:to>
    <xdr:cxnSp macro="">
      <xdr:nvCxnSpPr>
        <xdr:cNvPr id="382" name="直線コネクタ 381"/>
        <xdr:cNvCxnSpPr/>
      </xdr:nvCxnSpPr>
      <xdr:spPr>
        <a:xfrm flipV="1">
          <a:off x="2209800" y="1346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25400</xdr:rowOff>
    </xdr:from>
    <xdr:to>
      <xdr:col>4</xdr:col>
      <xdr:colOff>396875</xdr:colOff>
      <xdr:row>76</xdr:row>
      <xdr:rowOff>127000</xdr:rowOff>
    </xdr:to>
    <xdr:sp macro="" textlink="">
      <xdr:nvSpPr>
        <xdr:cNvPr id="383" name="フローチャート : 判断 382"/>
        <xdr:cNvSpPr/>
      </xdr:nvSpPr>
      <xdr:spPr>
        <a:xfrm>
          <a:off x="3048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137177</xdr:rowOff>
    </xdr:from>
    <xdr:ext cx="762000" cy="259045"/>
    <xdr:sp macro="" textlink="">
      <xdr:nvSpPr>
        <xdr:cNvPr id="384" name="テキスト ボックス 383"/>
        <xdr:cNvSpPr txBox="1"/>
      </xdr:nvSpPr>
      <xdr:spPr>
        <a:xfrm>
          <a:off x="2717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152400</xdr:rowOff>
    </xdr:from>
    <xdr:to>
      <xdr:col>3</xdr:col>
      <xdr:colOff>142875</xdr:colOff>
      <xdr:row>81</xdr:row>
      <xdr:rowOff>69850</xdr:rowOff>
    </xdr:to>
    <xdr:cxnSp macro="">
      <xdr:nvCxnSpPr>
        <xdr:cNvPr id="385" name="直線コネクタ 384"/>
        <xdr:cNvCxnSpPr/>
      </xdr:nvCxnSpPr>
      <xdr:spPr>
        <a:xfrm flipV="1">
          <a:off x="1320800" y="135255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101600</xdr:rowOff>
    </xdr:from>
    <xdr:to>
      <xdr:col>3</xdr:col>
      <xdr:colOff>193675</xdr:colOff>
      <xdr:row>77</xdr:row>
      <xdr:rowOff>31750</xdr:rowOff>
    </xdr:to>
    <xdr:sp macro="" textlink="">
      <xdr:nvSpPr>
        <xdr:cNvPr id="386" name="フローチャート : 判断 385"/>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41927</xdr:rowOff>
    </xdr:from>
    <xdr:ext cx="762000" cy="259045"/>
    <xdr:sp macro="" textlink="">
      <xdr:nvSpPr>
        <xdr:cNvPr id="387" name="テキスト ボックス 386"/>
        <xdr:cNvSpPr txBox="1"/>
      </xdr:nvSpPr>
      <xdr:spPr>
        <a:xfrm>
          <a:off x="1828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6350</xdr:rowOff>
    </xdr:from>
    <xdr:to>
      <xdr:col>1</xdr:col>
      <xdr:colOff>676275</xdr:colOff>
      <xdr:row>77</xdr:row>
      <xdr:rowOff>107950</xdr:rowOff>
    </xdr:to>
    <xdr:sp macro="" textlink="">
      <xdr:nvSpPr>
        <xdr:cNvPr id="388" name="フローチャート : 判断 387"/>
        <xdr:cNvSpPr/>
      </xdr:nvSpPr>
      <xdr:spPr>
        <a:xfrm>
          <a:off x="12700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89" name="テキスト ボックス 388"/>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44450</xdr:rowOff>
    </xdr:from>
    <xdr:to>
      <xdr:col>7</xdr:col>
      <xdr:colOff>66675</xdr:colOff>
      <xdr:row>77</xdr:row>
      <xdr:rowOff>146050</xdr:rowOff>
    </xdr:to>
    <xdr:sp macro="" textlink="">
      <xdr:nvSpPr>
        <xdr:cNvPr id="395" name="円/楕円 394"/>
        <xdr:cNvSpPr/>
      </xdr:nvSpPr>
      <xdr:spPr>
        <a:xfrm>
          <a:off x="4775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16527</xdr:rowOff>
    </xdr:from>
    <xdr:ext cx="762000" cy="259045"/>
    <xdr:sp macro="" textlink="">
      <xdr:nvSpPr>
        <xdr:cNvPr id="396"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152400</xdr:rowOff>
    </xdr:from>
    <xdr:to>
      <xdr:col>5</xdr:col>
      <xdr:colOff>600075</xdr:colOff>
      <xdr:row>81</xdr:row>
      <xdr:rowOff>82550</xdr:rowOff>
    </xdr:to>
    <xdr:sp macro="" textlink="">
      <xdr:nvSpPr>
        <xdr:cNvPr id="397" name="円/楕円 396"/>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67327</xdr:rowOff>
    </xdr:from>
    <xdr:ext cx="736600" cy="259045"/>
    <xdr:sp macro="" textlink="">
      <xdr:nvSpPr>
        <xdr:cNvPr id="398" name="テキスト ボックス 397"/>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9" name="円/楕円 398"/>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400" name="テキスト ボックス 399"/>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101600</xdr:rowOff>
    </xdr:from>
    <xdr:to>
      <xdr:col>3</xdr:col>
      <xdr:colOff>193675</xdr:colOff>
      <xdr:row>79</xdr:row>
      <xdr:rowOff>31750</xdr:rowOff>
    </xdr:to>
    <xdr:sp macro="" textlink="">
      <xdr:nvSpPr>
        <xdr:cNvPr id="401" name="円/楕円 400"/>
        <xdr:cNvSpPr/>
      </xdr:nvSpPr>
      <xdr:spPr>
        <a:xfrm>
          <a:off x="2159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16527</xdr:rowOff>
    </xdr:from>
    <xdr:ext cx="762000" cy="259045"/>
    <xdr:sp macro="" textlink="">
      <xdr:nvSpPr>
        <xdr:cNvPr id="402" name="テキスト ボックス 401"/>
        <xdr:cNvSpPr txBox="1"/>
      </xdr:nvSpPr>
      <xdr:spPr>
        <a:xfrm>
          <a:off x="1828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403" name="円/楕円 402"/>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404" name="テキスト ボックス 403"/>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72.8</a:t>
          </a:r>
          <a:r>
            <a:rPr kumimoji="1" lang="ja-JP" altLang="en-US" sz="1300">
              <a:latin typeface="ＭＳ Ｐゴシック"/>
            </a:rPr>
            <a:t>％で、類似団体の平均を下回っています。人件費の減があった一方、扶助費や物件費等の増がありましたが、歳入経常一般財源が増だったことにより、前年度に比べ</a:t>
          </a:r>
          <a:r>
            <a:rPr kumimoji="1" lang="en-US" altLang="ja-JP" sz="1300">
              <a:latin typeface="ＭＳ Ｐゴシック"/>
            </a:rPr>
            <a:t>1.8</a:t>
          </a:r>
          <a:r>
            <a:rPr kumimoji="1" lang="ja-JP" altLang="en-US" sz="1300">
              <a:latin typeface="ＭＳ Ｐゴシック"/>
            </a:rPr>
            <a:t>ポイントの減となりました。今後も、事業内容の精査や実施方法の工夫を徹底し、可能な限り歳出削減を図っていきます。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90424</xdr:rowOff>
    </xdr:from>
    <xdr:to>
      <xdr:col>24</xdr:col>
      <xdr:colOff>31750</xdr:colOff>
      <xdr:row>78</xdr:row>
      <xdr:rowOff>122428</xdr:rowOff>
    </xdr:to>
    <xdr:cxnSp macro="">
      <xdr:nvCxnSpPr>
        <xdr:cNvPr id="430" name="直線コネクタ 429"/>
        <xdr:cNvCxnSpPr/>
      </xdr:nvCxnSpPr>
      <xdr:spPr>
        <a:xfrm flipV="1">
          <a:off x="16510000" y="12777724"/>
          <a:ext cx="0" cy="71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94505</xdr:rowOff>
    </xdr:from>
    <xdr:ext cx="762000" cy="259045"/>
    <xdr:sp macro="" textlink="">
      <xdr:nvSpPr>
        <xdr:cNvPr id="431" name="公債費以外最小値テキスト"/>
        <xdr:cNvSpPr txBox="1"/>
      </xdr:nvSpPr>
      <xdr:spPr>
        <a:xfrm>
          <a:off x="16598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78</xdr:row>
      <xdr:rowOff>122428</xdr:rowOff>
    </xdr:from>
    <xdr:to>
      <xdr:col>24</xdr:col>
      <xdr:colOff>120650</xdr:colOff>
      <xdr:row>78</xdr:row>
      <xdr:rowOff>122428</xdr:rowOff>
    </xdr:to>
    <xdr:cxnSp macro="">
      <xdr:nvCxnSpPr>
        <xdr:cNvPr id="432" name="直線コネクタ 431"/>
        <xdr:cNvCxnSpPr/>
      </xdr:nvCxnSpPr>
      <xdr:spPr>
        <a:xfrm>
          <a:off x="16421100" y="134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5351</xdr:rowOff>
    </xdr:from>
    <xdr:ext cx="762000" cy="259045"/>
    <xdr:sp macro="" textlink="">
      <xdr:nvSpPr>
        <xdr:cNvPr id="433"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74</xdr:row>
      <xdr:rowOff>90424</xdr:rowOff>
    </xdr:from>
    <xdr:to>
      <xdr:col>24</xdr:col>
      <xdr:colOff>120650</xdr:colOff>
      <xdr:row>74</xdr:row>
      <xdr:rowOff>90424</xdr:rowOff>
    </xdr:to>
    <xdr:cxnSp macro="">
      <xdr:nvCxnSpPr>
        <xdr:cNvPr id="434" name="直線コネクタ 433"/>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51563</xdr:rowOff>
    </xdr:to>
    <xdr:cxnSp macro="">
      <xdr:nvCxnSpPr>
        <xdr:cNvPr id="435" name="直線コネクタ 434"/>
        <xdr:cNvCxnSpPr/>
      </xdr:nvCxnSpPr>
      <xdr:spPr>
        <a:xfrm flipV="1">
          <a:off x="15671800" y="131709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36"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37" name="フローチャート : 判断 436"/>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78</xdr:row>
      <xdr:rowOff>76708</xdr:rowOff>
    </xdr:to>
    <xdr:cxnSp macro="">
      <xdr:nvCxnSpPr>
        <xdr:cNvPr id="438" name="直線コネクタ 437"/>
        <xdr:cNvCxnSpPr/>
      </xdr:nvCxnSpPr>
      <xdr:spPr>
        <a:xfrm flipV="1">
          <a:off x="14782800" y="132532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73913</xdr:rowOff>
    </xdr:from>
    <xdr:to>
      <xdr:col>22</xdr:col>
      <xdr:colOff>615950</xdr:colOff>
      <xdr:row>78</xdr:row>
      <xdr:rowOff>4063</xdr:rowOff>
    </xdr:to>
    <xdr:sp macro="" textlink="">
      <xdr:nvSpPr>
        <xdr:cNvPr id="439" name="フローチャート : 判断 438"/>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40" name="テキスト ボックス 439"/>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168148</xdr:rowOff>
    </xdr:to>
    <xdr:cxnSp macro="">
      <xdr:nvCxnSpPr>
        <xdr:cNvPr id="441" name="直線コネクタ 440"/>
        <xdr:cNvCxnSpPr/>
      </xdr:nvCxnSpPr>
      <xdr:spPr>
        <a:xfrm flipV="1">
          <a:off x="13893800" y="13449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160782</xdr:rowOff>
    </xdr:from>
    <xdr:to>
      <xdr:col>21</xdr:col>
      <xdr:colOff>412750</xdr:colOff>
      <xdr:row>78</xdr:row>
      <xdr:rowOff>90932</xdr:rowOff>
    </xdr:to>
    <xdr:sp macro="" textlink="">
      <xdr:nvSpPr>
        <xdr:cNvPr id="442" name="フローチャート : 判断 441"/>
        <xdr:cNvSpPr/>
      </xdr:nvSpPr>
      <xdr:spPr>
        <a:xfrm>
          <a:off x="14732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101109</xdr:rowOff>
    </xdr:from>
    <xdr:ext cx="762000" cy="259045"/>
    <xdr:sp macro="" textlink="">
      <xdr:nvSpPr>
        <xdr:cNvPr id="443" name="テキスト ボックス 442"/>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168148</xdr:rowOff>
    </xdr:from>
    <xdr:to>
      <xdr:col>20</xdr:col>
      <xdr:colOff>158750</xdr:colOff>
      <xdr:row>79</xdr:row>
      <xdr:rowOff>161289</xdr:rowOff>
    </xdr:to>
    <xdr:cxnSp macro="">
      <xdr:nvCxnSpPr>
        <xdr:cNvPr id="444" name="直線コネクタ 443"/>
        <xdr:cNvCxnSpPr/>
      </xdr:nvCxnSpPr>
      <xdr:spPr>
        <a:xfrm flipV="1">
          <a:off x="13004800" y="135412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5" name="フローチャート : 判断 444"/>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6" name="テキスト ボックス 445"/>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47" name="フローチャート : 判断 446"/>
        <xdr:cNvSpPr/>
      </xdr:nvSpPr>
      <xdr:spPr>
        <a:xfrm>
          <a:off x="12954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39388</xdr:rowOff>
    </xdr:from>
    <xdr:ext cx="762000" cy="259045"/>
    <xdr:sp macro="" textlink="">
      <xdr:nvSpPr>
        <xdr:cNvPr id="448" name="テキスト ボックス 447"/>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54" name="円/楕円 453"/>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55"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56" name="円/楕円 455"/>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57" name="テキスト ボックス 456"/>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8" name="円/楕円 457"/>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9" name="テキスト ボックス 458"/>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117348</xdr:rowOff>
    </xdr:from>
    <xdr:to>
      <xdr:col>20</xdr:col>
      <xdr:colOff>209550</xdr:colOff>
      <xdr:row>79</xdr:row>
      <xdr:rowOff>47498</xdr:rowOff>
    </xdr:to>
    <xdr:sp macro="" textlink="">
      <xdr:nvSpPr>
        <xdr:cNvPr id="460" name="円/楕円 459"/>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32275</xdr:rowOff>
    </xdr:from>
    <xdr:ext cx="762000" cy="259045"/>
    <xdr:sp macro="" textlink="">
      <xdr:nvSpPr>
        <xdr:cNvPr id="461" name="テキスト ボックス 460"/>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62" name="円/楕円 461"/>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63" name="テキスト ボックス 462"/>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東京都目黒区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142066</xdr:rowOff>
    </xdr:from>
    <xdr:to>
      <xdr:col>4</xdr:col>
      <xdr:colOff>1117600</xdr:colOff>
      <xdr:row>17</xdr:row>
      <xdr:rowOff>143481</xdr:rowOff>
    </xdr:to>
    <xdr:cxnSp macro="">
      <xdr:nvCxnSpPr>
        <xdr:cNvPr id="52" name="直線コネクタ 51"/>
        <xdr:cNvCxnSpPr/>
      </xdr:nvCxnSpPr>
      <xdr:spPr bwMode="auto">
        <a:xfrm>
          <a:off x="5003800" y="3104341"/>
          <a:ext cx="6477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134881</xdr:rowOff>
    </xdr:from>
    <xdr:to>
      <xdr:col>4</xdr:col>
      <xdr:colOff>469900</xdr:colOff>
      <xdr:row>17</xdr:row>
      <xdr:rowOff>142066</xdr:rowOff>
    </xdr:to>
    <xdr:cxnSp macro="">
      <xdr:nvCxnSpPr>
        <xdr:cNvPr id="55" name="直線コネクタ 54"/>
        <xdr:cNvCxnSpPr/>
      </xdr:nvCxnSpPr>
      <xdr:spPr bwMode="auto">
        <a:xfrm>
          <a:off x="4305300" y="3097156"/>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106350</xdr:rowOff>
    </xdr:from>
    <xdr:to>
      <xdr:col>3</xdr:col>
      <xdr:colOff>904875</xdr:colOff>
      <xdr:row>17</xdr:row>
      <xdr:rowOff>134881</xdr:rowOff>
    </xdr:to>
    <xdr:cxnSp macro="">
      <xdr:nvCxnSpPr>
        <xdr:cNvPr id="58" name="直線コネクタ 57"/>
        <xdr:cNvCxnSpPr/>
      </xdr:nvCxnSpPr>
      <xdr:spPr bwMode="auto">
        <a:xfrm>
          <a:off x="3606800" y="3068625"/>
          <a:ext cx="698500" cy="2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16129</xdr:rowOff>
    </xdr:from>
    <xdr:to>
      <xdr:col>3</xdr:col>
      <xdr:colOff>206375</xdr:colOff>
      <xdr:row>17</xdr:row>
      <xdr:rowOff>106350</xdr:rowOff>
    </xdr:to>
    <xdr:cxnSp macro="">
      <xdr:nvCxnSpPr>
        <xdr:cNvPr id="61" name="直線コネクタ 60"/>
        <xdr:cNvCxnSpPr/>
      </xdr:nvCxnSpPr>
      <xdr:spPr bwMode="auto">
        <a:xfrm>
          <a:off x="2908300" y="2978404"/>
          <a:ext cx="698500" cy="9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92681</xdr:rowOff>
    </xdr:from>
    <xdr:to>
      <xdr:col>5</xdr:col>
      <xdr:colOff>34925</xdr:colOff>
      <xdr:row>18</xdr:row>
      <xdr:rowOff>22831</xdr:rowOff>
    </xdr:to>
    <xdr:sp macro="" textlink="">
      <xdr:nvSpPr>
        <xdr:cNvPr id="71" name="円/楕円 70"/>
        <xdr:cNvSpPr/>
      </xdr:nvSpPr>
      <xdr:spPr bwMode="auto">
        <a:xfrm>
          <a:off x="56007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109208</xdr:rowOff>
    </xdr:from>
    <xdr:ext cx="762000" cy="259045"/>
    <xdr:sp macro="" textlink="">
      <xdr:nvSpPr>
        <xdr:cNvPr id="72" name="人口1人当たり決算額の推移該当値テキスト130"/>
        <xdr:cNvSpPr txBox="1"/>
      </xdr:nvSpPr>
      <xdr:spPr>
        <a:xfrm>
          <a:off x="5740400" y="290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91266</xdr:rowOff>
    </xdr:from>
    <xdr:to>
      <xdr:col>4</xdr:col>
      <xdr:colOff>520700</xdr:colOff>
      <xdr:row>18</xdr:row>
      <xdr:rowOff>21416</xdr:rowOff>
    </xdr:to>
    <xdr:sp macro="" textlink="">
      <xdr:nvSpPr>
        <xdr:cNvPr id="73" name="円/楕円 72"/>
        <xdr:cNvSpPr/>
      </xdr:nvSpPr>
      <xdr:spPr bwMode="auto">
        <a:xfrm>
          <a:off x="49530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31593</xdr:rowOff>
    </xdr:from>
    <xdr:ext cx="736600" cy="259045"/>
    <xdr:sp macro="" textlink="">
      <xdr:nvSpPr>
        <xdr:cNvPr id="74" name="テキスト ボックス 73"/>
        <xdr:cNvSpPr txBox="1"/>
      </xdr:nvSpPr>
      <xdr:spPr>
        <a:xfrm>
          <a:off x="4622800" y="282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84081</xdr:rowOff>
    </xdr:from>
    <xdr:to>
      <xdr:col>3</xdr:col>
      <xdr:colOff>955675</xdr:colOff>
      <xdr:row>18</xdr:row>
      <xdr:rowOff>14231</xdr:rowOff>
    </xdr:to>
    <xdr:sp macro="" textlink="">
      <xdr:nvSpPr>
        <xdr:cNvPr id="75" name="円/楕円 74"/>
        <xdr:cNvSpPr/>
      </xdr:nvSpPr>
      <xdr:spPr bwMode="auto">
        <a:xfrm>
          <a:off x="4254500" y="304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24408</xdr:rowOff>
    </xdr:from>
    <xdr:ext cx="762000" cy="259045"/>
    <xdr:sp macro="" textlink="">
      <xdr:nvSpPr>
        <xdr:cNvPr id="76" name="テキスト ボックス 75"/>
        <xdr:cNvSpPr txBox="1"/>
      </xdr:nvSpPr>
      <xdr:spPr>
        <a:xfrm>
          <a:off x="3924300" y="281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55550</xdr:rowOff>
    </xdr:from>
    <xdr:to>
      <xdr:col>3</xdr:col>
      <xdr:colOff>257175</xdr:colOff>
      <xdr:row>17</xdr:row>
      <xdr:rowOff>157150</xdr:rowOff>
    </xdr:to>
    <xdr:sp macro="" textlink="">
      <xdr:nvSpPr>
        <xdr:cNvPr id="77" name="円/楕円 76"/>
        <xdr:cNvSpPr/>
      </xdr:nvSpPr>
      <xdr:spPr bwMode="auto">
        <a:xfrm>
          <a:off x="3556000" y="30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167327</xdr:rowOff>
    </xdr:from>
    <xdr:ext cx="762000" cy="259045"/>
    <xdr:sp macro="" textlink="">
      <xdr:nvSpPr>
        <xdr:cNvPr id="78" name="テキスト ボックス 77"/>
        <xdr:cNvSpPr txBox="1"/>
      </xdr:nvSpPr>
      <xdr:spPr>
        <a:xfrm>
          <a:off x="3225800" y="27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136779</xdr:rowOff>
    </xdr:from>
    <xdr:to>
      <xdr:col>2</xdr:col>
      <xdr:colOff>692150</xdr:colOff>
      <xdr:row>17</xdr:row>
      <xdr:rowOff>66929</xdr:rowOff>
    </xdr:to>
    <xdr:sp macro="" textlink="">
      <xdr:nvSpPr>
        <xdr:cNvPr id="79" name="円/楕円 78"/>
        <xdr:cNvSpPr/>
      </xdr:nvSpPr>
      <xdr:spPr bwMode="auto">
        <a:xfrm>
          <a:off x="2857500" y="292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77106</xdr:rowOff>
    </xdr:from>
    <xdr:ext cx="762000" cy="259045"/>
    <xdr:sp macro="" textlink="">
      <xdr:nvSpPr>
        <xdr:cNvPr id="80" name="テキスト ボックス 79"/>
        <xdr:cNvSpPr txBox="1"/>
      </xdr:nvSpPr>
      <xdr:spPr>
        <a:xfrm>
          <a:off x="25273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221274</xdr:rowOff>
    </xdr:from>
    <xdr:to>
      <xdr:col>4</xdr:col>
      <xdr:colOff>1117600</xdr:colOff>
      <xdr:row>37</xdr:row>
      <xdr:rowOff>201706</xdr:rowOff>
    </xdr:to>
    <xdr:cxnSp macro="">
      <xdr:nvCxnSpPr>
        <xdr:cNvPr id="107" name="直線コネクタ 106"/>
        <xdr:cNvCxnSpPr/>
      </xdr:nvCxnSpPr>
      <xdr:spPr bwMode="auto">
        <a:xfrm flipV="1">
          <a:off x="5651500" y="6488724"/>
          <a:ext cx="0" cy="8376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173783</xdr:rowOff>
    </xdr:from>
    <xdr:ext cx="762000" cy="259045"/>
    <xdr:sp macro="" textlink="">
      <xdr:nvSpPr>
        <xdr:cNvPr id="108" name="人口1人当たり決算額の推移最小値テキスト445"/>
        <xdr:cNvSpPr txBox="1"/>
      </xdr:nvSpPr>
      <xdr:spPr>
        <a:xfrm>
          <a:off x="5740400" y="72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201706</xdr:rowOff>
    </xdr:from>
    <xdr:to>
      <xdr:col>5</xdr:col>
      <xdr:colOff>73025</xdr:colOff>
      <xdr:row>37</xdr:row>
      <xdr:rowOff>201706</xdr:rowOff>
    </xdr:to>
    <xdr:cxnSp macro="">
      <xdr:nvCxnSpPr>
        <xdr:cNvPr id="109" name="直線コネクタ 108"/>
        <xdr:cNvCxnSpPr/>
      </xdr:nvCxnSpPr>
      <xdr:spPr bwMode="auto">
        <a:xfrm>
          <a:off x="5562600" y="73264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307651</xdr:rowOff>
    </xdr:from>
    <xdr:ext cx="762000" cy="259045"/>
    <xdr:sp macro="" textlink="">
      <xdr:nvSpPr>
        <xdr:cNvPr id="110" name="人口1人当たり決算額の推移最大値テキスト445"/>
        <xdr:cNvSpPr txBox="1"/>
      </xdr:nvSpPr>
      <xdr:spPr>
        <a:xfrm>
          <a:off x="5740400" y="62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34</xdr:row>
      <xdr:rowOff>221274</xdr:rowOff>
    </xdr:from>
    <xdr:to>
      <xdr:col>5</xdr:col>
      <xdr:colOff>73025</xdr:colOff>
      <xdr:row>34</xdr:row>
      <xdr:rowOff>221274</xdr:rowOff>
    </xdr:to>
    <xdr:cxnSp macro="">
      <xdr:nvCxnSpPr>
        <xdr:cNvPr id="111" name="直線コネクタ 110"/>
        <xdr:cNvCxnSpPr/>
      </xdr:nvCxnSpPr>
      <xdr:spPr bwMode="auto">
        <a:xfrm>
          <a:off x="5562600" y="64887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152329</xdr:rowOff>
    </xdr:from>
    <xdr:to>
      <xdr:col>4</xdr:col>
      <xdr:colOff>1117600</xdr:colOff>
      <xdr:row>35</xdr:row>
      <xdr:rowOff>297261</xdr:rowOff>
    </xdr:to>
    <xdr:cxnSp macro="">
      <xdr:nvCxnSpPr>
        <xdr:cNvPr id="112" name="直線コネクタ 111"/>
        <xdr:cNvCxnSpPr/>
      </xdr:nvCxnSpPr>
      <xdr:spPr bwMode="auto">
        <a:xfrm>
          <a:off x="5003800" y="6762679"/>
          <a:ext cx="647700" cy="14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282039</xdr:rowOff>
    </xdr:from>
    <xdr:ext cx="762000" cy="259045"/>
    <xdr:sp macro="" textlink="">
      <xdr:nvSpPr>
        <xdr:cNvPr id="113" name="人口1人当たり決算額の推移平均値テキスト445"/>
        <xdr:cNvSpPr txBox="1"/>
      </xdr:nvSpPr>
      <xdr:spPr>
        <a:xfrm>
          <a:off x="5740400" y="689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290170</xdr:rowOff>
    </xdr:from>
    <xdr:to>
      <xdr:col>5</xdr:col>
      <xdr:colOff>34925</xdr:colOff>
      <xdr:row>36</xdr:row>
      <xdr:rowOff>48870</xdr:rowOff>
    </xdr:to>
    <xdr:sp macro="" textlink="">
      <xdr:nvSpPr>
        <xdr:cNvPr id="114" name="フローチャート : 判断 113"/>
        <xdr:cNvSpPr/>
      </xdr:nvSpPr>
      <xdr:spPr bwMode="auto">
        <a:xfrm>
          <a:off x="56007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24587</xdr:rowOff>
    </xdr:from>
    <xdr:to>
      <xdr:col>4</xdr:col>
      <xdr:colOff>469900</xdr:colOff>
      <xdr:row>35</xdr:row>
      <xdr:rowOff>152329</xdr:rowOff>
    </xdr:to>
    <xdr:cxnSp macro="">
      <xdr:nvCxnSpPr>
        <xdr:cNvPr id="115" name="直線コネクタ 114"/>
        <xdr:cNvCxnSpPr/>
      </xdr:nvCxnSpPr>
      <xdr:spPr bwMode="auto">
        <a:xfrm>
          <a:off x="4305300" y="6634937"/>
          <a:ext cx="698500" cy="12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219852</xdr:rowOff>
    </xdr:from>
    <xdr:to>
      <xdr:col>4</xdr:col>
      <xdr:colOff>520700</xdr:colOff>
      <xdr:row>35</xdr:row>
      <xdr:rowOff>321452</xdr:rowOff>
    </xdr:to>
    <xdr:sp macro="" textlink="">
      <xdr:nvSpPr>
        <xdr:cNvPr id="116" name="フローチャート : 判断 115"/>
        <xdr:cNvSpPr/>
      </xdr:nvSpPr>
      <xdr:spPr bwMode="auto">
        <a:xfrm>
          <a:off x="49530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306229</xdr:rowOff>
    </xdr:from>
    <xdr:ext cx="736600" cy="259045"/>
    <xdr:sp macro="" textlink="">
      <xdr:nvSpPr>
        <xdr:cNvPr id="117" name="テキスト ボックス 116"/>
        <xdr:cNvSpPr txBox="1"/>
      </xdr:nvSpPr>
      <xdr:spPr>
        <a:xfrm>
          <a:off x="4622800" y="691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210485</xdr:rowOff>
    </xdr:from>
    <xdr:to>
      <xdr:col>3</xdr:col>
      <xdr:colOff>904875</xdr:colOff>
      <xdr:row>35</xdr:row>
      <xdr:rowOff>24587</xdr:rowOff>
    </xdr:to>
    <xdr:cxnSp macro="">
      <xdr:nvCxnSpPr>
        <xdr:cNvPr id="118" name="直線コネクタ 117"/>
        <xdr:cNvCxnSpPr/>
      </xdr:nvCxnSpPr>
      <xdr:spPr bwMode="auto">
        <a:xfrm>
          <a:off x="3606800" y="6477935"/>
          <a:ext cx="698500" cy="157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189174</xdr:rowOff>
    </xdr:from>
    <xdr:to>
      <xdr:col>3</xdr:col>
      <xdr:colOff>955675</xdr:colOff>
      <xdr:row>35</xdr:row>
      <xdr:rowOff>290774</xdr:rowOff>
    </xdr:to>
    <xdr:sp macro="" textlink="">
      <xdr:nvSpPr>
        <xdr:cNvPr id="119" name="フローチャート : 判断 118"/>
        <xdr:cNvSpPr/>
      </xdr:nvSpPr>
      <xdr:spPr bwMode="auto">
        <a:xfrm>
          <a:off x="42545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275551</xdr:rowOff>
    </xdr:from>
    <xdr:ext cx="762000" cy="259045"/>
    <xdr:sp macro="" textlink="">
      <xdr:nvSpPr>
        <xdr:cNvPr id="120" name="テキスト ボックス 119"/>
        <xdr:cNvSpPr txBox="1"/>
      </xdr:nvSpPr>
      <xdr:spPr>
        <a:xfrm>
          <a:off x="39243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98699</xdr:rowOff>
    </xdr:from>
    <xdr:to>
      <xdr:col>3</xdr:col>
      <xdr:colOff>206375</xdr:colOff>
      <xdr:row>34</xdr:row>
      <xdr:rowOff>210485</xdr:rowOff>
    </xdr:to>
    <xdr:cxnSp macro="">
      <xdr:nvCxnSpPr>
        <xdr:cNvPr id="121" name="直線コネクタ 120"/>
        <xdr:cNvCxnSpPr/>
      </xdr:nvCxnSpPr>
      <xdr:spPr bwMode="auto">
        <a:xfrm>
          <a:off x="2908300" y="6366149"/>
          <a:ext cx="698500" cy="11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154198</xdr:rowOff>
    </xdr:from>
    <xdr:to>
      <xdr:col>3</xdr:col>
      <xdr:colOff>257175</xdr:colOff>
      <xdr:row>35</xdr:row>
      <xdr:rowOff>255798</xdr:rowOff>
    </xdr:to>
    <xdr:sp macro="" textlink="">
      <xdr:nvSpPr>
        <xdr:cNvPr id="122" name="フローチャート : 判断 121"/>
        <xdr:cNvSpPr/>
      </xdr:nvSpPr>
      <xdr:spPr bwMode="auto">
        <a:xfrm>
          <a:off x="35560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240575</xdr:rowOff>
    </xdr:from>
    <xdr:ext cx="762000" cy="259045"/>
    <xdr:sp macro="" textlink="">
      <xdr:nvSpPr>
        <xdr:cNvPr id="123" name="テキスト ボックス 122"/>
        <xdr:cNvSpPr txBox="1"/>
      </xdr:nvSpPr>
      <xdr:spPr>
        <a:xfrm>
          <a:off x="32258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119085</xdr:rowOff>
    </xdr:from>
    <xdr:to>
      <xdr:col>2</xdr:col>
      <xdr:colOff>692150</xdr:colOff>
      <xdr:row>35</xdr:row>
      <xdr:rowOff>220685</xdr:rowOff>
    </xdr:to>
    <xdr:sp macro="" textlink="">
      <xdr:nvSpPr>
        <xdr:cNvPr id="124" name="フローチャート : 判断 123"/>
        <xdr:cNvSpPr/>
      </xdr:nvSpPr>
      <xdr:spPr bwMode="auto">
        <a:xfrm>
          <a:off x="28575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205462</xdr:rowOff>
    </xdr:from>
    <xdr:ext cx="762000" cy="259045"/>
    <xdr:sp macro="" textlink="">
      <xdr:nvSpPr>
        <xdr:cNvPr id="125" name="テキスト ボックス 124"/>
        <xdr:cNvSpPr txBox="1"/>
      </xdr:nvSpPr>
      <xdr:spPr>
        <a:xfrm>
          <a:off x="2527300" y="681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246461</xdr:rowOff>
    </xdr:from>
    <xdr:to>
      <xdr:col>5</xdr:col>
      <xdr:colOff>34925</xdr:colOff>
      <xdr:row>36</xdr:row>
      <xdr:rowOff>5161</xdr:rowOff>
    </xdr:to>
    <xdr:sp macro="" textlink="">
      <xdr:nvSpPr>
        <xdr:cNvPr id="131" name="円/楕円 130"/>
        <xdr:cNvSpPr/>
      </xdr:nvSpPr>
      <xdr:spPr bwMode="auto">
        <a:xfrm>
          <a:off x="5600700" y="685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91538</xdr:rowOff>
    </xdr:from>
    <xdr:ext cx="762000" cy="259045"/>
    <xdr:sp macro="" textlink="">
      <xdr:nvSpPr>
        <xdr:cNvPr id="132" name="人口1人当たり決算額の推移該当値テキスト445"/>
        <xdr:cNvSpPr txBox="1"/>
      </xdr:nvSpPr>
      <xdr:spPr>
        <a:xfrm>
          <a:off x="5740400" y="670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101529</xdr:rowOff>
    </xdr:from>
    <xdr:to>
      <xdr:col>4</xdr:col>
      <xdr:colOff>520700</xdr:colOff>
      <xdr:row>35</xdr:row>
      <xdr:rowOff>203129</xdr:rowOff>
    </xdr:to>
    <xdr:sp macro="" textlink="">
      <xdr:nvSpPr>
        <xdr:cNvPr id="133" name="円/楕円 132"/>
        <xdr:cNvSpPr/>
      </xdr:nvSpPr>
      <xdr:spPr bwMode="auto">
        <a:xfrm>
          <a:off x="4953000" y="67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213306</xdr:rowOff>
    </xdr:from>
    <xdr:ext cx="736600" cy="259045"/>
    <xdr:sp macro="" textlink="">
      <xdr:nvSpPr>
        <xdr:cNvPr id="134" name="テキスト ボックス 133"/>
        <xdr:cNvSpPr txBox="1"/>
      </xdr:nvSpPr>
      <xdr:spPr>
        <a:xfrm>
          <a:off x="4622800" y="648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316687</xdr:rowOff>
    </xdr:from>
    <xdr:to>
      <xdr:col>3</xdr:col>
      <xdr:colOff>955675</xdr:colOff>
      <xdr:row>35</xdr:row>
      <xdr:rowOff>75387</xdr:rowOff>
    </xdr:to>
    <xdr:sp macro="" textlink="">
      <xdr:nvSpPr>
        <xdr:cNvPr id="135" name="円/楕円 134"/>
        <xdr:cNvSpPr/>
      </xdr:nvSpPr>
      <xdr:spPr bwMode="auto">
        <a:xfrm>
          <a:off x="42545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85564</xdr:rowOff>
    </xdr:from>
    <xdr:ext cx="762000" cy="259045"/>
    <xdr:sp macro="" textlink="">
      <xdr:nvSpPr>
        <xdr:cNvPr id="136" name="テキスト ボックス 135"/>
        <xdr:cNvSpPr txBox="1"/>
      </xdr:nvSpPr>
      <xdr:spPr>
        <a:xfrm>
          <a:off x="39243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159685</xdr:rowOff>
    </xdr:from>
    <xdr:to>
      <xdr:col>3</xdr:col>
      <xdr:colOff>257175</xdr:colOff>
      <xdr:row>34</xdr:row>
      <xdr:rowOff>261285</xdr:rowOff>
    </xdr:to>
    <xdr:sp macro="" textlink="">
      <xdr:nvSpPr>
        <xdr:cNvPr id="137" name="円/楕円 136"/>
        <xdr:cNvSpPr/>
      </xdr:nvSpPr>
      <xdr:spPr bwMode="auto">
        <a:xfrm>
          <a:off x="3556000" y="642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271462</xdr:rowOff>
    </xdr:from>
    <xdr:ext cx="762000" cy="259045"/>
    <xdr:sp macro="" textlink="">
      <xdr:nvSpPr>
        <xdr:cNvPr id="138" name="テキスト ボックス 137"/>
        <xdr:cNvSpPr txBox="1"/>
      </xdr:nvSpPr>
      <xdr:spPr>
        <a:xfrm>
          <a:off x="3225800" y="61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47899</xdr:rowOff>
    </xdr:from>
    <xdr:to>
      <xdr:col>2</xdr:col>
      <xdr:colOff>692150</xdr:colOff>
      <xdr:row>34</xdr:row>
      <xdr:rowOff>149499</xdr:rowOff>
    </xdr:to>
    <xdr:sp macro="" textlink="">
      <xdr:nvSpPr>
        <xdr:cNvPr id="139" name="円/楕円 138"/>
        <xdr:cNvSpPr/>
      </xdr:nvSpPr>
      <xdr:spPr bwMode="auto">
        <a:xfrm>
          <a:off x="2857500" y="631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159676</xdr:rowOff>
    </xdr:from>
    <xdr:ext cx="762000" cy="259045"/>
    <xdr:sp macro="" textlink="">
      <xdr:nvSpPr>
        <xdr:cNvPr id="140" name="テキスト ボックス 139"/>
        <xdr:cNvSpPr txBox="1"/>
      </xdr:nvSpPr>
      <xdr:spPr>
        <a:xfrm>
          <a:off x="2527300" y="608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101393</xdr:rowOff>
    </xdr:from>
    <xdr:to>
      <xdr:col>6</xdr:col>
      <xdr:colOff>511175</xdr:colOff>
      <xdr:row>36</xdr:row>
      <xdr:rowOff>113509</xdr:rowOff>
    </xdr:to>
    <xdr:cxnSp macro="">
      <xdr:nvCxnSpPr>
        <xdr:cNvPr id="63" name="直線コネクタ 62"/>
        <xdr:cNvCxnSpPr/>
      </xdr:nvCxnSpPr>
      <xdr:spPr>
        <a:xfrm>
          <a:off x="3797300" y="6273593"/>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87884</xdr:rowOff>
    </xdr:from>
    <xdr:to>
      <xdr:col>5</xdr:col>
      <xdr:colOff>358775</xdr:colOff>
      <xdr:row>36</xdr:row>
      <xdr:rowOff>101393</xdr:rowOff>
    </xdr:to>
    <xdr:cxnSp macro="">
      <xdr:nvCxnSpPr>
        <xdr:cNvPr id="66" name="直線コネクタ 65"/>
        <xdr:cNvCxnSpPr/>
      </xdr:nvCxnSpPr>
      <xdr:spPr>
        <a:xfrm>
          <a:off x="2908300" y="626008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67070</xdr:rowOff>
    </xdr:from>
    <xdr:to>
      <xdr:col>4</xdr:col>
      <xdr:colOff>155575</xdr:colOff>
      <xdr:row>36</xdr:row>
      <xdr:rowOff>87884</xdr:rowOff>
    </xdr:to>
    <xdr:cxnSp macro="">
      <xdr:nvCxnSpPr>
        <xdr:cNvPr id="69" name="直線コネクタ 68"/>
        <xdr:cNvCxnSpPr/>
      </xdr:nvCxnSpPr>
      <xdr:spPr>
        <a:xfrm>
          <a:off x="2019300" y="6239270"/>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126115</xdr:rowOff>
    </xdr:from>
    <xdr:to>
      <xdr:col>2</xdr:col>
      <xdr:colOff>638175</xdr:colOff>
      <xdr:row>36</xdr:row>
      <xdr:rowOff>67070</xdr:rowOff>
    </xdr:to>
    <xdr:cxnSp macro="">
      <xdr:nvCxnSpPr>
        <xdr:cNvPr id="72" name="直線コネクタ 71"/>
        <xdr:cNvCxnSpPr/>
      </xdr:nvCxnSpPr>
      <xdr:spPr>
        <a:xfrm>
          <a:off x="1130300" y="6126865"/>
          <a:ext cx="889000" cy="1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62709</xdr:rowOff>
    </xdr:from>
    <xdr:to>
      <xdr:col>6</xdr:col>
      <xdr:colOff>561975</xdr:colOff>
      <xdr:row>36</xdr:row>
      <xdr:rowOff>164309</xdr:rowOff>
    </xdr:to>
    <xdr:sp macro="" textlink="">
      <xdr:nvSpPr>
        <xdr:cNvPr id="82" name="円/楕円 81"/>
        <xdr:cNvSpPr/>
      </xdr:nvSpPr>
      <xdr:spPr>
        <a:xfrm>
          <a:off x="45847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85586</xdr:rowOff>
    </xdr:from>
    <xdr:ext cx="534377" cy="259045"/>
    <xdr:sp macro="" textlink="">
      <xdr:nvSpPr>
        <xdr:cNvPr id="83" name="人件費該当値テキスト"/>
        <xdr:cNvSpPr txBox="1"/>
      </xdr:nvSpPr>
      <xdr:spPr>
        <a:xfrm>
          <a:off x="4686300" y="60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50593</xdr:rowOff>
    </xdr:from>
    <xdr:to>
      <xdr:col>5</xdr:col>
      <xdr:colOff>409575</xdr:colOff>
      <xdr:row>36</xdr:row>
      <xdr:rowOff>152193</xdr:rowOff>
    </xdr:to>
    <xdr:sp macro="" textlink="">
      <xdr:nvSpPr>
        <xdr:cNvPr id="84" name="円/楕円 83"/>
        <xdr:cNvSpPr/>
      </xdr:nvSpPr>
      <xdr:spPr>
        <a:xfrm>
          <a:off x="3746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168720</xdr:rowOff>
    </xdr:from>
    <xdr:ext cx="534377" cy="259045"/>
    <xdr:sp macro="" textlink="">
      <xdr:nvSpPr>
        <xdr:cNvPr id="85" name="テキスト ボックス 84"/>
        <xdr:cNvSpPr txBox="1"/>
      </xdr:nvSpPr>
      <xdr:spPr>
        <a:xfrm>
          <a:off x="3530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37084</xdr:rowOff>
    </xdr:from>
    <xdr:to>
      <xdr:col>4</xdr:col>
      <xdr:colOff>206375</xdr:colOff>
      <xdr:row>36</xdr:row>
      <xdr:rowOff>138684</xdr:rowOff>
    </xdr:to>
    <xdr:sp macro="" textlink="">
      <xdr:nvSpPr>
        <xdr:cNvPr id="86" name="円/楕円 85"/>
        <xdr:cNvSpPr/>
      </xdr:nvSpPr>
      <xdr:spPr>
        <a:xfrm>
          <a:off x="2857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155211</xdr:rowOff>
    </xdr:from>
    <xdr:ext cx="534377" cy="259045"/>
    <xdr:sp macro="" textlink="">
      <xdr:nvSpPr>
        <xdr:cNvPr id="87" name="テキスト ボックス 86"/>
        <xdr:cNvSpPr txBox="1"/>
      </xdr:nvSpPr>
      <xdr:spPr>
        <a:xfrm>
          <a:off x="2641111" y="59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16270</xdr:rowOff>
    </xdr:from>
    <xdr:to>
      <xdr:col>3</xdr:col>
      <xdr:colOff>3175</xdr:colOff>
      <xdr:row>36</xdr:row>
      <xdr:rowOff>117870</xdr:rowOff>
    </xdr:to>
    <xdr:sp macro="" textlink="">
      <xdr:nvSpPr>
        <xdr:cNvPr id="88" name="円/楕円 87"/>
        <xdr:cNvSpPr/>
      </xdr:nvSpPr>
      <xdr:spPr>
        <a:xfrm>
          <a:off x="1968500" y="61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134397</xdr:rowOff>
    </xdr:from>
    <xdr:ext cx="534377" cy="259045"/>
    <xdr:sp macro="" textlink="">
      <xdr:nvSpPr>
        <xdr:cNvPr id="89" name="テキスト ボックス 88"/>
        <xdr:cNvSpPr txBox="1"/>
      </xdr:nvSpPr>
      <xdr:spPr>
        <a:xfrm>
          <a:off x="1752111" y="59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75315</xdr:rowOff>
    </xdr:from>
    <xdr:to>
      <xdr:col>1</xdr:col>
      <xdr:colOff>485775</xdr:colOff>
      <xdr:row>36</xdr:row>
      <xdr:rowOff>5465</xdr:rowOff>
    </xdr:to>
    <xdr:sp macro="" textlink="">
      <xdr:nvSpPr>
        <xdr:cNvPr id="90" name="円/楕円 89"/>
        <xdr:cNvSpPr/>
      </xdr:nvSpPr>
      <xdr:spPr>
        <a:xfrm>
          <a:off x="1079500" y="60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21992</xdr:rowOff>
    </xdr:from>
    <xdr:ext cx="534377" cy="259045"/>
    <xdr:sp macro="" textlink="">
      <xdr:nvSpPr>
        <xdr:cNvPr id="91" name="テキスト ボックス 90"/>
        <xdr:cNvSpPr txBox="1"/>
      </xdr:nvSpPr>
      <xdr:spPr>
        <a:xfrm>
          <a:off x="863111" y="58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120269</xdr:rowOff>
    </xdr:from>
    <xdr:to>
      <xdr:col>6</xdr:col>
      <xdr:colOff>511175</xdr:colOff>
      <xdr:row>57</xdr:row>
      <xdr:rowOff>142879</xdr:rowOff>
    </xdr:to>
    <xdr:cxnSp macro="">
      <xdr:nvCxnSpPr>
        <xdr:cNvPr id="123" name="直線コネクタ 122"/>
        <xdr:cNvCxnSpPr/>
      </xdr:nvCxnSpPr>
      <xdr:spPr>
        <a:xfrm flipV="1">
          <a:off x="3797300" y="9892919"/>
          <a:ext cx="8382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142879</xdr:rowOff>
    </xdr:from>
    <xdr:to>
      <xdr:col>5</xdr:col>
      <xdr:colOff>358775</xdr:colOff>
      <xdr:row>58</xdr:row>
      <xdr:rowOff>9191</xdr:rowOff>
    </xdr:to>
    <xdr:cxnSp macro="">
      <xdr:nvCxnSpPr>
        <xdr:cNvPr id="126" name="直線コネクタ 125"/>
        <xdr:cNvCxnSpPr/>
      </xdr:nvCxnSpPr>
      <xdr:spPr>
        <a:xfrm flipV="1">
          <a:off x="2908300" y="9915529"/>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9191</xdr:rowOff>
    </xdr:from>
    <xdr:to>
      <xdr:col>4</xdr:col>
      <xdr:colOff>155575</xdr:colOff>
      <xdr:row>58</xdr:row>
      <xdr:rowOff>24116</xdr:rowOff>
    </xdr:to>
    <xdr:cxnSp macro="">
      <xdr:nvCxnSpPr>
        <xdr:cNvPr id="129" name="直線コネクタ 128"/>
        <xdr:cNvCxnSpPr/>
      </xdr:nvCxnSpPr>
      <xdr:spPr>
        <a:xfrm flipV="1">
          <a:off x="2019300" y="9953291"/>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146536</xdr:rowOff>
    </xdr:from>
    <xdr:to>
      <xdr:col>2</xdr:col>
      <xdr:colOff>638175</xdr:colOff>
      <xdr:row>58</xdr:row>
      <xdr:rowOff>24116</xdr:rowOff>
    </xdr:to>
    <xdr:cxnSp macro="">
      <xdr:nvCxnSpPr>
        <xdr:cNvPr id="132" name="直線コネクタ 131"/>
        <xdr:cNvCxnSpPr/>
      </xdr:nvCxnSpPr>
      <xdr:spPr>
        <a:xfrm>
          <a:off x="1130300" y="9919186"/>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69469</xdr:rowOff>
    </xdr:from>
    <xdr:to>
      <xdr:col>6</xdr:col>
      <xdr:colOff>561975</xdr:colOff>
      <xdr:row>57</xdr:row>
      <xdr:rowOff>171069</xdr:rowOff>
    </xdr:to>
    <xdr:sp macro="" textlink="">
      <xdr:nvSpPr>
        <xdr:cNvPr id="142" name="円/楕円 141"/>
        <xdr:cNvSpPr/>
      </xdr:nvSpPr>
      <xdr:spPr>
        <a:xfrm>
          <a:off x="45847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47896</xdr:rowOff>
    </xdr:from>
    <xdr:ext cx="534377" cy="259045"/>
    <xdr:sp macro="" textlink="">
      <xdr:nvSpPr>
        <xdr:cNvPr id="143" name="物件費該当値テキスト"/>
        <xdr:cNvSpPr txBox="1"/>
      </xdr:nvSpPr>
      <xdr:spPr>
        <a:xfrm>
          <a:off x="4686300" y="98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92079</xdr:rowOff>
    </xdr:from>
    <xdr:to>
      <xdr:col>5</xdr:col>
      <xdr:colOff>409575</xdr:colOff>
      <xdr:row>58</xdr:row>
      <xdr:rowOff>22229</xdr:rowOff>
    </xdr:to>
    <xdr:sp macro="" textlink="">
      <xdr:nvSpPr>
        <xdr:cNvPr id="144" name="円/楕円 143"/>
        <xdr:cNvSpPr/>
      </xdr:nvSpPr>
      <xdr:spPr>
        <a:xfrm>
          <a:off x="3746500" y="98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13356</xdr:rowOff>
    </xdr:from>
    <xdr:ext cx="534377" cy="259045"/>
    <xdr:sp macro="" textlink="">
      <xdr:nvSpPr>
        <xdr:cNvPr id="145" name="テキスト ボックス 144"/>
        <xdr:cNvSpPr txBox="1"/>
      </xdr:nvSpPr>
      <xdr:spPr>
        <a:xfrm>
          <a:off x="3530111" y="99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129841</xdr:rowOff>
    </xdr:from>
    <xdr:to>
      <xdr:col>4</xdr:col>
      <xdr:colOff>206375</xdr:colOff>
      <xdr:row>58</xdr:row>
      <xdr:rowOff>59991</xdr:rowOff>
    </xdr:to>
    <xdr:sp macro="" textlink="">
      <xdr:nvSpPr>
        <xdr:cNvPr id="146" name="円/楕円 145"/>
        <xdr:cNvSpPr/>
      </xdr:nvSpPr>
      <xdr:spPr>
        <a:xfrm>
          <a:off x="2857500" y="99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51118</xdr:rowOff>
    </xdr:from>
    <xdr:ext cx="534377" cy="259045"/>
    <xdr:sp macro="" textlink="">
      <xdr:nvSpPr>
        <xdr:cNvPr id="147" name="テキスト ボックス 146"/>
        <xdr:cNvSpPr txBox="1"/>
      </xdr:nvSpPr>
      <xdr:spPr>
        <a:xfrm>
          <a:off x="2641111" y="99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144766</xdr:rowOff>
    </xdr:from>
    <xdr:to>
      <xdr:col>3</xdr:col>
      <xdr:colOff>3175</xdr:colOff>
      <xdr:row>58</xdr:row>
      <xdr:rowOff>74916</xdr:rowOff>
    </xdr:to>
    <xdr:sp macro="" textlink="">
      <xdr:nvSpPr>
        <xdr:cNvPr id="148" name="円/楕円 147"/>
        <xdr:cNvSpPr/>
      </xdr:nvSpPr>
      <xdr:spPr>
        <a:xfrm>
          <a:off x="1968500" y="99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66043</xdr:rowOff>
    </xdr:from>
    <xdr:ext cx="534377" cy="259045"/>
    <xdr:sp macro="" textlink="">
      <xdr:nvSpPr>
        <xdr:cNvPr id="149" name="テキスト ボックス 148"/>
        <xdr:cNvSpPr txBox="1"/>
      </xdr:nvSpPr>
      <xdr:spPr>
        <a:xfrm>
          <a:off x="1752111" y="100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95736</xdr:rowOff>
    </xdr:from>
    <xdr:to>
      <xdr:col>1</xdr:col>
      <xdr:colOff>485775</xdr:colOff>
      <xdr:row>58</xdr:row>
      <xdr:rowOff>25886</xdr:rowOff>
    </xdr:to>
    <xdr:sp macro="" textlink="">
      <xdr:nvSpPr>
        <xdr:cNvPr id="150" name="円/楕円 149"/>
        <xdr:cNvSpPr/>
      </xdr:nvSpPr>
      <xdr:spPr>
        <a:xfrm>
          <a:off x="1079500" y="9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17013</xdr:rowOff>
    </xdr:from>
    <xdr:ext cx="534377" cy="259045"/>
    <xdr:sp macro="" textlink="">
      <xdr:nvSpPr>
        <xdr:cNvPr id="151" name="テキスト ボックス 150"/>
        <xdr:cNvSpPr txBox="1"/>
      </xdr:nvSpPr>
      <xdr:spPr>
        <a:xfrm>
          <a:off x="863111" y="996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94306</xdr:rowOff>
    </xdr:from>
    <xdr:to>
      <xdr:col>6</xdr:col>
      <xdr:colOff>511175</xdr:colOff>
      <xdr:row>76</xdr:row>
      <xdr:rowOff>143619</xdr:rowOff>
    </xdr:to>
    <xdr:cxnSp macro="">
      <xdr:nvCxnSpPr>
        <xdr:cNvPr id="182" name="直線コネクタ 181"/>
        <xdr:cNvCxnSpPr/>
      </xdr:nvCxnSpPr>
      <xdr:spPr>
        <a:xfrm flipV="1">
          <a:off x="3797300" y="13124506"/>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135672</xdr:rowOff>
    </xdr:from>
    <xdr:to>
      <xdr:col>5</xdr:col>
      <xdr:colOff>358775</xdr:colOff>
      <xdr:row>76</xdr:row>
      <xdr:rowOff>143619</xdr:rowOff>
    </xdr:to>
    <xdr:cxnSp macro="">
      <xdr:nvCxnSpPr>
        <xdr:cNvPr id="185" name="直線コネクタ 184"/>
        <xdr:cNvCxnSpPr/>
      </xdr:nvCxnSpPr>
      <xdr:spPr>
        <a:xfrm>
          <a:off x="2908300" y="1316587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135672</xdr:rowOff>
    </xdr:from>
    <xdr:to>
      <xdr:col>4</xdr:col>
      <xdr:colOff>155575</xdr:colOff>
      <xdr:row>76</xdr:row>
      <xdr:rowOff>138176</xdr:rowOff>
    </xdr:to>
    <xdr:cxnSp macro="">
      <xdr:nvCxnSpPr>
        <xdr:cNvPr id="188" name="直線コネクタ 187"/>
        <xdr:cNvCxnSpPr/>
      </xdr:nvCxnSpPr>
      <xdr:spPr>
        <a:xfrm flipV="1">
          <a:off x="2019300" y="1316587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138176</xdr:rowOff>
    </xdr:from>
    <xdr:to>
      <xdr:col>2</xdr:col>
      <xdr:colOff>638175</xdr:colOff>
      <xdr:row>76</xdr:row>
      <xdr:rowOff>154070</xdr:rowOff>
    </xdr:to>
    <xdr:cxnSp macro="">
      <xdr:nvCxnSpPr>
        <xdr:cNvPr id="191" name="直線コネクタ 190"/>
        <xdr:cNvCxnSpPr/>
      </xdr:nvCxnSpPr>
      <xdr:spPr>
        <a:xfrm flipV="1">
          <a:off x="1130300" y="13168376"/>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43506</xdr:rowOff>
    </xdr:from>
    <xdr:to>
      <xdr:col>6</xdr:col>
      <xdr:colOff>561975</xdr:colOff>
      <xdr:row>76</xdr:row>
      <xdr:rowOff>145106</xdr:rowOff>
    </xdr:to>
    <xdr:sp macro="" textlink="">
      <xdr:nvSpPr>
        <xdr:cNvPr id="201" name="円/楕円 200"/>
        <xdr:cNvSpPr/>
      </xdr:nvSpPr>
      <xdr:spPr>
        <a:xfrm>
          <a:off x="45847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66384</xdr:rowOff>
    </xdr:from>
    <xdr:ext cx="469744" cy="259045"/>
    <xdr:sp macro="" textlink="">
      <xdr:nvSpPr>
        <xdr:cNvPr id="202" name="維持補修費該当値テキスト"/>
        <xdr:cNvSpPr txBox="1"/>
      </xdr:nvSpPr>
      <xdr:spPr>
        <a:xfrm>
          <a:off x="4686300" y="129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92819</xdr:rowOff>
    </xdr:from>
    <xdr:to>
      <xdr:col>5</xdr:col>
      <xdr:colOff>409575</xdr:colOff>
      <xdr:row>77</xdr:row>
      <xdr:rowOff>22969</xdr:rowOff>
    </xdr:to>
    <xdr:sp macro="" textlink="">
      <xdr:nvSpPr>
        <xdr:cNvPr id="203" name="円/楕円 202"/>
        <xdr:cNvSpPr/>
      </xdr:nvSpPr>
      <xdr:spPr>
        <a:xfrm>
          <a:off x="3746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39496</xdr:rowOff>
    </xdr:from>
    <xdr:ext cx="469744" cy="259045"/>
    <xdr:sp macro="" textlink="">
      <xdr:nvSpPr>
        <xdr:cNvPr id="204" name="テキスト ボックス 203"/>
        <xdr:cNvSpPr txBox="1"/>
      </xdr:nvSpPr>
      <xdr:spPr>
        <a:xfrm>
          <a:off x="3562427"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84872</xdr:rowOff>
    </xdr:from>
    <xdr:to>
      <xdr:col>4</xdr:col>
      <xdr:colOff>206375</xdr:colOff>
      <xdr:row>77</xdr:row>
      <xdr:rowOff>15022</xdr:rowOff>
    </xdr:to>
    <xdr:sp macro="" textlink="">
      <xdr:nvSpPr>
        <xdr:cNvPr id="205" name="円/楕円 204"/>
        <xdr:cNvSpPr/>
      </xdr:nvSpPr>
      <xdr:spPr>
        <a:xfrm>
          <a:off x="2857500" y="131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31549</xdr:rowOff>
    </xdr:from>
    <xdr:ext cx="469744" cy="259045"/>
    <xdr:sp macro="" textlink="">
      <xdr:nvSpPr>
        <xdr:cNvPr id="206" name="テキスト ボックス 205"/>
        <xdr:cNvSpPr txBox="1"/>
      </xdr:nvSpPr>
      <xdr:spPr>
        <a:xfrm>
          <a:off x="2673427" y="128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87376</xdr:rowOff>
    </xdr:from>
    <xdr:to>
      <xdr:col>3</xdr:col>
      <xdr:colOff>3175</xdr:colOff>
      <xdr:row>77</xdr:row>
      <xdr:rowOff>17526</xdr:rowOff>
    </xdr:to>
    <xdr:sp macro="" textlink="">
      <xdr:nvSpPr>
        <xdr:cNvPr id="207" name="円/楕円 206"/>
        <xdr:cNvSpPr/>
      </xdr:nvSpPr>
      <xdr:spPr>
        <a:xfrm>
          <a:off x="1968500" y="131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34053</xdr:rowOff>
    </xdr:from>
    <xdr:ext cx="469744" cy="259045"/>
    <xdr:sp macro="" textlink="">
      <xdr:nvSpPr>
        <xdr:cNvPr id="208" name="テキスト ボックス 207"/>
        <xdr:cNvSpPr txBox="1"/>
      </xdr:nvSpPr>
      <xdr:spPr>
        <a:xfrm>
          <a:off x="1784427" y="1289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103270</xdr:rowOff>
    </xdr:from>
    <xdr:to>
      <xdr:col>1</xdr:col>
      <xdr:colOff>485775</xdr:colOff>
      <xdr:row>77</xdr:row>
      <xdr:rowOff>33420</xdr:rowOff>
    </xdr:to>
    <xdr:sp macro="" textlink="">
      <xdr:nvSpPr>
        <xdr:cNvPr id="209" name="円/楕円 208"/>
        <xdr:cNvSpPr/>
      </xdr:nvSpPr>
      <xdr:spPr>
        <a:xfrm>
          <a:off x="1079500" y="13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49946</xdr:rowOff>
    </xdr:from>
    <xdr:ext cx="469744" cy="259045"/>
    <xdr:sp macro="" textlink="">
      <xdr:nvSpPr>
        <xdr:cNvPr id="210" name="テキスト ボックス 209"/>
        <xdr:cNvSpPr txBox="1"/>
      </xdr:nvSpPr>
      <xdr:spPr>
        <a:xfrm>
          <a:off x="895427" y="129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10821</xdr:rowOff>
    </xdr:from>
    <xdr:to>
      <xdr:col>6</xdr:col>
      <xdr:colOff>511175</xdr:colOff>
      <xdr:row>98</xdr:row>
      <xdr:rowOff>90385</xdr:rowOff>
    </xdr:to>
    <xdr:cxnSp macro="">
      <xdr:nvCxnSpPr>
        <xdr:cNvPr id="240" name="直線コネクタ 239"/>
        <xdr:cNvCxnSpPr/>
      </xdr:nvCxnSpPr>
      <xdr:spPr>
        <a:xfrm flipV="1">
          <a:off x="3797300" y="16812921"/>
          <a:ext cx="8382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15448</xdr:rowOff>
    </xdr:from>
    <xdr:ext cx="599010" cy="259045"/>
    <xdr:sp macro="" textlink="">
      <xdr:nvSpPr>
        <xdr:cNvPr id="241" name="扶助費平均値テキスト"/>
        <xdr:cNvSpPr txBox="1"/>
      </xdr:nvSpPr>
      <xdr:spPr>
        <a:xfrm>
          <a:off x="4686300" y="1613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90385</xdr:rowOff>
    </xdr:from>
    <xdr:to>
      <xdr:col>5</xdr:col>
      <xdr:colOff>358775</xdr:colOff>
      <xdr:row>98</xdr:row>
      <xdr:rowOff>131598</xdr:rowOff>
    </xdr:to>
    <xdr:cxnSp macro="">
      <xdr:nvCxnSpPr>
        <xdr:cNvPr id="243" name="直線コネクタ 242"/>
        <xdr:cNvCxnSpPr/>
      </xdr:nvCxnSpPr>
      <xdr:spPr>
        <a:xfrm flipV="1">
          <a:off x="2908300" y="1689248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16299</xdr:rowOff>
    </xdr:from>
    <xdr:ext cx="599010" cy="259045"/>
    <xdr:sp macro="" textlink="">
      <xdr:nvSpPr>
        <xdr:cNvPr id="245" name="テキスト ボックス 244"/>
        <xdr:cNvSpPr txBox="1"/>
      </xdr:nvSpPr>
      <xdr:spPr>
        <a:xfrm>
          <a:off x="3497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131598</xdr:rowOff>
    </xdr:from>
    <xdr:to>
      <xdr:col>4</xdr:col>
      <xdr:colOff>155575</xdr:colOff>
      <xdr:row>98</xdr:row>
      <xdr:rowOff>134683</xdr:rowOff>
    </xdr:to>
    <xdr:cxnSp macro="">
      <xdr:nvCxnSpPr>
        <xdr:cNvPr id="246" name="直線コネクタ 245"/>
        <xdr:cNvCxnSpPr/>
      </xdr:nvCxnSpPr>
      <xdr:spPr>
        <a:xfrm flipV="1">
          <a:off x="2019300" y="16933698"/>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74083</xdr:rowOff>
    </xdr:from>
    <xdr:ext cx="599010" cy="259045"/>
    <xdr:sp macro="" textlink="">
      <xdr:nvSpPr>
        <xdr:cNvPr id="248" name="テキスト ボックス 247"/>
        <xdr:cNvSpPr txBox="1"/>
      </xdr:nvSpPr>
      <xdr:spPr>
        <a:xfrm>
          <a:off x="2608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118542</xdr:rowOff>
    </xdr:from>
    <xdr:to>
      <xdr:col>2</xdr:col>
      <xdr:colOff>638175</xdr:colOff>
      <xdr:row>98</xdr:row>
      <xdr:rowOff>134683</xdr:rowOff>
    </xdr:to>
    <xdr:cxnSp macro="">
      <xdr:nvCxnSpPr>
        <xdr:cNvPr id="249" name="直線コネクタ 248"/>
        <xdr:cNvCxnSpPr/>
      </xdr:nvCxnSpPr>
      <xdr:spPr>
        <a:xfrm>
          <a:off x="1130300" y="16920642"/>
          <a:ext cx="8890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88955</xdr:rowOff>
    </xdr:from>
    <xdr:ext cx="599010" cy="259045"/>
    <xdr:sp macro="" textlink="">
      <xdr:nvSpPr>
        <xdr:cNvPr id="251" name="テキスト ボックス 250"/>
        <xdr:cNvSpPr txBox="1"/>
      </xdr:nvSpPr>
      <xdr:spPr>
        <a:xfrm>
          <a:off x="1719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131471</xdr:rowOff>
    </xdr:from>
    <xdr:to>
      <xdr:col>6</xdr:col>
      <xdr:colOff>561975</xdr:colOff>
      <xdr:row>98</xdr:row>
      <xdr:rowOff>61621</xdr:rowOff>
    </xdr:to>
    <xdr:sp macro="" textlink="">
      <xdr:nvSpPr>
        <xdr:cNvPr id="259" name="円/楕円 258"/>
        <xdr:cNvSpPr/>
      </xdr:nvSpPr>
      <xdr:spPr>
        <a:xfrm>
          <a:off x="45847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46398</xdr:rowOff>
    </xdr:from>
    <xdr:ext cx="534377" cy="259045"/>
    <xdr:sp macro="" textlink="">
      <xdr:nvSpPr>
        <xdr:cNvPr id="260" name="扶助費該当値テキスト"/>
        <xdr:cNvSpPr txBox="1"/>
      </xdr:nvSpPr>
      <xdr:spPr>
        <a:xfrm>
          <a:off x="4686300" y="166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39585</xdr:rowOff>
    </xdr:from>
    <xdr:to>
      <xdr:col>5</xdr:col>
      <xdr:colOff>409575</xdr:colOff>
      <xdr:row>98</xdr:row>
      <xdr:rowOff>141185</xdr:rowOff>
    </xdr:to>
    <xdr:sp macro="" textlink="">
      <xdr:nvSpPr>
        <xdr:cNvPr id="261" name="円/楕円 260"/>
        <xdr:cNvSpPr/>
      </xdr:nvSpPr>
      <xdr:spPr>
        <a:xfrm>
          <a:off x="3746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132312</xdr:rowOff>
    </xdr:from>
    <xdr:ext cx="534377" cy="259045"/>
    <xdr:sp macro="" textlink="">
      <xdr:nvSpPr>
        <xdr:cNvPr id="262" name="テキスト ボックス 261"/>
        <xdr:cNvSpPr txBox="1"/>
      </xdr:nvSpPr>
      <xdr:spPr>
        <a:xfrm>
          <a:off x="3530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80798</xdr:rowOff>
    </xdr:from>
    <xdr:to>
      <xdr:col>4</xdr:col>
      <xdr:colOff>206375</xdr:colOff>
      <xdr:row>99</xdr:row>
      <xdr:rowOff>10948</xdr:rowOff>
    </xdr:to>
    <xdr:sp macro="" textlink="">
      <xdr:nvSpPr>
        <xdr:cNvPr id="263" name="円/楕円 262"/>
        <xdr:cNvSpPr/>
      </xdr:nvSpPr>
      <xdr:spPr>
        <a:xfrm>
          <a:off x="2857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2075</xdr:rowOff>
    </xdr:from>
    <xdr:ext cx="534377" cy="259045"/>
    <xdr:sp macro="" textlink="">
      <xdr:nvSpPr>
        <xdr:cNvPr id="264" name="テキスト ボックス 263"/>
        <xdr:cNvSpPr txBox="1"/>
      </xdr:nvSpPr>
      <xdr:spPr>
        <a:xfrm>
          <a:off x="2641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83883</xdr:rowOff>
    </xdr:from>
    <xdr:to>
      <xdr:col>3</xdr:col>
      <xdr:colOff>3175</xdr:colOff>
      <xdr:row>99</xdr:row>
      <xdr:rowOff>14033</xdr:rowOff>
    </xdr:to>
    <xdr:sp macro="" textlink="">
      <xdr:nvSpPr>
        <xdr:cNvPr id="265" name="円/楕円 264"/>
        <xdr:cNvSpPr/>
      </xdr:nvSpPr>
      <xdr:spPr>
        <a:xfrm>
          <a:off x="1968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5160</xdr:rowOff>
    </xdr:from>
    <xdr:ext cx="534377" cy="259045"/>
    <xdr:sp macro="" textlink="">
      <xdr:nvSpPr>
        <xdr:cNvPr id="266" name="テキスト ボックス 265"/>
        <xdr:cNvSpPr txBox="1"/>
      </xdr:nvSpPr>
      <xdr:spPr>
        <a:xfrm>
          <a:off x="1752111" y="169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67742</xdr:rowOff>
    </xdr:from>
    <xdr:to>
      <xdr:col>1</xdr:col>
      <xdr:colOff>485775</xdr:colOff>
      <xdr:row>98</xdr:row>
      <xdr:rowOff>169342</xdr:rowOff>
    </xdr:to>
    <xdr:sp macro="" textlink="">
      <xdr:nvSpPr>
        <xdr:cNvPr id="267" name="円/楕円 266"/>
        <xdr:cNvSpPr/>
      </xdr:nvSpPr>
      <xdr:spPr>
        <a:xfrm>
          <a:off x="1079500" y="168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160469</xdr:rowOff>
    </xdr:from>
    <xdr:ext cx="534377" cy="259045"/>
    <xdr:sp macro="" textlink="">
      <xdr:nvSpPr>
        <xdr:cNvPr id="268" name="テキスト ボックス 267"/>
        <xdr:cNvSpPr txBox="1"/>
      </xdr:nvSpPr>
      <xdr:spPr>
        <a:xfrm>
          <a:off x="863111" y="169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161836</xdr:rowOff>
    </xdr:from>
    <xdr:to>
      <xdr:col>15</xdr:col>
      <xdr:colOff>180975</xdr:colOff>
      <xdr:row>37</xdr:row>
      <xdr:rowOff>33382</xdr:rowOff>
    </xdr:to>
    <xdr:cxnSp macro="">
      <xdr:nvCxnSpPr>
        <xdr:cNvPr id="297" name="直線コネクタ 296"/>
        <xdr:cNvCxnSpPr/>
      </xdr:nvCxnSpPr>
      <xdr:spPr>
        <a:xfrm>
          <a:off x="9639300" y="6334036"/>
          <a:ext cx="8382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161836</xdr:rowOff>
    </xdr:from>
    <xdr:to>
      <xdr:col>14</xdr:col>
      <xdr:colOff>28575</xdr:colOff>
      <xdr:row>36</xdr:row>
      <xdr:rowOff>170942</xdr:rowOff>
    </xdr:to>
    <xdr:cxnSp macro="">
      <xdr:nvCxnSpPr>
        <xdr:cNvPr id="300" name="直線コネクタ 299"/>
        <xdr:cNvCxnSpPr/>
      </xdr:nvCxnSpPr>
      <xdr:spPr>
        <a:xfrm flipV="1">
          <a:off x="8750300" y="6334036"/>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24452</xdr:rowOff>
    </xdr:from>
    <xdr:ext cx="534377" cy="259045"/>
    <xdr:sp macro="" textlink="">
      <xdr:nvSpPr>
        <xdr:cNvPr id="302" name="テキスト ボックス 301"/>
        <xdr:cNvSpPr txBox="1"/>
      </xdr:nvSpPr>
      <xdr:spPr>
        <a:xfrm>
          <a:off x="9372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170942</xdr:rowOff>
    </xdr:from>
    <xdr:to>
      <xdr:col>12</xdr:col>
      <xdr:colOff>511175</xdr:colOff>
      <xdr:row>37</xdr:row>
      <xdr:rowOff>8693</xdr:rowOff>
    </xdr:to>
    <xdr:cxnSp macro="">
      <xdr:nvCxnSpPr>
        <xdr:cNvPr id="303" name="直線コネクタ 302"/>
        <xdr:cNvCxnSpPr/>
      </xdr:nvCxnSpPr>
      <xdr:spPr>
        <a:xfrm flipV="1">
          <a:off x="7861300" y="6343142"/>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2178</xdr:rowOff>
    </xdr:from>
    <xdr:to>
      <xdr:col>11</xdr:col>
      <xdr:colOff>307975</xdr:colOff>
      <xdr:row>37</xdr:row>
      <xdr:rowOff>8693</xdr:rowOff>
    </xdr:to>
    <xdr:cxnSp macro="">
      <xdr:nvCxnSpPr>
        <xdr:cNvPr id="306" name="直線コネクタ 305"/>
        <xdr:cNvCxnSpPr/>
      </xdr:nvCxnSpPr>
      <xdr:spPr>
        <a:xfrm>
          <a:off x="6972300" y="634582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35996</xdr:rowOff>
    </xdr:from>
    <xdr:ext cx="534377" cy="259045"/>
    <xdr:sp macro="" textlink="">
      <xdr:nvSpPr>
        <xdr:cNvPr id="308" name="テキスト ボックス 307"/>
        <xdr:cNvSpPr txBox="1"/>
      </xdr:nvSpPr>
      <xdr:spPr>
        <a:xfrm>
          <a:off x="7594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154032</xdr:rowOff>
    </xdr:from>
    <xdr:to>
      <xdr:col>15</xdr:col>
      <xdr:colOff>231775</xdr:colOff>
      <xdr:row>37</xdr:row>
      <xdr:rowOff>84182</xdr:rowOff>
    </xdr:to>
    <xdr:sp macro="" textlink="">
      <xdr:nvSpPr>
        <xdr:cNvPr id="316" name="円/楕円 315"/>
        <xdr:cNvSpPr/>
      </xdr:nvSpPr>
      <xdr:spPr>
        <a:xfrm>
          <a:off x="10426700" y="63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113161</xdr:rowOff>
    </xdr:from>
    <xdr:ext cx="534377" cy="259045"/>
    <xdr:sp macro="" textlink="">
      <xdr:nvSpPr>
        <xdr:cNvPr id="317" name="補助費等該当値テキスト"/>
        <xdr:cNvSpPr txBox="1"/>
      </xdr:nvSpPr>
      <xdr:spPr>
        <a:xfrm>
          <a:off x="10528300"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111036</xdr:rowOff>
    </xdr:from>
    <xdr:to>
      <xdr:col>14</xdr:col>
      <xdr:colOff>79375</xdr:colOff>
      <xdr:row>37</xdr:row>
      <xdr:rowOff>41186</xdr:rowOff>
    </xdr:to>
    <xdr:sp macro="" textlink="">
      <xdr:nvSpPr>
        <xdr:cNvPr id="318" name="円/楕円 317"/>
        <xdr:cNvSpPr/>
      </xdr:nvSpPr>
      <xdr:spPr>
        <a:xfrm>
          <a:off x="9588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32313</xdr:rowOff>
    </xdr:from>
    <xdr:ext cx="534377" cy="259045"/>
    <xdr:sp macro="" textlink="">
      <xdr:nvSpPr>
        <xdr:cNvPr id="319" name="テキスト ボックス 318"/>
        <xdr:cNvSpPr txBox="1"/>
      </xdr:nvSpPr>
      <xdr:spPr>
        <a:xfrm>
          <a:off x="9372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120142</xdr:rowOff>
    </xdr:from>
    <xdr:to>
      <xdr:col>12</xdr:col>
      <xdr:colOff>561975</xdr:colOff>
      <xdr:row>37</xdr:row>
      <xdr:rowOff>50292</xdr:rowOff>
    </xdr:to>
    <xdr:sp macro="" textlink="">
      <xdr:nvSpPr>
        <xdr:cNvPr id="320" name="円/楕円 319"/>
        <xdr:cNvSpPr/>
      </xdr:nvSpPr>
      <xdr:spPr>
        <a:xfrm>
          <a:off x="8699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41419</xdr:rowOff>
    </xdr:from>
    <xdr:ext cx="534377" cy="259045"/>
    <xdr:sp macro="" textlink="">
      <xdr:nvSpPr>
        <xdr:cNvPr id="321" name="テキスト ボックス 320"/>
        <xdr:cNvSpPr txBox="1"/>
      </xdr:nvSpPr>
      <xdr:spPr>
        <a:xfrm>
          <a:off x="8483111" y="63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129343</xdr:rowOff>
    </xdr:from>
    <xdr:to>
      <xdr:col>11</xdr:col>
      <xdr:colOff>358775</xdr:colOff>
      <xdr:row>37</xdr:row>
      <xdr:rowOff>59493</xdr:rowOff>
    </xdr:to>
    <xdr:sp macro="" textlink="">
      <xdr:nvSpPr>
        <xdr:cNvPr id="322" name="円/楕円 321"/>
        <xdr:cNvSpPr/>
      </xdr:nvSpPr>
      <xdr:spPr>
        <a:xfrm>
          <a:off x="7810500" y="63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50620</xdr:rowOff>
    </xdr:from>
    <xdr:ext cx="534377" cy="259045"/>
    <xdr:sp macro="" textlink="">
      <xdr:nvSpPr>
        <xdr:cNvPr id="323" name="テキスト ボックス 322"/>
        <xdr:cNvSpPr txBox="1"/>
      </xdr:nvSpPr>
      <xdr:spPr>
        <a:xfrm>
          <a:off x="7594111" y="63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122828</xdr:rowOff>
    </xdr:from>
    <xdr:to>
      <xdr:col>10</xdr:col>
      <xdr:colOff>155575</xdr:colOff>
      <xdr:row>37</xdr:row>
      <xdr:rowOff>52978</xdr:rowOff>
    </xdr:to>
    <xdr:sp macro="" textlink="">
      <xdr:nvSpPr>
        <xdr:cNvPr id="324" name="円/楕円 323"/>
        <xdr:cNvSpPr/>
      </xdr:nvSpPr>
      <xdr:spPr>
        <a:xfrm>
          <a:off x="6921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44105</xdr:rowOff>
    </xdr:from>
    <xdr:ext cx="534377" cy="259045"/>
    <xdr:sp macro="" textlink="">
      <xdr:nvSpPr>
        <xdr:cNvPr id="325" name="テキスト ボックス 324"/>
        <xdr:cNvSpPr txBox="1"/>
      </xdr:nvSpPr>
      <xdr:spPr>
        <a:xfrm>
          <a:off x="6705111" y="63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45" name="テキスト ボックス 344"/>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140033</xdr:rowOff>
    </xdr:from>
    <xdr:to>
      <xdr:col>15</xdr:col>
      <xdr:colOff>180340</xdr:colOff>
      <xdr:row>58</xdr:row>
      <xdr:rowOff>75997</xdr:rowOff>
    </xdr:to>
    <xdr:cxnSp macro="">
      <xdr:nvCxnSpPr>
        <xdr:cNvPr id="353" name="直線コネクタ 352"/>
        <xdr:cNvCxnSpPr/>
      </xdr:nvCxnSpPr>
      <xdr:spPr>
        <a:xfrm flipV="1">
          <a:off x="10475595" y="8712533"/>
          <a:ext cx="1270" cy="1307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79824</xdr:rowOff>
    </xdr:from>
    <xdr:ext cx="534377" cy="259045"/>
    <xdr:sp macro="" textlink="">
      <xdr:nvSpPr>
        <xdr:cNvPr id="354" name="普通建設事業費最小値テキスト"/>
        <xdr:cNvSpPr txBox="1"/>
      </xdr:nvSpPr>
      <xdr:spPr>
        <a:xfrm>
          <a:off x="10528300"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58</xdr:row>
      <xdr:rowOff>75997</xdr:rowOff>
    </xdr:from>
    <xdr:to>
      <xdr:col>15</xdr:col>
      <xdr:colOff>269875</xdr:colOff>
      <xdr:row>58</xdr:row>
      <xdr:rowOff>75997</xdr:rowOff>
    </xdr:to>
    <xdr:cxnSp macro="">
      <xdr:nvCxnSpPr>
        <xdr:cNvPr id="355" name="直線コネクタ 354"/>
        <xdr:cNvCxnSpPr/>
      </xdr:nvCxnSpPr>
      <xdr:spPr>
        <a:xfrm>
          <a:off x="10388600" y="1002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86710</xdr:rowOff>
    </xdr:from>
    <xdr:ext cx="599010" cy="259045"/>
    <xdr:sp macro="" textlink="">
      <xdr:nvSpPr>
        <xdr:cNvPr id="356" name="普通建設事業費最大値テキスト"/>
        <xdr:cNvSpPr txBox="1"/>
      </xdr:nvSpPr>
      <xdr:spPr>
        <a:xfrm>
          <a:off x="10528300" y="84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50</xdr:row>
      <xdr:rowOff>140033</xdr:rowOff>
    </xdr:from>
    <xdr:to>
      <xdr:col>15</xdr:col>
      <xdr:colOff>269875</xdr:colOff>
      <xdr:row>50</xdr:row>
      <xdr:rowOff>140033</xdr:rowOff>
    </xdr:to>
    <xdr:cxnSp macro="">
      <xdr:nvCxnSpPr>
        <xdr:cNvPr id="357" name="直線コネクタ 356"/>
        <xdr:cNvCxnSpPr/>
      </xdr:nvCxnSpPr>
      <xdr:spPr>
        <a:xfrm>
          <a:off x="10388600" y="871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75997</xdr:rowOff>
    </xdr:from>
    <xdr:to>
      <xdr:col>15</xdr:col>
      <xdr:colOff>180975</xdr:colOff>
      <xdr:row>58</xdr:row>
      <xdr:rowOff>123631</xdr:rowOff>
    </xdr:to>
    <xdr:cxnSp macro="">
      <xdr:nvCxnSpPr>
        <xdr:cNvPr id="358" name="直線コネクタ 357"/>
        <xdr:cNvCxnSpPr/>
      </xdr:nvCxnSpPr>
      <xdr:spPr>
        <a:xfrm flipV="1">
          <a:off x="9639300" y="10020097"/>
          <a:ext cx="8382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37739</xdr:rowOff>
    </xdr:from>
    <xdr:ext cx="534377" cy="259045"/>
    <xdr:sp macro="" textlink="">
      <xdr:nvSpPr>
        <xdr:cNvPr id="359" name="普通建設事業費平均値テキスト"/>
        <xdr:cNvSpPr txBox="1"/>
      </xdr:nvSpPr>
      <xdr:spPr>
        <a:xfrm>
          <a:off x="10528300" y="9638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14862</xdr:rowOff>
    </xdr:from>
    <xdr:to>
      <xdr:col>15</xdr:col>
      <xdr:colOff>231775</xdr:colOff>
      <xdr:row>57</xdr:row>
      <xdr:rowOff>116462</xdr:rowOff>
    </xdr:to>
    <xdr:sp macro="" textlink="">
      <xdr:nvSpPr>
        <xdr:cNvPr id="360" name="フローチャート : 判断 359"/>
        <xdr:cNvSpPr/>
      </xdr:nvSpPr>
      <xdr:spPr>
        <a:xfrm>
          <a:off x="10426700" y="978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123631</xdr:rowOff>
    </xdr:from>
    <xdr:to>
      <xdr:col>14</xdr:col>
      <xdr:colOff>28575</xdr:colOff>
      <xdr:row>58</xdr:row>
      <xdr:rowOff>160493</xdr:rowOff>
    </xdr:to>
    <xdr:cxnSp macro="">
      <xdr:nvCxnSpPr>
        <xdr:cNvPr id="361" name="直線コネクタ 360"/>
        <xdr:cNvCxnSpPr/>
      </xdr:nvCxnSpPr>
      <xdr:spPr>
        <a:xfrm flipV="1">
          <a:off x="8750300" y="1006773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154966</xdr:rowOff>
    </xdr:from>
    <xdr:to>
      <xdr:col>14</xdr:col>
      <xdr:colOff>79375</xdr:colOff>
      <xdr:row>57</xdr:row>
      <xdr:rowOff>85116</xdr:rowOff>
    </xdr:to>
    <xdr:sp macro="" textlink="">
      <xdr:nvSpPr>
        <xdr:cNvPr id="362" name="フローチャート : 判断 361"/>
        <xdr:cNvSpPr/>
      </xdr:nvSpPr>
      <xdr:spPr>
        <a:xfrm>
          <a:off x="9588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101643</xdr:rowOff>
    </xdr:from>
    <xdr:ext cx="534377" cy="259045"/>
    <xdr:sp macro="" textlink="">
      <xdr:nvSpPr>
        <xdr:cNvPr id="363" name="テキスト ボックス 362"/>
        <xdr:cNvSpPr txBox="1"/>
      </xdr:nvSpPr>
      <xdr:spPr>
        <a:xfrm>
          <a:off x="9372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36020</xdr:rowOff>
    </xdr:from>
    <xdr:to>
      <xdr:col>12</xdr:col>
      <xdr:colOff>511175</xdr:colOff>
      <xdr:row>58</xdr:row>
      <xdr:rowOff>160493</xdr:rowOff>
    </xdr:to>
    <xdr:cxnSp macro="">
      <xdr:nvCxnSpPr>
        <xdr:cNvPr id="364" name="直線コネクタ 363"/>
        <xdr:cNvCxnSpPr/>
      </xdr:nvCxnSpPr>
      <xdr:spPr>
        <a:xfrm>
          <a:off x="7861300" y="9980120"/>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80699</xdr:rowOff>
    </xdr:from>
    <xdr:to>
      <xdr:col>12</xdr:col>
      <xdr:colOff>561975</xdr:colOff>
      <xdr:row>58</xdr:row>
      <xdr:rowOff>10849</xdr:rowOff>
    </xdr:to>
    <xdr:sp macro="" textlink="">
      <xdr:nvSpPr>
        <xdr:cNvPr id="365" name="フローチャート : 判断 364"/>
        <xdr:cNvSpPr/>
      </xdr:nvSpPr>
      <xdr:spPr>
        <a:xfrm>
          <a:off x="8699500" y="98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27376</xdr:rowOff>
    </xdr:from>
    <xdr:ext cx="534377" cy="259045"/>
    <xdr:sp macro="" textlink="">
      <xdr:nvSpPr>
        <xdr:cNvPr id="366" name="テキスト ボックス 365"/>
        <xdr:cNvSpPr txBox="1"/>
      </xdr:nvSpPr>
      <xdr:spPr>
        <a:xfrm>
          <a:off x="8483111" y="96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36020</xdr:rowOff>
    </xdr:from>
    <xdr:to>
      <xdr:col>11</xdr:col>
      <xdr:colOff>307975</xdr:colOff>
      <xdr:row>58</xdr:row>
      <xdr:rowOff>116459</xdr:rowOff>
    </xdr:to>
    <xdr:cxnSp macro="">
      <xdr:nvCxnSpPr>
        <xdr:cNvPr id="367" name="直線コネクタ 366"/>
        <xdr:cNvCxnSpPr/>
      </xdr:nvCxnSpPr>
      <xdr:spPr>
        <a:xfrm flipV="1">
          <a:off x="6972300" y="9980120"/>
          <a:ext cx="889000" cy="8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73041</xdr:rowOff>
    </xdr:from>
    <xdr:to>
      <xdr:col>11</xdr:col>
      <xdr:colOff>358775</xdr:colOff>
      <xdr:row>58</xdr:row>
      <xdr:rowOff>3191</xdr:rowOff>
    </xdr:to>
    <xdr:sp macro="" textlink="">
      <xdr:nvSpPr>
        <xdr:cNvPr id="368" name="フローチャート : 判断 367"/>
        <xdr:cNvSpPr/>
      </xdr:nvSpPr>
      <xdr:spPr>
        <a:xfrm>
          <a:off x="7810500" y="98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19718</xdr:rowOff>
    </xdr:from>
    <xdr:ext cx="534377" cy="259045"/>
    <xdr:sp macro="" textlink="">
      <xdr:nvSpPr>
        <xdr:cNvPr id="369" name="テキスト ボックス 368"/>
        <xdr:cNvSpPr txBox="1"/>
      </xdr:nvSpPr>
      <xdr:spPr>
        <a:xfrm>
          <a:off x="7594111" y="96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54125</xdr:rowOff>
    </xdr:from>
    <xdr:to>
      <xdr:col>10</xdr:col>
      <xdr:colOff>155575</xdr:colOff>
      <xdr:row>57</xdr:row>
      <xdr:rowOff>155725</xdr:rowOff>
    </xdr:to>
    <xdr:sp macro="" textlink="">
      <xdr:nvSpPr>
        <xdr:cNvPr id="370" name="フローチャート : 判断 369"/>
        <xdr:cNvSpPr/>
      </xdr:nvSpPr>
      <xdr:spPr>
        <a:xfrm>
          <a:off x="6921500" y="982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802</xdr:rowOff>
    </xdr:from>
    <xdr:ext cx="534377" cy="259045"/>
    <xdr:sp macro="" textlink="">
      <xdr:nvSpPr>
        <xdr:cNvPr id="371" name="テキスト ボックス 370"/>
        <xdr:cNvSpPr txBox="1"/>
      </xdr:nvSpPr>
      <xdr:spPr>
        <a:xfrm>
          <a:off x="6705111" y="960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25197</xdr:rowOff>
    </xdr:from>
    <xdr:to>
      <xdr:col>15</xdr:col>
      <xdr:colOff>231775</xdr:colOff>
      <xdr:row>58</xdr:row>
      <xdr:rowOff>126797</xdr:rowOff>
    </xdr:to>
    <xdr:sp macro="" textlink="">
      <xdr:nvSpPr>
        <xdr:cNvPr id="377" name="円/楕円 376"/>
        <xdr:cNvSpPr/>
      </xdr:nvSpPr>
      <xdr:spPr>
        <a:xfrm>
          <a:off x="10426700" y="99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111574</xdr:rowOff>
    </xdr:from>
    <xdr:ext cx="534377" cy="259045"/>
    <xdr:sp macro="" textlink="">
      <xdr:nvSpPr>
        <xdr:cNvPr id="378" name="普通建設事業費該当値テキスト"/>
        <xdr:cNvSpPr txBox="1"/>
      </xdr:nvSpPr>
      <xdr:spPr>
        <a:xfrm>
          <a:off x="10528300" y="98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72831</xdr:rowOff>
    </xdr:from>
    <xdr:to>
      <xdr:col>14</xdr:col>
      <xdr:colOff>79375</xdr:colOff>
      <xdr:row>59</xdr:row>
      <xdr:rowOff>2981</xdr:rowOff>
    </xdr:to>
    <xdr:sp macro="" textlink="">
      <xdr:nvSpPr>
        <xdr:cNvPr id="379" name="円/楕円 378"/>
        <xdr:cNvSpPr/>
      </xdr:nvSpPr>
      <xdr:spPr>
        <a:xfrm>
          <a:off x="9588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165558</xdr:rowOff>
    </xdr:from>
    <xdr:ext cx="534377" cy="259045"/>
    <xdr:sp macro="" textlink="">
      <xdr:nvSpPr>
        <xdr:cNvPr id="380" name="テキスト ボックス 379"/>
        <xdr:cNvSpPr txBox="1"/>
      </xdr:nvSpPr>
      <xdr:spPr>
        <a:xfrm>
          <a:off x="9372111" y="101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109693</xdr:rowOff>
    </xdr:from>
    <xdr:to>
      <xdr:col>12</xdr:col>
      <xdr:colOff>561975</xdr:colOff>
      <xdr:row>59</xdr:row>
      <xdr:rowOff>39843</xdr:rowOff>
    </xdr:to>
    <xdr:sp macro="" textlink="">
      <xdr:nvSpPr>
        <xdr:cNvPr id="381" name="円/楕円 380"/>
        <xdr:cNvSpPr/>
      </xdr:nvSpPr>
      <xdr:spPr>
        <a:xfrm>
          <a:off x="8699500" y="100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30970</xdr:rowOff>
    </xdr:from>
    <xdr:ext cx="534377" cy="259045"/>
    <xdr:sp macro="" textlink="">
      <xdr:nvSpPr>
        <xdr:cNvPr id="382" name="テキスト ボックス 381"/>
        <xdr:cNvSpPr txBox="1"/>
      </xdr:nvSpPr>
      <xdr:spPr>
        <a:xfrm>
          <a:off x="8483111" y="101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156670</xdr:rowOff>
    </xdr:from>
    <xdr:to>
      <xdr:col>11</xdr:col>
      <xdr:colOff>358775</xdr:colOff>
      <xdr:row>58</xdr:row>
      <xdr:rowOff>86820</xdr:rowOff>
    </xdr:to>
    <xdr:sp macro="" textlink="">
      <xdr:nvSpPr>
        <xdr:cNvPr id="383" name="円/楕円 382"/>
        <xdr:cNvSpPr/>
      </xdr:nvSpPr>
      <xdr:spPr>
        <a:xfrm>
          <a:off x="7810500" y="99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77947</xdr:rowOff>
    </xdr:from>
    <xdr:ext cx="534377" cy="259045"/>
    <xdr:sp macro="" textlink="">
      <xdr:nvSpPr>
        <xdr:cNvPr id="384" name="テキスト ボックス 383"/>
        <xdr:cNvSpPr txBox="1"/>
      </xdr:nvSpPr>
      <xdr:spPr>
        <a:xfrm>
          <a:off x="7594111" y="100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65659</xdr:rowOff>
    </xdr:from>
    <xdr:to>
      <xdr:col>10</xdr:col>
      <xdr:colOff>155575</xdr:colOff>
      <xdr:row>58</xdr:row>
      <xdr:rowOff>167259</xdr:rowOff>
    </xdr:to>
    <xdr:sp macro="" textlink="">
      <xdr:nvSpPr>
        <xdr:cNvPr id="385" name="円/楕円 384"/>
        <xdr:cNvSpPr/>
      </xdr:nvSpPr>
      <xdr:spPr>
        <a:xfrm>
          <a:off x="69215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158386</xdr:rowOff>
    </xdr:from>
    <xdr:ext cx="534377" cy="259045"/>
    <xdr:sp macro="" textlink="">
      <xdr:nvSpPr>
        <xdr:cNvPr id="386" name="テキスト ボックス 385"/>
        <xdr:cNvSpPr txBox="1"/>
      </xdr:nvSpPr>
      <xdr:spPr>
        <a:xfrm>
          <a:off x="6705111" y="101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8" name="直線コネクタ 407"/>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1"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2" name="直線コネクタ 411"/>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161782</xdr:rowOff>
    </xdr:from>
    <xdr:to>
      <xdr:col>15</xdr:col>
      <xdr:colOff>180975</xdr:colOff>
      <xdr:row>78</xdr:row>
      <xdr:rowOff>115743</xdr:rowOff>
    </xdr:to>
    <xdr:cxnSp macro="">
      <xdr:nvCxnSpPr>
        <xdr:cNvPr id="413" name="直線コネクタ 412"/>
        <xdr:cNvCxnSpPr/>
      </xdr:nvCxnSpPr>
      <xdr:spPr>
        <a:xfrm flipV="1">
          <a:off x="9639300" y="13363432"/>
          <a:ext cx="838200" cy="1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4"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5" name="フローチャート : 判断 414"/>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6" name="フローチャート : 判断 415"/>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18615</xdr:rowOff>
    </xdr:from>
    <xdr:ext cx="469744" cy="259045"/>
    <xdr:sp macro="" textlink="">
      <xdr:nvSpPr>
        <xdr:cNvPr id="417" name="テキスト ボックス 416"/>
        <xdr:cNvSpPr txBox="1"/>
      </xdr:nvSpPr>
      <xdr:spPr>
        <a:xfrm>
          <a:off x="9404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110982</xdr:rowOff>
    </xdr:from>
    <xdr:to>
      <xdr:col>15</xdr:col>
      <xdr:colOff>231775</xdr:colOff>
      <xdr:row>78</xdr:row>
      <xdr:rowOff>41132</xdr:rowOff>
    </xdr:to>
    <xdr:sp macro="" textlink="">
      <xdr:nvSpPr>
        <xdr:cNvPr id="423" name="円/楕円 422"/>
        <xdr:cNvSpPr/>
      </xdr:nvSpPr>
      <xdr:spPr>
        <a:xfrm>
          <a:off x="10426700" y="13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89409</xdr:rowOff>
    </xdr:from>
    <xdr:ext cx="469744" cy="259045"/>
    <xdr:sp macro="" textlink="">
      <xdr:nvSpPr>
        <xdr:cNvPr id="424" name="普通建設事業費 （ うち新規整備　）該当値テキスト"/>
        <xdr:cNvSpPr txBox="1"/>
      </xdr:nvSpPr>
      <xdr:spPr>
        <a:xfrm>
          <a:off x="10528300" y="1329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64943</xdr:rowOff>
    </xdr:from>
    <xdr:to>
      <xdr:col>14</xdr:col>
      <xdr:colOff>79375</xdr:colOff>
      <xdr:row>78</xdr:row>
      <xdr:rowOff>166543</xdr:rowOff>
    </xdr:to>
    <xdr:sp macro="" textlink="">
      <xdr:nvSpPr>
        <xdr:cNvPr id="425" name="円/楕円 424"/>
        <xdr:cNvSpPr/>
      </xdr:nvSpPr>
      <xdr:spPr>
        <a:xfrm>
          <a:off x="9588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157670</xdr:rowOff>
    </xdr:from>
    <xdr:ext cx="378565" cy="259045"/>
    <xdr:sp macro="" textlink="">
      <xdr:nvSpPr>
        <xdr:cNvPr id="426" name="テキスト ボックス 425"/>
        <xdr:cNvSpPr txBox="1"/>
      </xdr:nvSpPr>
      <xdr:spPr>
        <a:xfrm>
          <a:off x="9450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50" name="直線コネクタ 449"/>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1"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2" name="直線コネクタ 451"/>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3"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4" name="直線コネクタ 453"/>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64415</xdr:rowOff>
    </xdr:from>
    <xdr:to>
      <xdr:col>15</xdr:col>
      <xdr:colOff>180975</xdr:colOff>
      <xdr:row>97</xdr:row>
      <xdr:rowOff>96095</xdr:rowOff>
    </xdr:to>
    <xdr:cxnSp macro="">
      <xdr:nvCxnSpPr>
        <xdr:cNvPr id="455" name="直線コネクタ 454"/>
        <xdr:cNvCxnSpPr/>
      </xdr:nvCxnSpPr>
      <xdr:spPr>
        <a:xfrm flipV="1">
          <a:off x="9639300" y="16695065"/>
          <a:ext cx="8382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6"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7" name="フローチャート : 判断 456"/>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8" name="フローチャート : 判断 457"/>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9" name="テキスト ボックス 458"/>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13615</xdr:rowOff>
    </xdr:from>
    <xdr:to>
      <xdr:col>15</xdr:col>
      <xdr:colOff>231775</xdr:colOff>
      <xdr:row>97</xdr:row>
      <xdr:rowOff>115215</xdr:rowOff>
    </xdr:to>
    <xdr:sp macro="" textlink="">
      <xdr:nvSpPr>
        <xdr:cNvPr id="465" name="円/楕円 464"/>
        <xdr:cNvSpPr/>
      </xdr:nvSpPr>
      <xdr:spPr>
        <a:xfrm>
          <a:off x="10426700" y="166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163492</xdr:rowOff>
    </xdr:from>
    <xdr:ext cx="534377" cy="259045"/>
    <xdr:sp macro="" textlink="">
      <xdr:nvSpPr>
        <xdr:cNvPr id="466" name="普通建設事業費 （ うち更新整備　）該当値テキスト"/>
        <xdr:cNvSpPr txBox="1"/>
      </xdr:nvSpPr>
      <xdr:spPr>
        <a:xfrm>
          <a:off x="10528300" y="166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45295</xdr:rowOff>
    </xdr:from>
    <xdr:to>
      <xdr:col>14</xdr:col>
      <xdr:colOff>79375</xdr:colOff>
      <xdr:row>97</xdr:row>
      <xdr:rowOff>146895</xdr:rowOff>
    </xdr:to>
    <xdr:sp macro="" textlink="">
      <xdr:nvSpPr>
        <xdr:cNvPr id="467" name="円/楕円 466"/>
        <xdr:cNvSpPr/>
      </xdr:nvSpPr>
      <xdr:spPr>
        <a:xfrm>
          <a:off x="9588500" y="166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138022</xdr:rowOff>
    </xdr:from>
    <xdr:ext cx="534377" cy="259045"/>
    <xdr:sp macro="" textlink="">
      <xdr:nvSpPr>
        <xdr:cNvPr id="468" name="テキスト ボックス 467"/>
        <xdr:cNvSpPr txBox="1"/>
      </xdr:nvSpPr>
      <xdr:spPr>
        <a:xfrm>
          <a:off x="9372111" y="1676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2" name="テキスト ボックス 481"/>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4" name="テキスト ボックス 483"/>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6" name="テキスト ボックス 485"/>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8" name="テキスト ボックス 48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90" name="直線コネクタ 489"/>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3"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4" name="直線コネクタ 493"/>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5" name="直線コネクタ 49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6"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7" name="フローチャート : 判断 496"/>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135128</xdr:rowOff>
    </xdr:from>
    <xdr:to>
      <xdr:col>22</xdr:col>
      <xdr:colOff>365125</xdr:colOff>
      <xdr:row>38</xdr:row>
      <xdr:rowOff>139700</xdr:rowOff>
    </xdr:to>
    <xdr:cxnSp macro="">
      <xdr:nvCxnSpPr>
        <xdr:cNvPr id="498" name="直線コネクタ 497"/>
        <xdr:cNvCxnSpPr/>
      </xdr:nvCxnSpPr>
      <xdr:spPr>
        <a:xfrm>
          <a:off x="14592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9" name="フローチャート : 判断 498"/>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500" name="テキスト ボックス 499"/>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112268</xdr:rowOff>
    </xdr:from>
    <xdr:to>
      <xdr:col>21</xdr:col>
      <xdr:colOff>161925</xdr:colOff>
      <xdr:row>38</xdr:row>
      <xdr:rowOff>135128</xdr:rowOff>
    </xdr:to>
    <xdr:cxnSp macro="">
      <xdr:nvCxnSpPr>
        <xdr:cNvPr id="501" name="直線コネクタ 500"/>
        <xdr:cNvCxnSpPr/>
      </xdr:nvCxnSpPr>
      <xdr:spPr>
        <a:xfrm>
          <a:off x="13703300" y="6627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2" name="フローチャート : 判断 501"/>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3" name="テキスト ボックス 502"/>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135128</xdr:rowOff>
    </xdr:from>
    <xdr:to>
      <xdr:col>19</xdr:col>
      <xdr:colOff>644525</xdr:colOff>
      <xdr:row>38</xdr:row>
      <xdr:rowOff>112268</xdr:rowOff>
    </xdr:to>
    <xdr:cxnSp macro="">
      <xdr:nvCxnSpPr>
        <xdr:cNvPr id="504" name="直線コネクタ 503"/>
        <xdr:cNvCxnSpPr/>
      </xdr:nvCxnSpPr>
      <xdr:spPr>
        <a:xfrm>
          <a:off x="12814300" y="5621528"/>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5" name="フローチャート : 判断 504"/>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6" name="テキスト ボックス 505"/>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7" name="フローチャート : 判断 506"/>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8" name="テキスト ボックス 507"/>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6" name="円/楕円 51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7" name="テキスト ボックス 516"/>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84328</xdr:rowOff>
    </xdr:from>
    <xdr:to>
      <xdr:col>21</xdr:col>
      <xdr:colOff>212725</xdr:colOff>
      <xdr:row>39</xdr:row>
      <xdr:rowOff>14478</xdr:rowOff>
    </xdr:to>
    <xdr:sp macro="" textlink="">
      <xdr:nvSpPr>
        <xdr:cNvPr id="518" name="円/楕円 517"/>
        <xdr:cNvSpPr/>
      </xdr:nvSpPr>
      <xdr:spPr>
        <a:xfrm>
          <a:off x="1454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5605</xdr:rowOff>
    </xdr:from>
    <xdr:ext cx="249299" cy="259045"/>
    <xdr:sp macro="" textlink="">
      <xdr:nvSpPr>
        <xdr:cNvPr id="519" name="テキスト ボックス 518"/>
        <xdr:cNvSpPr txBox="1"/>
      </xdr:nvSpPr>
      <xdr:spPr>
        <a:xfrm>
          <a:off x="14467649"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61468</xdr:rowOff>
    </xdr:from>
    <xdr:to>
      <xdr:col>20</xdr:col>
      <xdr:colOff>9525</xdr:colOff>
      <xdr:row>38</xdr:row>
      <xdr:rowOff>163068</xdr:rowOff>
    </xdr:to>
    <xdr:sp macro="" textlink="">
      <xdr:nvSpPr>
        <xdr:cNvPr id="520" name="円/楕円 519"/>
        <xdr:cNvSpPr/>
      </xdr:nvSpPr>
      <xdr:spPr>
        <a:xfrm>
          <a:off x="1365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154195</xdr:rowOff>
    </xdr:from>
    <xdr:ext cx="249299" cy="259045"/>
    <xdr:sp macro="" textlink="">
      <xdr:nvSpPr>
        <xdr:cNvPr id="521" name="テキスト ボックス 520"/>
        <xdr:cNvSpPr txBox="1"/>
      </xdr:nvSpPr>
      <xdr:spPr>
        <a:xfrm>
          <a:off x="13578649"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84328</xdr:rowOff>
    </xdr:from>
    <xdr:to>
      <xdr:col>18</xdr:col>
      <xdr:colOff>492125</xdr:colOff>
      <xdr:row>33</xdr:row>
      <xdr:rowOff>14478</xdr:rowOff>
    </xdr:to>
    <xdr:sp macro="" textlink="">
      <xdr:nvSpPr>
        <xdr:cNvPr id="522" name="円/楕円 521"/>
        <xdr:cNvSpPr/>
      </xdr:nvSpPr>
      <xdr:spPr>
        <a:xfrm>
          <a:off x="12763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33</xdr:row>
      <xdr:rowOff>5605</xdr:rowOff>
    </xdr:from>
    <xdr:ext cx="378565" cy="259045"/>
    <xdr:sp macro="" textlink="">
      <xdr:nvSpPr>
        <xdr:cNvPr id="523" name="テキスト ボックス 522"/>
        <xdr:cNvSpPr txBox="1"/>
      </xdr:nvSpPr>
      <xdr:spPr>
        <a:xfrm>
          <a:off x="12625017" y="5663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4" name="テキスト ボックス 58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2" name="テキスト ボックス 59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4" name="直線コネクタ 593"/>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5"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6" name="直線コネクタ 595"/>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7"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8" name="直線コネクタ 597"/>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104632</xdr:rowOff>
    </xdr:from>
    <xdr:to>
      <xdr:col>23</xdr:col>
      <xdr:colOff>517525</xdr:colOff>
      <xdr:row>74</xdr:row>
      <xdr:rowOff>110348</xdr:rowOff>
    </xdr:to>
    <xdr:cxnSp macro="">
      <xdr:nvCxnSpPr>
        <xdr:cNvPr id="599" name="直線コネクタ 598"/>
        <xdr:cNvCxnSpPr/>
      </xdr:nvCxnSpPr>
      <xdr:spPr>
        <a:xfrm>
          <a:off x="15481300" y="12277582"/>
          <a:ext cx="8382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143634</xdr:rowOff>
    </xdr:from>
    <xdr:ext cx="469744" cy="259045"/>
    <xdr:sp macro="" textlink="">
      <xdr:nvSpPr>
        <xdr:cNvPr id="600" name="公債費平均値テキスト"/>
        <xdr:cNvSpPr txBox="1"/>
      </xdr:nvSpPr>
      <xdr:spPr>
        <a:xfrm>
          <a:off x="16370300" y="13002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1" name="フローチャート : 判断 600"/>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104632</xdr:rowOff>
    </xdr:from>
    <xdr:to>
      <xdr:col>22</xdr:col>
      <xdr:colOff>365125</xdr:colOff>
      <xdr:row>74</xdr:row>
      <xdr:rowOff>41448</xdr:rowOff>
    </xdr:to>
    <xdr:cxnSp macro="">
      <xdr:nvCxnSpPr>
        <xdr:cNvPr id="602" name="直線コネクタ 601"/>
        <xdr:cNvCxnSpPr/>
      </xdr:nvCxnSpPr>
      <xdr:spPr>
        <a:xfrm flipV="1">
          <a:off x="14592300" y="12277582"/>
          <a:ext cx="889000" cy="4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3" name="フローチャート : 判断 602"/>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31300</xdr:rowOff>
    </xdr:from>
    <xdr:ext cx="534377" cy="259045"/>
    <xdr:sp macro="" textlink="">
      <xdr:nvSpPr>
        <xdr:cNvPr id="604" name="テキスト ボックス 603"/>
        <xdr:cNvSpPr txBox="1"/>
      </xdr:nvSpPr>
      <xdr:spPr>
        <a:xfrm>
          <a:off x="15214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16759</xdr:rowOff>
    </xdr:from>
    <xdr:to>
      <xdr:col>21</xdr:col>
      <xdr:colOff>161925</xdr:colOff>
      <xdr:row>74</xdr:row>
      <xdr:rowOff>41448</xdr:rowOff>
    </xdr:to>
    <xdr:cxnSp macro="">
      <xdr:nvCxnSpPr>
        <xdr:cNvPr id="605" name="直線コネクタ 604"/>
        <xdr:cNvCxnSpPr/>
      </xdr:nvCxnSpPr>
      <xdr:spPr>
        <a:xfrm>
          <a:off x="13703300" y="1270405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6" name="フローチャート : 判断 605"/>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150537</xdr:rowOff>
    </xdr:from>
    <xdr:ext cx="534377" cy="259045"/>
    <xdr:sp macro="" textlink="">
      <xdr:nvSpPr>
        <xdr:cNvPr id="607" name="テキスト ボックス 606"/>
        <xdr:cNvSpPr txBox="1"/>
      </xdr:nvSpPr>
      <xdr:spPr>
        <a:xfrm>
          <a:off x="14325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155656</xdr:rowOff>
    </xdr:from>
    <xdr:to>
      <xdr:col>19</xdr:col>
      <xdr:colOff>644525</xdr:colOff>
      <xdr:row>74</xdr:row>
      <xdr:rowOff>16759</xdr:rowOff>
    </xdr:to>
    <xdr:cxnSp macro="">
      <xdr:nvCxnSpPr>
        <xdr:cNvPr id="608" name="直線コネクタ 607"/>
        <xdr:cNvCxnSpPr/>
      </xdr:nvCxnSpPr>
      <xdr:spPr>
        <a:xfrm>
          <a:off x="12814300" y="12328606"/>
          <a:ext cx="889000" cy="37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9" name="フローチャート : 判断 608"/>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94165</xdr:rowOff>
    </xdr:from>
    <xdr:ext cx="534377" cy="259045"/>
    <xdr:sp macro="" textlink="">
      <xdr:nvSpPr>
        <xdr:cNvPr id="610" name="テキスト ボックス 609"/>
        <xdr:cNvSpPr txBox="1"/>
      </xdr:nvSpPr>
      <xdr:spPr>
        <a:xfrm>
          <a:off x="13436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1" name="フローチャート : 判断 610"/>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143222</xdr:rowOff>
    </xdr:from>
    <xdr:ext cx="534377" cy="259045"/>
    <xdr:sp macro="" textlink="">
      <xdr:nvSpPr>
        <xdr:cNvPr id="612" name="テキスト ボックス 611"/>
        <xdr:cNvSpPr txBox="1"/>
      </xdr:nvSpPr>
      <xdr:spPr>
        <a:xfrm>
          <a:off x="12547111" y="128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59548</xdr:rowOff>
    </xdr:from>
    <xdr:to>
      <xdr:col>23</xdr:col>
      <xdr:colOff>568325</xdr:colOff>
      <xdr:row>74</xdr:row>
      <xdr:rowOff>161148</xdr:rowOff>
    </xdr:to>
    <xdr:sp macro="" textlink="">
      <xdr:nvSpPr>
        <xdr:cNvPr id="618" name="円/楕円 617"/>
        <xdr:cNvSpPr/>
      </xdr:nvSpPr>
      <xdr:spPr>
        <a:xfrm>
          <a:off x="162687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82425</xdr:rowOff>
    </xdr:from>
    <xdr:ext cx="534377" cy="259045"/>
    <xdr:sp macro="" textlink="">
      <xdr:nvSpPr>
        <xdr:cNvPr id="619" name="公債費該当値テキスト"/>
        <xdr:cNvSpPr txBox="1"/>
      </xdr:nvSpPr>
      <xdr:spPr>
        <a:xfrm>
          <a:off x="16370300" y="12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53832</xdr:rowOff>
    </xdr:from>
    <xdr:to>
      <xdr:col>22</xdr:col>
      <xdr:colOff>415925</xdr:colOff>
      <xdr:row>71</xdr:row>
      <xdr:rowOff>155432</xdr:rowOff>
    </xdr:to>
    <xdr:sp macro="" textlink="">
      <xdr:nvSpPr>
        <xdr:cNvPr id="620" name="円/楕円 619"/>
        <xdr:cNvSpPr/>
      </xdr:nvSpPr>
      <xdr:spPr>
        <a:xfrm>
          <a:off x="15430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509</xdr:rowOff>
    </xdr:from>
    <xdr:ext cx="534377" cy="259045"/>
    <xdr:sp macro="" textlink="">
      <xdr:nvSpPr>
        <xdr:cNvPr id="621" name="テキスト ボックス 620"/>
        <xdr:cNvSpPr txBox="1"/>
      </xdr:nvSpPr>
      <xdr:spPr>
        <a:xfrm>
          <a:off x="15214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162098</xdr:rowOff>
    </xdr:from>
    <xdr:to>
      <xdr:col>21</xdr:col>
      <xdr:colOff>212725</xdr:colOff>
      <xdr:row>74</xdr:row>
      <xdr:rowOff>92248</xdr:rowOff>
    </xdr:to>
    <xdr:sp macro="" textlink="">
      <xdr:nvSpPr>
        <xdr:cNvPr id="622" name="円/楕円 621"/>
        <xdr:cNvSpPr/>
      </xdr:nvSpPr>
      <xdr:spPr>
        <a:xfrm>
          <a:off x="14541500" y="12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108775</xdr:rowOff>
    </xdr:from>
    <xdr:ext cx="534377" cy="259045"/>
    <xdr:sp macro="" textlink="">
      <xdr:nvSpPr>
        <xdr:cNvPr id="623" name="テキスト ボックス 622"/>
        <xdr:cNvSpPr txBox="1"/>
      </xdr:nvSpPr>
      <xdr:spPr>
        <a:xfrm>
          <a:off x="14325111" y="124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137409</xdr:rowOff>
    </xdr:from>
    <xdr:to>
      <xdr:col>20</xdr:col>
      <xdr:colOff>9525</xdr:colOff>
      <xdr:row>74</xdr:row>
      <xdr:rowOff>67559</xdr:rowOff>
    </xdr:to>
    <xdr:sp macro="" textlink="">
      <xdr:nvSpPr>
        <xdr:cNvPr id="624" name="円/楕円 623"/>
        <xdr:cNvSpPr/>
      </xdr:nvSpPr>
      <xdr:spPr>
        <a:xfrm>
          <a:off x="13652500" y="12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84086</xdr:rowOff>
    </xdr:from>
    <xdr:ext cx="534377" cy="259045"/>
    <xdr:sp macro="" textlink="">
      <xdr:nvSpPr>
        <xdr:cNvPr id="625" name="テキスト ボックス 624"/>
        <xdr:cNvSpPr txBox="1"/>
      </xdr:nvSpPr>
      <xdr:spPr>
        <a:xfrm>
          <a:off x="13436111" y="124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104856</xdr:rowOff>
    </xdr:from>
    <xdr:to>
      <xdr:col>18</xdr:col>
      <xdr:colOff>492125</xdr:colOff>
      <xdr:row>72</xdr:row>
      <xdr:rowOff>35006</xdr:rowOff>
    </xdr:to>
    <xdr:sp macro="" textlink="">
      <xdr:nvSpPr>
        <xdr:cNvPr id="626" name="円/楕円 625"/>
        <xdr:cNvSpPr/>
      </xdr:nvSpPr>
      <xdr:spPr>
        <a:xfrm>
          <a:off x="12763500" y="122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51533</xdr:rowOff>
    </xdr:from>
    <xdr:ext cx="534377" cy="259045"/>
    <xdr:sp macro="" textlink="">
      <xdr:nvSpPr>
        <xdr:cNvPr id="627" name="テキスト ボックス 626"/>
        <xdr:cNvSpPr txBox="1"/>
      </xdr:nvSpPr>
      <xdr:spPr>
        <a:xfrm>
          <a:off x="12547111" y="120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5" name="テキスト ボックス 64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1" name="直線コネクタ 650"/>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2"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3" name="直線コネクタ 652"/>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4"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5" name="直線コネクタ 654"/>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60596</xdr:rowOff>
    </xdr:from>
    <xdr:to>
      <xdr:col>23</xdr:col>
      <xdr:colOff>517525</xdr:colOff>
      <xdr:row>98</xdr:row>
      <xdr:rowOff>39086</xdr:rowOff>
    </xdr:to>
    <xdr:cxnSp macro="">
      <xdr:nvCxnSpPr>
        <xdr:cNvPr id="656" name="直線コネクタ 655"/>
        <xdr:cNvCxnSpPr/>
      </xdr:nvCxnSpPr>
      <xdr:spPr>
        <a:xfrm flipV="1">
          <a:off x="15481300" y="16691246"/>
          <a:ext cx="8382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135481</xdr:rowOff>
    </xdr:from>
    <xdr:ext cx="534377" cy="259045"/>
    <xdr:sp macro="" textlink="">
      <xdr:nvSpPr>
        <xdr:cNvPr id="657"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8" name="フローチャート : 判断 657"/>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33446</xdr:rowOff>
    </xdr:from>
    <xdr:to>
      <xdr:col>22</xdr:col>
      <xdr:colOff>365125</xdr:colOff>
      <xdr:row>98</xdr:row>
      <xdr:rowOff>39086</xdr:rowOff>
    </xdr:to>
    <xdr:cxnSp macro="">
      <xdr:nvCxnSpPr>
        <xdr:cNvPr id="659" name="直線コネクタ 658"/>
        <xdr:cNvCxnSpPr/>
      </xdr:nvCxnSpPr>
      <xdr:spPr>
        <a:xfrm>
          <a:off x="14592300" y="16835546"/>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60" name="フローチャート : 判断 659"/>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61" name="テキスト ボックス 660"/>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33446</xdr:rowOff>
    </xdr:from>
    <xdr:to>
      <xdr:col>21</xdr:col>
      <xdr:colOff>161925</xdr:colOff>
      <xdr:row>98</xdr:row>
      <xdr:rowOff>136004</xdr:rowOff>
    </xdr:to>
    <xdr:cxnSp macro="">
      <xdr:nvCxnSpPr>
        <xdr:cNvPr id="662" name="直線コネクタ 661"/>
        <xdr:cNvCxnSpPr/>
      </xdr:nvCxnSpPr>
      <xdr:spPr>
        <a:xfrm flipV="1">
          <a:off x="13703300" y="16835546"/>
          <a:ext cx="889000" cy="1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3" name="フローチャート : 判断 662"/>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140913</xdr:rowOff>
    </xdr:from>
    <xdr:ext cx="534377" cy="259045"/>
    <xdr:sp macro="" textlink="">
      <xdr:nvSpPr>
        <xdr:cNvPr id="664" name="テキスト ボックス 663"/>
        <xdr:cNvSpPr txBox="1"/>
      </xdr:nvSpPr>
      <xdr:spPr>
        <a:xfrm>
          <a:off x="14325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136004</xdr:rowOff>
    </xdr:from>
    <xdr:to>
      <xdr:col>19</xdr:col>
      <xdr:colOff>644525</xdr:colOff>
      <xdr:row>99</xdr:row>
      <xdr:rowOff>33446</xdr:rowOff>
    </xdr:to>
    <xdr:cxnSp macro="">
      <xdr:nvCxnSpPr>
        <xdr:cNvPr id="665" name="直線コネクタ 664"/>
        <xdr:cNvCxnSpPr/>
      </xdr:nvCxnSpPr>
      <xdr:spPr>
        <a:xfrm flipV="1">
          <a:off x="12814300" y="16938104"/>
          <a:ext cx="8890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6" name="フローチャート : 判断 665"/>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7" name="テキスト ボックス 666"/>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8" name="フローチャート : 判断 667"/>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9" name="テキスト ボックス 668"/>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9796</xdr:rowOff>
    </xdr:from>
    <xdr:to>
      <xdr:col>23</xdr:col>
      <xdr:colOff>568325</xdr:colOff>
      <xdr:row>97</xdr:row>
      <xdr:rowOff>111396</xdr:rowOff>
    </xdr:to>
    <xdr:sp macro="" textlink="">
      <xdr:nvSpPr>
        <xdr:cNvPr id="675" name="円/楕円 674"/>
        <xdr:cNvSpPr/>
      </xdr:nvSpPr>
      <xdr:spPr>
        <a:xfrm>
          <a:off x="16268700" y="166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32673</xdr:rowOff>
    </xdr:from>
    <xdr:ext cx="534377" cy="259045"/>
    <xdr:sp macro="" textlink="">
      <xdr:nvSpPr>
        <xdr:cNvPr id="676" name="積立金該当値テキスト"/>
        <xdr:cNvSpPr txBox="1"/>
      </xdr:nvSpPr>
      <xdr:spPr>
        <a:xfrm>
          <a:off x="16370300" y="1649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159736</xdr:rowOff>
    </xdr:from>
    <xdr:to>
      <xdr:col>22</xdr:col>
      <xdr:colOff>415925</xdr:colOff>
      <xdr:row>98</xdr:row>
      <xdr:rowOff>89886</xdr:rowOff>
    </xdr:to>
    <xdr:sp macro="" textlink="">
      <xdr:nvSpPr>
        <xdr:cNvPr id="677" name="円/楕円 676"/>
        <xdr:cNvSpPr/>
      </xdr:nvSpPr>
      <xdr:spPr>
        <a:xfrm>
          <a:off x="15430500" y="16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106413</xdr:rowOff>
    </xdr:from>
    <xdr:ext cx="534377" cy="259045"/>
    <xdr:sp macro="" textlink="">
      <xdr:nvSpPr>
        <xdr:cNvPr id="678" name="テキスト ボックス 677"/>
        <xdr:cNvSpPr txBox="1"/>
      </xdr:nvSpPr>
      <xdr:spPr>
        <a:xfrm>
          <a:off x="15214111" y="165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154096</xdr:rowOff>
    </xdr:from>
    <xdr:to>
      <xdr:col>21</xdr:col>
      <xdr:colOff>212725</xdr:colOff>
      <xdr:row>98</xdr:row>
      <xdr:rowOff>84246</xdr:rowOff>
    </xdr:to>
    <xdr:sp macro="" textlink="">
      <xdr:nvSpPr>
        <xdr:cNvPr id="679" name="円/楕円 678"/>
        <xdr:cNvSpPr/>
      </xdr:nvSpPr>
      <xdr:spPr>
        <a:xfrm>
          <a:off x="14541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100773</xdr:rowOff>
    </xdr:from>
    <xdr:ext cx="534377" cy="259045"/>
    <xdr:sp macro="" textlink="">
      <xdr:nvSpPr>
        <xdr:cNvPr id="680" name="テキスト ボックス 679"/>
        <xdr:cNvSpPr txBox="1"/>
      </xdr:nvSpPr>
      <xdr:spPr>
        <a:xfrm>
          <a:off x="14325111" y="165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85204</xdr:rowOff>
    </xdr:from>
    <xdr:to>
      <xdr:col>20</xdr:col>
      <xdr:colOff>9525</xdr:colOff>
      <xdr:row>99</xdr:row>
      <xdr:rowOff>15354</xdr:rowOff>
    </xdr:to>
    <xdr:sp macro="" textlink="">
      <xdr:nvSpPr>
        <xdr:cNvPr id="681" name="円/楕円 680"/>
        <xdr:cNvSpPr/>
      </xdr:nvSpPr>
      <xdr:spPr>
        <a:xfrm>
          <a:off x="13652500" y="16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6481</xdr:rowOff>
    </xdr:from>
    <xdr:ext cx="534377" cy="259045"/>
    <xdr:sp macro="" textlink="">
      <xdr:nvSpPr>
        <xdr:cNvPr id="682" name="テキスト ボックス 681"/>
        <xdr:cNvSpPr txBox="1"/>
      </xdr:nvSpPr>
      <xdr:spPr>
        <a:xfrm>
          <a:off x="13436111" y="169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154096</xdr:rowOff>
    </xdr:from>
    <xdr:to>
      <xdr:col>18</xdr:col>
      <xdr:colOff>492125</xdr:colOff>
      <xdr:row>99</xdr:row>
      <xdr:rowOff>84246</xdr:rowOff>
    </xdr:to>
    <xdr:sp macro="" textlink="">
      <xdr:nvSpPr>
        <xdr:cNvPr id="683" name="円/楕円 682"/>
        <xdr:cNvSpPr/>
      </xdr:nvSpPr>
      <xdr:spPr>
        <a:xfrm>
          <a:off x="12763500" y="169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75373</xdr:rowOff>
    </xdr:from>
    <xdr:ext cx="469744" cy="259045"/>
    <xdr:sp macro="" textlink="">
      <xdr:nvSpPr>
        <xdr:cNvPr id="684" name="テキスト ボックス 683"/>
        <xdr:cNvSpPr txBox="1"/>
      </xdr:nvSpPr>
      <xdr:spPr>
        <a:xfrm>
          <a:off x="12579427" y="1704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8" name="テキスト ボックス 697"/>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0" name="テキスト ボックス 69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2" name="テキスト ボックス 701"/>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4" name="テキスト ボックス 703"/>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6" name="テキスト ボックス 70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8" name="直線コネクタ 707"/>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1"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2" name="直線コネクタ 711"/>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4"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5" name="フローチャート : 判断 714"/>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7" name="フローチャート : 判断 71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9" name="直線コネクタ 71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20" name="フローチャート : 判断 719"/>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1" name="テキスト ボックス 720"/>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2" name="直線コネクタ 72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3" name="フローチャート : 判断 722"/>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4" name="テキスト ボックス 723"/>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5" name="フローチャート : 判断 724"/>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6" name="テキスト ボックス 725"/>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5" name="テキスト ボックス 734"/>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8" name="円/楕円 73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9" name="テキスト ボックス 73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0" name="円/楕円 73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1" name="テキスト ボックス 74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5" name="直線コネクタ 764"/>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6"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7" name="直線コネクタ 766"/>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8"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9" name="直線コネクタ 768"/>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38430</xdr:rowOff>
    </xdr:from>
    <xdr:to>
      <xdr:col>32</xdr:col>
      <xdr:colOff>187325</xdr:colOff>
      <xdr:row>59</xdr:row>
      <xdr:rowOff>38583</xdr:rowOff>
    </xdr:to>
    <xdr:cxnSp macro="">
      <xdr:nvCxnSpPr>
        <xdr:cNvPr id="770" name="直線コネクタ 769"/>
        <xdr:cNvCxnSpPr/>
      </xdr:nvCxnSpPr>
      <xdr:spPr>
        <a:xfrm>
          <a:off x="21323300" y="1015398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1"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2" name="フローチャート : 判断 771"/>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36144</xdr:rowOff>
    </xdr:from>
    <xdr:to>
      <xdr:col>31</xdr:col>
      <xdr:colOff>34925</xdr:colOff>
      <xdr:row>59</xdr:row>
      <xdr:rowOff>38430</xdr:rowOff>
    </xdr:to>
    <xdr:cxnSp macro="">
      <xdr:nvCxnSpPr>
        <xdr:cNvPr id="773" name="直線コネクタ 772"/>
        <xdr:cNvCxnSpPr/>
      </xdr:nvCxnSpPr>
      <xdr:spPr>
        <a:xfrm>
          <a:off x="20434300" y="10151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4" name="フローチャート : 判断 773"/>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5" name="テキスト ボックス 774"/>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34163</xdr:rowOff>
    </xdr:from>
    <xdr:to>
      <xdr:col>29</xdr:col>
      <xdr:colOff>517525</xdr:colOff>
      <xdr:row>59</xdr:row>
      <xdr:rowOff>36144</xdr:rowOff>
    </xdr:to>
    <xdr:cxnSp macro="">
      <xdr:nvCxnSpPr>
        <xdr:cNvPr id="776" name="直線コネクタ 775"/>
        <xdr:cNvCxnSpPr/>
      </xdr:nvCxnSpPr>
      <xdr:spPr>
        <a:xfrm>
          <a:off x="19545300" y="1014971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7" name="フローチャート : 判断 776"/>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78" name="テキスト ボックス 777"/>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71501</xdr:rowOff>
    </xdr:from>
    <xdr:to>
      <xdr:col>28</xdr:col>
      <xdr:colOff>314325</xdr:colOff>
      <xdr:row>59</xdr:row>
      <xdr:rowOff>34163</xdr:rowOff>
    </xdr:to>
    <xdr:cxnSp macro="">
      <xdr:nvCxnSpPr>
        <xdr:cNvPr id="779" name="直線コネクタ 778"/>
        <xdr:cNvCxnSpPr/>
      </xdr:nvCxnSpPr>
      <xdr:spPr>
        <a:xfrm>
          <a:off x="18656300" y="9501251"/>
          <a:ext cx="889000" cy="6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80" name="フローチャート : 判断 779"/>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1" name="テキスト ボックス 780"/>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2" name="フローチャート : 判断 781"/>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28770</xdr:rowOff>
    </xdr:from>
    <xdr:ext cx="469744" cy="259045"/>
    <xdr:sp macro="" textlink="">
      <xdr:nvSpPr>
        <xdr:cNvPr id="783" name="テキスト ボックス 782"/>
        <xdr:cNvSpPr txBox="1"/>
      </xdr:nvSpPr>
      <xdr:spPr>
        <a:xfrm>
          <a:off x="18421427" y="99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159233</xdr:rowOff>
    </xdr:from>
    <xdr:to>
      <xdr:col>32</xdr:col>
      <xdr:colOff>238125</xdr:colOff>
      <xdr:row>59</xdr:row>
      <xdr:rowOff>89383</xdr:rowOff>
    </xdr:to>
    <xdr:sp macro="" textlink="">
      <xdr:nvSpPr>
        <xdr:cNvPr id="789" name="円/楕円 788"/>
        <xdr:cNvSpPr/>
      </xdr:nvSpPr>
      <xdr:spPr>
        <a:xfrm>
          <a:off x="221107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74160</xdr:rowOff>
    </xdr:from>
    <xdr:ext cx="313932" cy="259045"/>
    <xdr:sp macro="" textlink="">
      <xdr:nvSpPr>
        <xdr:cNvPr id="790" name="貸付金該当値テキスト"/>
        <xdr:cNvSpPr txBox="1"/>
      </xdr:nvSpPr>
      <xdr:spPr>
        <a:xfrm>
          <a:off x="22212300" y="10018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159080</xdr:rowOff>
    </xdr:from>
    <xdr:to>
      <xdr:col>31</xdr:col>
      <xdr:colOff>85725</xdr:colOff>
      <xdr:row>59</xdr:row>
      <xdr:rowOff>89230</xdr:rowOff>
    </xdr:to>
    <xdr:sp macro="" textlink="">
      <xdr:nvSpPr>
        <xdr:cNvPr id="791" name="円/楕円 790"/>
        <xdr:cNvSpPr/>
      </xdr:nvSpPr>
      <xdr:spPr>
        <a:xfrm>
          <a:off x="21272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80357</xdr:rowOff>
    </xdr:from>
    <xdr:ext cx="313932" cy="259045"/>
    <xdr:sp macro="" textlink="">
      <xdr:nvSpPr>
        <xdr:cNvPr id="792" name="テキスト ボックス 791"/>
        <xdr:cNvSpPr txBox="1"/>
      </xdr:nvSpPr>
      <xdr:spPr>
        <a:xfrm>
          <a:off x="21166333" y="10195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156794</xdr:rowOff>
    </xdr:from>
    <xdr:to>
      <xdr:col>29</xdr:col>
      <xdr:colOff>568325</xdr:colOff>
      <xdr:row>59</xdr:row>
      <xdr:rowOff>86944</xdr:rowOff>
    </xdr:to>
    <xdr:sp macro="" textlink="">
      <xdr:nvSpPr>
        <xdr:cNvPr id="793" name="円/楕円 792"/>
        <xdr:cNvSpPr/>
      </xdr:nvSpPr>
      <xdr:spPr>
        <a:xfrm>
          <a:off x="20383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78071</xdr:rowOff>
    </xdr:from>
    <xdr:ext cx="378565" cy="259045"/>
    <xdr:sp macro="" textlink="">
      <xdr:nvSpPr>
        <xdr:cNvPr id="794" name="テキスト ボックス 793"/>
        <xdr:cNvSpPr txBox="1"/>
      </xdr:nvSpPr>
      <xdr:spPr>
        <a:xfrm>
          <a:off x="20245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154813</xdr:rowOff>
    </xdr:from>
    <xdr:to>
      <xdr:col>28</xdr:col>
      <xdr:colOff>365125</xdr:colOff>
      <xdr:row>59</xdr:row>
      <xdr:rowOff>84963</xdr:rowOff>
    </xdr:to>
    <xdr:sp macro="" textlink="">
      <xdr:nvSpPr>
        <xdr:cNvPr id="795" name="円/楕円 794"/>
        <xdr:cNvSpPr/>
      </xdr:nvSpPr>
      <xdr:spPr>
        <a:xfrm>
          <a:off x="19494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76090</xdr:rowOff>
    </xdr:from>
    <xdr:ext cx="378565" cy="259045"/>
    <xdr:sp macro="" textlink="">
      <xdr:nvSpPr>
        <xdr:cNvPr id="796" name="テキスト ボックス 795"/>
        <xdr:cNvSpPr txBox="1"/>
      </xdr:nvSpPr>
      <xdr:spPr>
        <a:xfrm>
          <a:off x="19356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20701</xdr:rowOff>
    </xdr:from>
    <xdr:to>
      <xdr:col>27</xdr:col>
      <xdr:colOff>161925</xdr:colOff>
      <xdr:row>55</xdr:row>
      <xdr:rowOff>122301</xdr:rowOff>
    </xdr:to>
    <xdr:sp macro="" textlink="">
      <xdr:nvSpPr>
        <xdr:cNvPr id="797" name="円/楕円 796"/>
        <xdr:cNvSpPr/>
      </xdr:nvSpPr>
      <xdr:spPr>
        <a:xfrm>
          <a:off x="18605500" y="94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138828</xdr:rowOff>
    </xdr:from>
    <xdr:ext cx="469744" cy="259045"/>
    <xdr:sp macro="" textlink="">
      <xdr:nvSpPr>
        <xdr:cNvPr id="798" name="テキスト ボックス 797"/>
        <xdr:cNvSpPr txBox="1"/>
      </xdr:nvSpPr>
      <xdr:spPr>
        <a:xfrm>
          <a:off x="18421427" y="92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1" name="テキスト ボックス 81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3" name="テキスト ボックス 81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5" name="テキスト ボックス 81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7" name="テキスト ボックス 81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1" name="直線コネクタ 820"/>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2"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3" name="直線コネクタ 822"/>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4"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5" name="直線コネクタ 824"/>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130922</xdr:rowOff>
    </xdr:from>
    <xdr:to>
      <xdr:col>32</xdr:col>
      <xdr:colOff>187325</xdr:colOff>
      <xdr:row>78</xdr:row>
      <xdr:rowOff>122326</xdr:rowOff>
    </xdr:to>
    <xdr:cxnSp macro="">
      <xdr:nvCxnSpPr>
        <xdr:cNvPr id="826" name="直線コネクタ 825"/>
        <xdr:cNvCxnSpPr/>
      </xdr:nvCxnSpPr>
      <xdr:spPr>
        <a:xfrm flipV="1">
          <a:off x="21323300" y="13332572"/>
          <a:ext cx="838200" cy="1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7"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8" name="フローチャート : 判断 827"/>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90779</xdr:rowOff>
    </xdr:from>
    <xdr:to>
      <xdr:col>31</xdr:col>
      <xdr:colOff>34925</xdr:colOff>
      <xdr:row>78</xdr:row>
      <xdr:rowOff>122326</xdr:rowOff>
    </xdr:to>
    <xdr:cxnSp macro="">
      <xdr:nvCxnSpPr>
        <xdr:cNvPr id="829" name="直線コネクタ 828"/>
        <xdr:cNvCxnSpPr/>
      </xdr:nvCxnSpPr>
      <xdr:spPr>
        <a:xfrm>
          <a:off x="20434300" y="1346387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30" name="フローチャート : 判断 829"/>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31" name="テキスト ボックス 830"/>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52649</xdr:rowOff>
    </xdr:from>
    <xdr:to>
      <xdr:col>29</xdr:col>
      <xdr:colOff>517525</xdr:colOff>
      <xdr:row>78</xdr:row>
      <xdr:rowOff>90779</xdr:rowOff>
    </xdr:to>
    <xdr:cxnSp macro="">
      <xdr:nvCxnSpPr>
        <xdr:cNvPr id="832" name="直線コネクタ 831"/>
        <xdr:cNvCxnSpPr/>
      </xdr:nvCxnSpPr>
      <xdr:spPr>
        <a:xfrm>
          <a:off x="19545300" y="13254299"/>
          <a:ext cx="889000" cy="20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3" name="フローチャート : 判断 832"/>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4" name="テキスト ボックス 833"/>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52649</xdr:rowOff>
    </xdr:from>
    <xdr:to>
      <xdr:col>28</xdr:col>
      <xdr:colOff>314325</xdr:colOff>
      <xdr:row>77</xdr:row>
      <xdr:rowOff>74777</xdr:rowOff>
    </xdr:to>
    <xdr:cxnSp macro="">
      <xdr:nvCxnSpPr>
        <xdr:cNvPr id="835" name="直線コネクタ 834"/>
        <xdr:cNvCxnSpPr/>
      </xdr:nvCxnSpPr>
      <xdr:spPr>
        <a:xfrm flipV="1">
          <a:off x="18656300" y="13254299"/>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6" name="フローチャート : 判断 835"/>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7" name="テキスト ボックス 836"/>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8" name="フローチャート : 判断 837"/>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102054</xdr:rowOff>
    </xdr:from>
    <xdr:ext cx="534377" cy="259045"/>
    <xdr:sp macro="" textlink="">
      <xdr:nvSpPr>
        <xdr:cNvPr id="839" name="テキスト ボックス 838"/>
        <xdr:cNvSpPr txBox="1"/>
      </xdr:nvSpPr>
      <xdr:spPr>
        <a:xfrm>
          <a:off x="18389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80122</xdr:rowOff>
    </xdr:from>
    <xdr:to>
      <xdr:col>32</xdr:col>
      <xdr:colOff>238125</xdr:colOff>
      <xdr:row>78</xdr:row>
      <xdr:rowOff>10272</xdr:rowOff>
    </xdr:to>
    <xdr:sp macro="" textlink="">
      <xdr:nvSpPr>
        <xdr:cNvPr id="845" name="円/楕円 844"/>
        <xdr:cNvSpPr/>
      </xdr:nvSpPr>
      <xdr:spPr>
        <a:xfrm>
          <a:off x="221107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58549</xdr:rowOff>
    </xdr:from>
    <xdr:ext cx="534377" cy="259045"/>
    <xdr:sp macro="" textlink="">
      <xdr:nvSpPr>
        <xdr:cNvPr id="846" name="繰出金該当値テキスト"/>
        <xdr:cNvSpPr txBox="1"/>
      </xdr:nvSpPr>
      <xdr:spPr>
        <a:xfrm>
          <a:off x="22212300" y="132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71526</xdr:rowOff>
    </xdr:from>
    <xdr:to>
      <xdr:col>31</xdr:col>
      <xdr:colOff>85725</xdr:colOff>
      <xdr:row>79</xdr:row>
      <xdr:rowOff>1676</xdr:rowOff>
    </xdr:to>
    <xdr:sp macro="" textlink="">
      <xdr:nvSpPr>
        <xdr:cNvPr id="847" name="円/楕円 846"/>
        <xdr:cNvSpPr/>
      </xdr:nvSpPr>
      <xdr:spPr>
        <a:xfrm>
          <a:off x="21272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164253</xdr:rowOff>
    </xdr:from>
    <xdr:ext cx="534377" cy="259045"/>
    <xdr:sp macro="" textlink="">
      <xdr:nvSpPr>
        <xdr:cNvPr id="848" name="テキスト ボックス 847"/>
        <xdr:cNvSpPr txBox="1"/>
      </xdr:nvSpPr>
      <xdr:spPr>
        <a:xfrm>
          <a:off x="21056111" y="135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39979</xdr:rowOff>
    </xdr:from>
    <xdr:to>
      <xdr:col>29</xdr:col>
      <xdr:colOff>568325</xdr:colOff>
      <xdr:row>78</xdr:row>
      <xdr:rowOff>141579</xdr:rowOff>
    </xdr:to>
    <xdr:sp macro="" textlink="">
      <xdr:nvSpPr>
        <xdr:cNvPr id="849" name="円/楕円 848"/>
        <xdr:cNvSpPr/>
      </xdr:nvSpPr>
      <xdr:spPr>
        <a:xfrm>
          <a:off x="20383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132706</xdr:rowOff>
    </xdr:from>
    <xdr:ext cx="534377" cy="259045"/>
    <xdr:sp macro="" textlink="">
      <xdr:nvSpPr>
        <xdr:cNvPr id="850" name="テキスト ボックス 849"/>
        <xdr:cNvSpPr txBox="1"/>
      </xdr:nvSpPr>
      <xdr:spPr>
        <a:xfrm>
          <a:off x="20167111" y="135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1849</xdr:rowOff>
    </xdr:from>
    <xdr:to>
      <xdr:col>28</xdr:col>
      <xdr:colOff>365125</xdr:colOff>
      <xdr:row>77</xdr:row>
      <xdr:rowOff>103449</xdr:rowOff>
    </xdr:to>
    <xdr:sp macro="" textlink="">
      <xdr:nvSpPr>
        <xdr:cNvPr id="851" name="円/楕円 850"/>
        <xdr:cNvSpPr/>
      </xdr:nvSpPr>
      <xdr:spPr>
        <a:xfrm>
          <a:off x="19494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94576</xdr:rowOff>
    </xdr:from>
    <xdr:ext cx="534377" cy="259045"/>
    <xdr:sp macro="" textlink="">
      <xdr:nvSpPr>
        <xdr:cNvPr id="852" name="テキスト ボックス 851"/>
        <xdr:cNvSpPr txBox="1"/>
      </xdr:nvSpPr>
      <xdr:spPr>
        <a:xfrm>
          <a:off x="19278111" y="132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23977</xdr:rowOff>
    </xdr:from>
    <xdr:to>
      <xdr:col>27</xdr:col>
      <xdr:colOff>161925</xdr:colOff>
      <xdr:row>77</xdr:row>
      <xdr:rowOff>125577</xdr:rowOff>
    </xdr:to>
    <xdr:sp macro="" textlink="">
      <xdr:nvSpPr>
        <xdr:cNvPr id="853" name="円/楕円 852"/>
        <xdr:cNvSpPr/>
      </xdr:nvSpPr>
      <xdr:spPr>
        <a:xfrm>
          <a:off x="18605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116704</xdr:rowOff>
    </xdr:from>
    <xdr:ext cx="534377" cy="259045"/>
    <xdr:sp macro="" textlink="">
      <xdr:nvSpPr>
        <xdr:cNvPr id="854" name="テキスト ボックス 853"/>
        <xdr:cNvSpPr txBox="1"/>
      </xdr:nvSpPr>
      <xdr:spPr>
        <a:xfrm>
          <a:off x="18389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350,196</a:t>
          </a:r>
          <a:r>
            <a:rPr kumimoji="1" lang="ja-JP" altLang="en-US" sz="1300">
              <a:latin typeface="ＭＳ Ｐゴシック"/>
            </a:rPr>
            <a:t>円となっています。主な構成項目である人件費は、住民一人当たり</a:t>
          </a:r>
          <a:r>
            <a:rPr kumimoji="1" lang="en-US" altLang="ja-JP" sz="1300">
              <a:latin typeface="ＭＳ Ｐゴシック"/>
            </a:rPr>
            <a:t>75,906</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年度の</a:t>
          </a:r>
          <a:r>
            <a:rPr kumimoji="1" lang="en-US" altLang="ja-JP" sz="1300">
              <a:latin typeface="ＭＳ Ｐゴシック"/>
            </a:rPr>
            <a:t>9</a:t>
          </a:r>
          <a:r>
            <a:rPr kumimoji="1" lang="ja-JP" altLang="en-US" sz="1300">
              <a:latin typeface="ＭＳ Ｐゴシック"/>
            </a:rPr>
            <a:t>万円台から減少していますが、いまだ類似団体平均と比べて高い水準にあります。</a:t>
          </a:r>
          <a:r>
            <a:rPr kumimoji="1" lang="en-US" altLang="ja-JP" sz="1300">
              <a:latin typeface="ＭＳ Ｐゴシック"/>
            </a:rPr>
            <a:t>50</a:t>
          </a:r>
          <a:r>
            <a:rPr kumimoji="1" lang="ja-JP" altLang="en-US" sz="1300">
              <a:latin typeface="ＭＳ Ｐゴシック"/>
            </a:rPr>
            <a:t>歳以上の職員構成比が類似団体を上回っていることが主な人件費の負担要因であることから、更なる職員数の適正化を進めていきます。</a:t>
          </a:r>
        </a:p>
        <a:p>
          <a:r>
            <a:rPr kumimoji="1" lang="ja-JP" altLang="en-US" sz="1300">
              <a:latin typeface="ＭＳ Ｐゴシック"/>
            </a:rPr>
            <a:t>また、扶助費は、住民一人当たり</a:t>
          </a:r>
          <a:r>
            <a:rPr kumimoji="1" lang="en-US" altLang="ja-JP" sz="1300">
              <a:latin typeface="ＭＳ Ｐゴシック"/>
            </a:rPr>
            <a:t>76,148</a:t>
          </a:r>
          <a:r>
            <a:rPr kumimoji="1" lang="ja-JP" altLang="en-US" sz="1300">
              <a:latin typeface="ＭＳ Ｐゴシック"/>
            </a:rPr>
            <a:t>円となっており、類似団体平均に比べて低い水準にありますが、平成</a:t>
          </a:r>
          <a:r>
            <a:rPr kumimoji="1" lang="en-US" altLang="ja-JP" sz="1300">
              <a:latin typeface="ＭＳ Ｐゴシック"/>
            </a:rPr>
            <a:t>25</a:t>
          </a:r>
          <a:r>
            <a:rPr kumimoji="1" lang="ja-JP" altLang="en-US" sz="1300">
              <a:latin typeface="ＭＳ Ｐゴシック"/>
            </a:rPr>
            <a:t>年度から右肩上がりで増加しています。待機児童対策に伴う保育所等の整備を重点的に取り組んだことに伴う運営費の増加が主な要因となっています。</a:t>
          </a:r>
        </a:p>
        <a:p>
          <a:r>
            <a:rPr kumimoji="1" lang="ja-JP" altLang="en-US" sz="1300">
              <a:latin typeface="ＭＳ Ｐゴシック"/>
            </a:rPr>
            <a:t>財政健全化対策として、平成</a:t>
          </a:r>
          <a:r>
            <a:rPr kumimoji="1" lang="en-US" altLang="ja-JP" sz="1300">
              <a:latin typeface="ＭＳ Ｐゴシック"/>
            </a:rPr>
            <a:t>25</a:t>
          </a:r>
          <a:r>
            <a:rPr kumimoji="1" lang="ja-JP" altLang="en-US" sz="1300">
              <a:latin typeface="ＭＳ Ｐゴシック"/>
            </a:rPr>
            <a:t>年度から実施している積立基金（貯金）の自律的な積立及び毎年度の地方債（借金）の発行上限額を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億円までとする財政運営上のルール化を行った結果、積立金は平成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万円以上増加するとともに、公債費は</a:t>
          </a:r>
          <a:r>
            <a:rPr kumimoji="1" lang="en-US" altLang="ja-JP" sz="1300">
              <a:latin typeface="ＭＳ Ｐゴシック"/>
            </a:rPr>
            <a:t>1</a:t>
          </a:r>
          <a:r>
            <a:rPr kumimoji="1" lang="ja-JP" altLang="en-US" sz="1300">
              <a:latin typeface="ＭＳ Ｐゴシック"/>
            </a:rPr>
            <a:t>万円以上減少しています。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271,469
263,694
14.67
98,819,701
95,067,400
3,727,801
64,717,774
20,066,613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164030</xdr:rowOff>
    </xdr:from>
    <xdr:to>
      <xdr:col>6</xdr:col>
      <xdr:colOff>511175</xdr:colOff>
      <xdr:row>37</xdr:row>
      <xdr:rowOff>17726</xdr:rowOff>
    </xdr:to>
    <xdr:cxnSp macro="">
      <xdr:nvCxnSpPr>
        <xdr:cNvPr id="62" name="直線コネクタ 61"/>
        <xdr:cNvCxnSpPr/>
      </xdr:nvCxnSpPr>
      <xdr:spPr>
        <a:xfrm flipV="1">
          <a:off x="3797300" y="633623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16583</xdr:rowOff>
    </xdr:from>
    <xdr:to>
      <xdr:col>5</xdr:col>
      <xdr:colOff>358775</xdr:colOff>
      <xdr:row>37</xdr:row>
      <xdr:rowOff>17726</xdr:rowOff>
    </xdr:to>
    <xdr:cxnSp macro="">
      <xdr:nvCxnSpPr>
        <xdr:cNvPr id="65" name="直線コネクタ 64"/>
        <xdr:cNvCxnSpPr/>
      </xdr:nvCxnSpPr>
      <xdr:spPr>
        <a:xfrm>
          <a:off x="2908300" y="636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157171</xdr:rowOff>
    </xdr:from>
    <xdr:to>
      <xdr:col>4</xdr:col>
      <xdr:colOff>155575</xdr:colOff>
      <xdr:row>37</xdr:row>
      <xdr:rowOff>16583</xdr:rowOff>
    </xdr:to>
    <xdr:cxnSp macro="">
      <xdr:nvCxnSpPr>
        <xdr:cNvPr id="68" name="直線コネクタ 67"/>
        <xdr:cNvCxnSpPr/>
      </xdr:nvCxnSpPr>
      <xdr:spPr>
        <a:xfrm>
          <a:off x="2019300" y="632937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75039</xdr:rowOff>
    </xdr:from>
    <xdr:to>
      <xdr:col>2</xdr:col>
      <xdr:colOff>638175</xdr:colOff>
      <xdr:row>36</xdr:row>
      <xdr:rowOff>157171</xdr:rowOff>
    </xdr:to>
    <xdr:cxnSp macro="">
      <xdr:nvCxnSpPr>
        <xdr:cNvPr id="71" name="直線コネクタ 70"/>
        <xdr:cNvCxnSpPr/>
      </xdr:nvCxnSpPr>
      <xdr:spPr>
        <a:xfrm>
          <a:off x="1130300" y="6247239"/>
          <a:ext cx="889000" cy="8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113230</xdr:rowOff>
    </xdr:from>
    <xdr:to>
      <xdr:col>6</xdr:col>
      <xdr:colOff>561975</xdr:colOff>
      <xdr:row>37</xdr:row>
      <xdr:rowOff>43380</xdr:rowOff>
    </xdr:to>
    <xdr:sp macro="" textlink="">
      <xdr:nvSpPr>
        <xdr:cNvPr id="81" name="円/楕円 80"/>
        <xdr:cNvSpPr/>
      </xdr:nvSpPr>
      <xdr:spPr>
        <a:xfrm>
          <a:off x="45847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136107</xdr:rowOff>
    </xdr:from>
    <xdr:ext cx="469744" cy="259045"/>
    <xdr:sp macro="" textlink="">
      <xdr:nvSpPr>
        <xdr:cNvPr id="82" name="議会費該当値テキスト"/>
        <xdr:cNvSpPr txBox="1"/>
      </xdr:nvSpPr>
      <xdr:spPr>
        <a:xfrm>
          <a:off x="4686300" y="61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138376</xdr:rowOff>
    </xdr:from>
    <xdr:to>
      <xdr:col>5</xdr:col>
      <xdr:colOff>409575</xdr:colOff>
      <xdr:row>37</xdr:row>
      <xdr:rowOff>68526</xdr:rowOff>
    </xdr:to>
    <xdr:sp macro="" textlink="">
      <xdr:nvSpPr>
        <xdr:cNvPr id="83" name="円/楕円 82"/>
        <xdr:cNvSpPr/>
      </xdr:nvSpPr>
      <xdr:spPr>
        <a:xfrm>
          <a:off x="37465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85053</xdr:rowOff>
    </xdr:from>
    <xdr:ext cx="469744" cy="259045"/>
    <xdr:sp macro="" textlink="">
      <xdr:nvSpPr>
        <xdr:cNvPr id="84" name="テキスト ボックス 83"/>
        <xdr:cNvSpPr txBox="1"/>
      </xdr:nvSpPr>
      <xdr:spPr>
        <a:xfrm>
          <a:off x="3562427" y="608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137233</xdr:rowOff>
    </xdr:from>
    <xdr:to>
      <xdr:col>4</xdr:col>
      <xdr:colOff>206375</xdr:colOff>
      <xdr:row>37</xdr:row>
      <xdr:rowOff>67383</xdr:rowOff>
    </xdr:to>
    <xdr:sp macro="" textlink="">
      <xdr:nvSpPr>
        <xdr:cNvPr id="85" name="円/楕円 84"/>
        <xdr:cNvSpPr/>
      </xdr:nvSpPr>
      <xdr:spPr>
        <a:xfrm>
          <a:off x="2857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83910</xdr:rowOff>
    </xdr:from>
    <xdr:ext cx="469744" cy="259045"/>
    <xdr:sp macro="" textlink="">
      <xdr:nvSpPr>
        <xdr:cNvPr id="86" name="テキスト ボックス 85"/>
        <xdr:cNvSpPr txBox="1"/>
      </xdr:nvSpPr>
      <xdr:spPr>
        <a:xfrm>
          <a:off x="2673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106371</xdr:rowOff>
    </xdr:from>
    <xdr:to>
      <xdr:col>3</xdr:col>
      <xdr:colOff>3175</xdr:colOff>
      <xdr:row>37</xdr:row>
      <xdr:rowOff>36521</xdr:rowOff>
    </xdr:to>
    <xdr:sp macro="" textlink="">
      <xdr:nvSpPr>
        <xdr:cNvPr id="87" name="円/楕円 86"/>
        <xdr:cNvSpPr/>
      </xdr:nvSpPr>
      <xdr:spPr>
        <a:xfrm>
          <a:off x="1968500" y="62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53048</xdr:rowOff>
    </xdr:from>
    <xdr:ext cx="469744" cy="259045"/>
    <xdr:sp macro="" textlink="">
      <xdr:nvSpPr>
        <xdr:cNvPr id="88" name="テキスト ボックス 87"/>
        <xdr:cNvSpPr txBox="1"/>
      </xdr:nvSpPr>
      <xdr:spPr>
        <a:xfrm>
          <a:off x="1784427" y="605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24239</xdr:rowOff>
    </xdr:from>
    <xdr:to>
      <xdr:col>1</xdr:col>
      <xdr:colOff>485775</xdr:colOff>
      <xdr:row>36</xdr:row>
      <xdr:rowOff>125839</xdr:rowOff>
    </xdr:to>
    <xdr:sp macro="" textlink="">
      <xdr:nvSpPr>
        <xdr:cNvPr id="89" name="円/楕円 88"/>
        <xdr:cNvSpPr/>
      </xdr:nvSpPr>
      <xdr:spPr>
        <a:xfrm>
          <a:off x="1079500" y="61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142366</xdr:rowOff>
    </xdr:from>
    <xdr:ext cx="469744" cy="259045"/>
    <xdr:sp macro="" textlink="">
      <xdr:nvSpPr>
        <xdr:cNvPr id="90" name="テキスト ボックス 89"/>
        <xdr:cNvSpPr txBox="1"/>
      </xdr:nvSpPr>
      <xdr:spPr>
        <a:xfrm>
          <a:off x="895427" y="59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142451</xdr:rowOff>
    </xdr:from>
    <xdr:to>
      <xdr:col>6</xdr:col>
      <xdr:colOff>511175</xdr:colOff>
      <xdr:row>56</xdr:row>
      <xdr:rowOff>127874</xdr:rowOff>
    </xdr:to>
    <xdr:cxnSp macro="">
      <xdr:nvCxnSpPr>
        <xdr:cNvPr id="119" name="直線コネクタ 118"/>
        <xdr:cNvCxnSpPr/>
      </xdr:nvCxnSpPr>
      <xdr:spPr>
        <a:xfrm flipV="1">
          <a:off x="3797300" y="9572201"/>
          <a:ext cx="838200" cy="1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127874</xdr:rowOff>
    </xdr:from>
    <xdr:to>
      <xdr:col>5</xdr:col>
      <xdr:colOff>358775</xdr:colOff>
      <xdr:row>56</xdr:row>
      <xdr:rowOff>165044</xdr:rowOff>
    </xdr:to>
    <xdr:cxnSp macro="">
      <xdr:nvCxnSpPr>
        <xdr:cNvPr id="122" name="直線コネクタ 121"/>
        <xdr:cNvCxnSpPr/>
      </xdr:nvCxnSpPr>
      <xdr:spPr>
        <a:xfrm flipV="1">
          <a:off x="2908300" y="9729074"/>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165044</xdr:rowOff>
    </xdr:from>
    <xdr:to>
      <xdr:col>4</xdr:col>
      <xdr:colOff>155575</xdr:colOff>
      <xdr:row>57</xdr:row>
      <xdr:rowOff>43574</xdr:rowOff>
    </xdr:to>
    <xdr:cxnSp macro="">
      <xdr:nvCxnSpPr>
        <xdr:cNvPr id="125" name="直線コネクタ 124"/>
        <xdr:cNvCxnSpPr/>
      </xdr:nvCxnSpPr>
      <xdr:spPr>
        <a:xfrm flipV="1">
          <a:off x="2019300" y="9766244"/>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43574</xdr:rowOff>
    </xdr:from>
    <xdr:to>
      <xdr:col>2</xdr:col>
      <xdr:colOff>638175</xdr:colOff>
      <xdr:row>57</xdr:row>
      <xdr:rowOff>102789</xdr:rowOff>
    </xdr:to>
    <xdr:cxnSp macro="">
      <xdr:nvCxnSpPr>
        <xdr:cNvPr id="128" name="直線コネクタ 127"/>
        <xdr:cNvCxnSpPr/>
      </xdr:nvCxnSpPr>
      <xdr:spPr>
        <a:xfrm flipV="1">
          <a:off x="1130300" y="9816224"/>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128595</xdr:rowOff>
    </xdr:from>
    <xdr:ext cx="534377" cy="259045"/>
    <xdr:sp macro="" textlink="">
      <xdr:nvSpPr>
        <xdr:cNvPr id="132" name="テキスト ボックス 131"/>
        <xdr:cNvSpPr txBox="1"/>
      </xdr:nvSpPr>
      <xdr:spPr>
        <a:xfrm>
          <a:off x="863111" y="955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91651</xdr:rowOff>
    </xdr:from>
    <xdr:to>
      <xdr:col>6</xdr:col>
      <xdr:colOff>561975</xdr:colOff>
      <xdr:row>56</xdr:row>
      <xdr:rowOff>21801</xdr:rowOff>
    </xdr:to>
    <xdr:sp macro="" textlink="">
      <xdr:nvSpPr>
        <xdr:cNvPr id="138" name="円/楕円 137"/>
        <xdr:cNvSpPr/>
      </xdr:nvSpPr>
      <xdr:spPr>
        <a:xfrm>
          <a:off x="4584700" y="95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114528</xdr:rowOff>
    </xdr:from>
    <xdr:ext cx="534377" cy="259045"/>
    <xdr:sp macro="" textlink="">
      <xdr:nvSpPr>
        <xdr:cNvPr id="139" name="総務費該当値テキスト"/>
        <xdr:cNvSpPr txBox="1"/>
      </xdr:nvSpPr>
      <xdr:spPr>
        <a:xfrm>
          <a:off x="4686300" y="93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77074</xdr:rowOff>
    </xdr:from>
    <xdr:to>
      <xdr:col>5</xdr:col>
      <xdr:colOff>409575</xdr:colOff>
      <xdr:row>57</xdr:row>
      <xdr:rowOff>7224</xdr:rowOff>
    </xdr:to>
    <xdr:sp macro="" textlink="">
      <xdr:nvSpPr>
        <xdr:cNvPr id="140" name="円/楕円 139"/>
        <xdr:cNvSpPr/>
      </xdr:nvSpPr>
      <xdr:spPr>
        <a:xfrm>
          <a:off x="3746500" y="96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23751</xdr:rowOff>
    </xdr:from>
    <xdr:ext cx="534377" cy="259045"/>
    <xdr:sp macro="" textlink="">
      <xdr:nvSpPr>
        <xdr:cNvPr id="141" name="テキスト ボックス 140"/>
        <xdr:cNvSpPr txBox="1"/>
      </xdr:nvSpPr>
      <xdr:spPr>
        <a:xfrm>
          <a:off x="3530111" y="94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114244</xdr:rowOff>
    </xdr:from>
    <xdr:to>
      <xdr:col>4</xdr:col>
      <xdr:colOff>206375</xdr:colOff>
      <xdr:row>57</xdr:row>
      <xdr:rowOff>44394</xdr:rowOff>
    </xdr:to>
    <xdr:sp macro="" textlink="">
      <xdr:nvSpPr>
        <xdr:cNvPr id="142" name="円/楕円 141"/>
        <xdr:cNvSpPr/>
      </xdr:nvSpPr>
      <xdr:spPr>
        <a:xfrm>
          <a:off x="2857500" y="97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60921</xdr:rowOff>
    </xdr:from>
    <xdr:ext cx="534377" cy="259045"/>
    <xdr:sp macro="" textlink="">
      <xdr:nvSpPr>
        <xdr:cNvPr id="143" name="テキスト ボックス 142"/>
        <xdr:cNvSpPr txBox="1"/>
      </xdr:nvSpPr>
      <xdr:spPr>
        <a:xfrm>
          <a:off x="2641111" y="94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164224</xdr:rowOff>
    </xdr:from>
    <xdr:to>
      <xdr:col>3</xdr:col>
      <xdr:colOff>3175</xdr:colOff>
      <xdr:row>57</xdr:row>
      <xdr:rowOff>94374</xdr:rowOff>
    </xdr:to>
    <xdr:sp macro="" textlink="">
      <xdr:nvSpPr>
        <xdr:cNvPr id="144" name="円/楕円 143"/>
        <xdr:cNvSpPr/>
      </xdr:nvSpPr>
      <xdr:spPr>
        <a:xfrm>
          <a:off x="1968500" y="97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110901</xdr:rowOff>
    </xdr:from>
    <xdr:ext cx="534377" cy="259045"/>
    <xdr:sp macro="" textlink="">
      <xdr:nvSpPr>
        <xdr:cNvPr id="145" name="テキスト ボックス 144"/>
        <xdr:cNvSpPr txBox="1"/>
      </xdr:nvSpPr>
      <xdr:spPr>
        <a:xfrm>
          <a:off x="1752111" y="95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51989</xdr:rowOff>
    </xdr:from>
    <xdr:to>
      <xdr:col>1</xdr:col>
      <xdr:colOff>485775</xdr:colOff>
      <xdr:row>57</xdr:row>
      <xdr:rowOff>153589</xdr:rowOff>
    </xdr:to>
    <xdr:sp macro="" textlink="">
      <xdr:nvSpPr>
        <xdr:cNvPr id="146" name="円/楕円 145"/>
        <xdr:cNvSpPr/>
      </xdr:nvSpPr>
      <xdr:spPr>
        <a:xfrm>
          <a:off x="1079500" y="98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144716</xdr:rowOff>
    </xdr:from>
    <xdr:ext cx="534377" cy="259045"/>
    <xdr:sp macro="" textlink="">
      <xdr:nvSpPr>
        <xdr:cNvPr id="147" name="テキスト ボックス 146"/>
        <xdr:cNvSpPr txBox="1"/>
      </xdr:nvSpPr>
      <xdr:spPr>
        <a:xfrm>
          <a:off x="863111" y="99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9" name="直線コネクタ 158"/>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0" name="テキスト ボックス 159"/>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1" name="直線コネクタ 160"/>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2" name="テキスト ボックス 161"/>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3" name="直線コネクタ 162"/>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4" name="テキスト ボックス 163"/>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7" name="直線コネクタ 166"/>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8" name="テキスト ボックス 167"/>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9" name="直線コネクタ 16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0" name="テキスト ボックス 169"/>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1" name="直線コネクタ 170"/>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2" name="テキスト ボックス 171"/>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107296</xdr:rowOff>
    </xdr:from>
    <xdr:to>
      <xdr:col>6</xdr:col>
      <xdr:colOff>510540</xdr:colOff>
      <xdr:row>78</xdr:row>
      <xdr:rowOff>75330</xdr:rowOff>
    </xdr:to>
    <xdr:cxnSp macro="">
      <xdr:nvCxnSpPr>
        <xdr:cNvPr id="176" name="直線コネクタ 175"/>
        <xdr:cNvCxnSpPr/>
      </xdr:nvCxnSpPr>
      <xdr:spPr>
        <a:xfrm flipV="1">
          <a:off x="4633595" y="12108796"/>
          <a:ext cx="1270" cy="1339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79157</xdr:rowOff>
    </xdr:from>
    <xdr:ext cx="599010" cy="259045"/>
    <xdr:sp macro="" textlink="">
      <xdr:nvSpPr>
        <xdr:cNvPr id="177" name="民生費最小値テキスト"/>
        <xdr:cNvSpPr txBox="1"/>
      </xdr:nvSpPr>
      <xdr:spPr>
        <a:xfrm>
          <a:off x="4686300" y="1345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78</xdr:row>
      <xdr:rowOff>75330</xdr:rowOff>
    </xdr:from>
    <xdr:to>
      <xdr:col>6</xdr:col>
      <xdr:colOff>600075</xdr:colOff>
      <xdr:row>78</xdr:row>
      <xdr:rowOff>75330</xdr:rowOff>
    </xdr:to>
    <xdr:cxnSp macro="">
      <xdr:nvCxnSpPr>
        <xdr:cNvPr id="178" name="直線コネクタ 177"/>
        <xdr:cNvCxnSpPr/>
      </xdr:nvCxnSpPr>
      <xdr:spPr>
        <a:xfrm>
          <a:off x="4546600" y="1344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53973</xdr:rowOff>
    </xdr:from>
    <xdr:ext cx="599010" cy="259045"/>
    <xdr:sp macro="" textlink="">
      <xdr:nvSpPr>
        <xdr:cNvPr id="179" name="民生費最大値テキスト"/>
        <xdr:cNvSpPr txBox="1"/>
      </xdr:nvSpPr>
      <xdr:spPr>
        <a:xfrm>
          <a:off x="4686300" y="118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107296</xdr:rowOff>
    </xdr:from>
    <xdr:to>
      <xdr:col>6</xdr:col>
      <xdr:colOff>600075</xdr:colOff>
      <xdr:row>70</xdr:row>
      <xdr:rowOff>107296</xdr:rowOff>
    </xdr:to>
    <xdr:cxnSp macro="">
      <xdr:nvCxnSpPr>
        <xdr:cNvPr id="180" name="直線コネクタ 179"/>
        <xdr:cNvCxnSpPr/>
      </xdr:nvCxnSpPr>
      <xdr:spPr>
        <a:xfrm>
          <a:off x="4546600" y="1210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1815</xdr:rowOff>
    </xdr:from>
    <xdr:to>
      <xdr:col>6</xdr:col>
      <xdr:colOff>511175</xdr:colOff>
      <xdr:row>78</xdr:row>
      <xdr:rowOff>69968</xdr:rowOff>
    </xdr:to>
    <xdr:cxnSp macro="">
      <xdr:nvCxnSpPr>
        <xdr:cNvPr id="181" name="直線コネクタ 180"/>
        <xdr:cNvCxnSpPr/>
      </xdr:nvCxnSpPr>
      <xdr:spPr>
        <a:xfrm flipV="1">
          <a:off x="3797300" y="13374915"/>
          <a:ext cx="838200" cy="6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107900</xdr:rowOff>
    </xdr:from>
    <xdr:ext cx="599010" cy="259045"/>
    <xdr:sp macro="" textlink="">
      <xdr:nvSpPr>
        <xdr:cNvPr id="182" name="民生費平均値テキスト"/>
        <xdr:cNvSpPr txBox="1"/>
      </xdr:nvSpPr>
      <xdr:spPr>
        <a:xfrm>
          <a:off x="4686300" y="127952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85023</xdr:rowOff>
    </xdr:from>
    <xdr:to>
      <xdr:col>6</xdr:col>
      <xdr:colOff>561975</xdr:colOff>
      <xdr:row>76</xdr:row>
      <xdr:rowOff>15174</xdr:rowOff>
    </xdr:to>
    <xdr:sp macro="" textlink="">
      <xdr:nvSpPr>
        <xdr:cNvPr id="183" name="フローチャート : 判断 182"/>
        <xdr:cNvSpPr/>
      </xdr:nvSpPr>
      <xdr:spPr>
        <a:xfrm>
          <a:off x="4584700" y="129437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69968</xdr:rowOff>
    </xdr:from>
    <xdr:to>
      <xdr:col>5</xdr:col>
      <xdr:colOff>358775</xdr:colOff>
      <xdr:row>78</xdr:row>
      <xdr:rowOff>124183</xdr:rowOff>
    </xdr:to>
    <xdr:cxnSp macro="">
      <xdr:nvCxnSpPr>
        <xdr:cNvPr id="184" name="直線コネクタ 183"/>
        <xdr:cNvCxnSpPr/>
      </xdr:nvCxnSpPr>
      <xdr:spPr>
        <a:xfrm flipV="1">
          <a:off x="2908300" y="13443068"/>
          <a:ext cx="889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111084</xdr:rowOff>
    </xdr:from>
    <xdr:to>
      <xdr:col>5</xdr:col>
      <xdr:colOff>409575</xdr:colOff>
      <xdr:row>76</xdr:row>
      <xdr:rowOff>41235</xdr:rowOff>
    </xdr:to>
    <xdr:sp macro="" textlink="">
      <xdr:nvSpPr>
        <xdr:cNvPr id="185" name="フローチャート : 判断 184"/>
        <xdr:cNvSpPr/>
      </xdr:nvSpPr>
      <xdr:spPr>
        <a:xfrm>
          <a:off x="3746500" y="12969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57761</xdr:rowOff>
    </xdr:from>
    <xdr:ext cx="599010" cy="259045"/>
    <xdr:sp macro="" textlink="">
      <xdr:nvSpPr>
        <xdr:cNvPr id="186" name="テキスト ボックス 185"/>
        <xdr:cNvSpPr txBox="1"/>
      </xdr:nvSpPr>
      <xdr:spPr>
        <a:xfrm>
          <a:off x="3497794" y="1274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90456</xdr:rowOff>
    </xdr:from>
    <xdr:to>
      <xdr:col>4</xdr:col>
      <xdr:colOff>155575</xdr:colOff>
      <xdr:row>78</xdr:row>
      <xdr:rowOff>124183</xdr:rowOff>
    </xdr:to>
    <xdr:cxnSp macro="">
      <xdr:nvCxnSpPr>
        <xdr:cNvPr id="187" name="直線コネクタ 186"/>
        <xdr:cNvCxnSpPr/>
      </xdr:nvCxnSpPr>
      <xdr:spPr>
        <a:xfrm>
          <a:off x="2019300" y="13463556"/>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39790</xdr:rowOff>
    </xdr:from>
    <xdr:to>
      <xdr:col>4</xdr:col>
      <xdr:colOff>206375</xdr:colOff>
      <xdr:row>76</xdr:row>
      <xdr:rowOff>141390</xdr:rowOff>
    </xdr:to>
    <xdr:sp macro="" textlink="">
      <xdr:nvSpPr>
        <xdr:cNvPr id="188" name="フローチャート : 判断 187"/>
        <xdr:cNvSpPr/>
      </xdr:nvSpPr>
      <xdr:spPr>
        <a:xfrm>
          <a:off x="2857500" y="13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157916</xdr:rowOff>
    </xdr:from>
    <xdr:ext cx="599010" cy="259045"/>
    <xdr:sp macro="" textlink="">
      <xdr:nvSpPr>
        <xdr:cNvPr id="189" name="テキスト ボックス 188"/>
        <xdr:cNvSpPr txBox="1"/>
      </xdr:nvSpPr>
      <xdr:spPr>
        <a:xfrm>
          <a:off x="2608794" y="128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26457</xdr:rowOff>
    </xdr:from>
    <xdr:to>
      <xdr:col>2</xdr:col>
      <xdr:colOff>638175</xdr:colOff>
      <xdr:row>78</xdr:row>
      <xdr:rowOff>90456</xdr:rowOff>
    </xdr:to>
    <xdr:cxnSp macro="">
      <xdr:nvCxnSpPr>
        <xdr:cNvPr id="190" name="直線コネクタ 189"/>
        <xdr:cNvCxnSpPr/>
      </xdr:nvCxnSpPr>
      <xdr:spPr>
        <a:xfrm>
          <a:off x="1130300" y="13399557"/>
          <a:ext cx="889000" cy="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55914</xdr:rowOff>
    </xdr:from>
    <xdr:to>
      <xdr:col>3</xdr:col>
      <xdr:colOff>3175</xdr:colOff>
      <xdr:row>76</xdr:row>
      <xdr:rowOff>157514</xdr:rowOff>
    </xdr:to>
    <xdr:sp macro="" textlink="">
      <xdr:nvSpPr>
        <xdr:cNvPr id="191" name="フローチャート : 判断 190"/>
        <xdr:cNvSpPr/>
      </xdr:nvSpPr>
      <xdr:spPr>
        <a:xfrm>
          <a:off x="1968500" y="130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2592</xdr:rowOff>
    </xdr:from>
    <xdr:ext cx="599010" cy="259045"/>
    <xdr:sp macro="" textlink="">
      <xdr:nvSpPr>
        <xdr:cNvPr id="192" name="テキスト ボックス 191"/>
        <xdr:cNvSpPr txBox="1"/>
      </xdr:nvSpPr>
      <xdr:spPr>
        <a:xfrm>
          <a:off x="1719794" y="1286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18796</xdr:rowOff>
    </xdr:from>
    <xdr:to>
      <xdr:col>1</xdr:col>
      <xdr:colOff>485775</xdr:colOff>
      <xdr:row>76</xdr:row>
      <xdr:rowOff>120396</xdr:rowOff>
    </xdr:to>
    <xdr:sp macro="" textlink="">
      <xdr:nvSpPr>
        <xdr:cNvPr id="193" name="フローチャート : 判断 192"/>
        <xdr:cNvSpPr/>
      </xdr:nvSpPr>
      <xdr:spPr>
        <a:xfrm>
          <a:off x="1079500" y="130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136923</xdr:rowOff>
    </xdr:from>
    <xdr:ext cx="599010" cy="259045"/>
    <xdr:sp macro="" textlink="">
      <xdr:nvSpPr>
        <xdr:cNvPr id="194" name="テキスト ボックス 193"/>
        <xdr:cNvSpPr txBox="1"/>
      </xdr:nvSpPr>
      <xdr:spPr>
        <a:xfrm>
          <a:off x="830794" y="1282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122465</xdr:rowOff>
    </xdr:from>
    <xdr:to>
      <xdr:col>6</xdr:col>
      <xdr:colOff>561975</xdr:colOff>
      <xdr:row>78</xdr:row>
      <xdr:rowOff>52615</xdr:rowOff>
    </xdr:to>
    <xdr:sp macro="" textlink="">
      <xdr:nvSpPr>
        <xdr:cNvPr id="200" name="円/楕円 199"/>
        <xdr:cNvSpPr/>
      </xdr:nvSpPr>
      <xdr:spPr>
        <a:xfrm>
          <a:off x="45847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37392</xdr:rowOff>
    </xdr:from>
    <xdr:ext cx="599010" cy="259045"/>
    <xdr:sp macro="" textlink="">
      <xdr:nvSpPr>
        <xdr:cNvPr id="201" name="民生費該当値テキスト"/>
        <xdr:cNvSpPr txBox="1"/>
      </xdr:nvSpPr>
      <xdr:spPr>
        <a:xfrm>
          <a:off x="4686300" y="1323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19168</xdr:rowOff>
    </xdr:from>
    <xdr:to>
      <xdr:col>5</xdr:col>
      <xdr:colOff>409575</xdr:colOff>
      <xdr:row>78</xdr:row>
      <xdr:rowOff>120768</xdr:rowOff>
    </xdr:to>
    <xdr:sp macro="" textlink="">
      <xdr:nvSpPr>
        <xdr:cNvPr id="202" name="円/楕円 201"/>
        <xdr:cNvSpPr/>
      </xdr:nvSpPr>
      <xdr:spPr>
        <a:xfrm>
          <a:off x="3746500" y="133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111895</xdr:rowOff>
    </xdr:from>
    <xdr:ext cx="599010" cy="259045"/>
    <xdr:sp macro="" textlink="">
      <xdr:nvSpPr>
        <xdr:cNvPr id="203" name="テキスト ボックス 202"/>
        <xdr:cNvSpPr txBox="1"/>
      </xdr:nvSpPr>
      <xdr:spPr>
        <a:xfrm>
          <a:off x="3497794" y="134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73383</xdr:rowOff>
    </xdr:from>
    <xdr:to>
      <xdr:col>4</xdr:col>
      <xdr:colOff>206375</xdr:colOff>
      <xdr:row>79</xdr:row>
      <xdr:rowOff>3533</xdr:rowOff>
    </xdr:to>
    <xdr:sp macro="" textlink="">
      <xdr:nvSpPr>
        <xdr:cNvPr id="204" name="円/楕円 203"/>
        <xdr:cNvSpPr/>
      </xdr:nvSpPr>
      <xdr:spPr>
        <a:xfrm>
          <a:off x="2857500" y="134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166110</xdr:rowOff>
    </xdr:from>
    <xdr:ext cx="599010" cy="259045"/>
    <xdr:sp macro="" textlink="">
      <xdr:nvSpPr>
        <xdr:cNvPr id="205" name="テキスト ボックス 204"/>
        <xdr:cNvSpPr txBox="1"/>
      </xdr:nvSpPr>
      <xdr:spPr>
        <a:xfrm>
          <a:off x="2608794" y="135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39656</xdr:rowOff>
    </xdr:from>
    <xdr:to>
      <xdr:col>3</xdr:col>
      <xdr:colOff>3175</xdr:colOff>
      <xdr:row>78</xdr:row>
      <xdr:rowOff>141256</xdr:rowOff>
    </xdr:to>
    <xdr:sp macro="" textlink="">
      <xdr:nvSpPr>
        <xdr:cNvPr id="206" name="円/楕円 205"/>
        <xdr:cNvSpPr/>
      </xdr:nvSpPr>
      <xdr:spPr>
        <a:xfrm>
          <a:off x="1968500" y="134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132383</xdr:rowOff>
    </xdr:from>
    <xdr:ext cx="599010" cy="259045"/>
    <xdr:sp macro="" textlink="">
      <xdr:nvSpPr>
        <xdr:cNvPr id="207" name="テキスト ボックス 206"/>
        <xdr:cNvSpPr txBox="1"/>
      </xdr:nvSpPr>
      <xdr:spPr>
        <a:xfrm>
          <a:off x="1719794" y="1350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147107</xdr:rowOff>
    </xdr:from>
    <xdr:to>
      <xdr:col>1</xdr:col>
      <xdr:colOff>485775</xdr:colOff>
      <xdr:row>78</xdr:row>
      <xdr:rowOff>77257</xdr:rowOff>
    </xdr:to>
    <xdr:sp macro="" textlink="">
      <xdr:nvSpPr>
        <xdr:cNvPr id="208" name="円/楕円 207"/>
        <xdr:cNvSpPr/>
      </xdr:nvSpPr>
      <xdr:spPr>
        <a:xfrm>
          <a:off x="1079500" y="1334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68384</xdr:rowOff>
    </xdr:from>
    <xdr:ext cx="599010" cy="259045"/>
    <xdr:sp macro="" textlink="">
      <xdr:nvSpPr>
        <xdr:cNvPr id="209" name="テキスト ボックス 208"/>
        <xdr:cNvSpPr txBox="1"/>
      </xdr:nvSpPr>
      <xdr:spPr>
        <a:xfrm>
          <a:off x="830794" y="1344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2" name="直線コネクタ 231"/>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3"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4" name="直線コネクタ 233"/>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5"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6" name="直線コネクタ 235"/>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90002</xdr:rowOff>
    </xdr:from>
    <xdr:to>
      <xdr:col>6</xdr:col>
      <xdr:colOff>511175</xdr:colOff>
      <xdr:row>97</xdr:row>
      <xdr:rowOff>104701</xdr:rowOff>
    </xdr:to>
    <xdr:cxnSp macro="">
      <xdr:nvCxnSpPr>
        <xdr:cNvPr id="237" name="直線コネクタ 236"/>
        <xdr:cNvCxnSpPr/>
      </xdr:nvCxnSpPr>
      <xdr:spPr>
        <a:xfrm flipV="1">
          <a:off x="3797300" y="16720652"/>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8"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9" name="フローチャート : 判断 238"/>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100929</xdr:rowOff>
    </xdr:from>
    <xdr:to>
      <xdr:col>5</xdr:col>
      <xdr:colOff>358775</xdr:colOff>
      <xdr:row>97</xdr:row>
      <xdr:rowOff>104701</xdr:rowOff>
    </xdr:to>
    <xdr:cxnSp macro="">
      <xdr:nvCxnSpPr>
        <xdr:cNvPr id="240" name="直線コネクタ 239"/>
        <xdr:cNvCxnSpPr/>
      </xdr:nvCxnSpPr>
      <xdr:spPr>
        <a:xfrm>
          <a:off x="2908300" y="167315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41" name="フローチャート : 判断 240"/>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2" name="テキスト ボックス 241"/>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100929</xdr:rowOff>
    </xdr:from>
    <xdr:to>
      <xdr:col>4</xdr:col>
      <xdr:colOff>155575</xdr:colOff>
      <xdr:row>97</xdr:row>
      <xdr:rowOff>119583</xdr:rowOff>
    </xdr:to>
    <xdr:cxnSp macro="">
      <xdr:nvCxnSpPr>
        <xdr:cNvPr id="243" name="直線コネクタ 242"/>
        <xdr:cNvCxnSpPr/>
      </xdr:nvCxnSpPr>
      <xdr:spPr>
        <a:xfrm flipV="1">
          <a:off x="2019300" y="16731579"/>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4" name="フローチャート : 判断 243"/>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5" name="テキスト ボックス 244"/>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75715</xdr:rowOff>
    </xdr:from>
    <xdr:to>
      <xdr:col>2</xdr:col>
      <xdr:colOff>638175</xdr:colOff>
      <xdr:row>97</xdr:row>
      <xdr:rowOff>119583</xdr:rowOff>
    </xdr:to>
    <xdr:cxnSp macro="">
      <xdr:nvCxnSpPr>
        <xdr:cNvPr id="246" name="直線コネクタ 245"/>
        <xdr:cNvCxnSpPr/>
      </xdr:nvCxnSpPr>
      <xdr:spPr>
        <a:xfrm>
          <a:off x="1130300" y="16706365"/>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7" name="フローチャート : 判断 246"/>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8" name="テキスト ボックス 247"/>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9" name="フローチャート : 判断 248"/>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50" name="テキスト ボックス 249"/>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39202</xdr:rowOff>
    </xdr:from>
    <xdr:to>
      <xdr:col>6</xdr:col>
      <xdr:colOff>561975</xdr:colOff>
      <xdr:row>97</xdr:row>
      <xdr:rowOff>140802</xdr:rowOff>
    </xdr:to>
    <xdr:sp macro="" textlink="">
      <xdr:nvSpPr>
        <xdr:cNvPr id="256" name="円/楕円 255"/>
        <xdr:cNvSpPr/>
      </xdr:nvSpPr>
      <xdr:spPr>
        <a:xfrm>
          <a:off x="45847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62079</xdr:rowOff>
    </xdr:from>
    <xdr:ext cx="534377" cy="259045"/>
    <xdr:sp macro="" textlink="">
      <xdr:nvSpPr>
        <xdr:cNvPr id="257" name="衛生費該当値テキスト"/>
        <xdr:cNvSpPr txBox="1"/>
      </xdr:nvSpPr>
      <xdr:spPr>
        <a:xfrm>
          <a:off x="4686300" y="165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53901</xdr:rowOff>
    </xdr:from>
    <xdr:to>
      <xdr:col>5</xdr:col>
      <xdr:colOff>409575</xdr:colOff>
      <xdr:row>97</xdr:row>
      <xdr:rowOff>155501</xdr:rowOff>
    </xdr:to>
    <xdr:sp macro="" textlink="">
      <xdr:nvSpPr>
        <xdr:cNvPr id="258" name="円/楕円 257"/>
        <xdr:cNvSpPr/>
      </xdr:nvSpPr>
      <xdr:spPr>
        <a:xfrm>
          <a:off x="3746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578</xdr:rowOff>
    </xdr:from>
    <xdr:ext cx="534377" cy="259045"/>
    <xdr:sp macro="" textlink="">
      <xdr:nvSpPr>
        <xdr:cNvPr id="259" name="テキスト ボックス 258"/>
        <xdr:cNvSpPr txBox="1"/>
      </xdr:nvSpPr>
      <xdr:spPr>
        <a:xfrm>
          <a:off x="3530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50129</xdr:rowOff>
    </xdr:from>
    <xdr:to>
      <xdr:col>4</xdr:col>
      <xdr:colOff>206375</xdr:colOff>
      <xdr:row>97</xdr:row>
      <xdr:rowOff>151729</xdr:rowOff>
    </xdr:to>
    <xdr:sp macro="" textlink="">
      <xdr:nvSpPr>
        <xdr:cNvPr id="260" name="円/楕円 259"/>
        <xdr:cNvSpPr/>
      </xdr:nvSpPr>
      <xdr:spPr>
        <a:xfrm>
          <a:off x="2857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168256</xdr:rowOff>
    </xdr:from>
    <xdr:ext cx="534377" cy="259045"/>
    <xdr:sp macro="" textlink="">
      <xdr:nvSpPr>
        <xdr:cNvPr id="261" name="テキスト ボックス 260"/>
        <xdr:cNvSpPr txBox="1"/>
      </xdr:nvSpPr>
      <xdr:spPr>
        <a:xfrm>
          <a:off x="2641111" y="164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68783</xdr:rowOff>
    </xdr:from>
    <xdr:to>
      <xdr:col>3</xdr:col>
      <xdr:colOff>3175</xdr:colOff>
      <xdr:row>97</xdr:row>
      <xdr:rowOff>170383</xdr:rowOff>
    </xdr:to>
    <xdr:sp macro="" textlink="">
      <xdr:nvSpPr>
        <xdr:cNvPr id="262" name="円/楕円 261"/>
        <xdr:cNvSpPr/>
      </xdr:nvSpPr>
      <xdr:spPr>
        <a:xfrm>
          <a:off x="1968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15460</xdr:rowOff>
    </xdr:from>
    <xdr:ext cx="534377" cy="259045"/>
    <xdr:sp macro="" textlink="">
      <xdr:nvSpPr>
        <xdr:cNvPr id="263" name="テキスト ボックス 262"/>
        <xdr:cNvSpPr txBox="1"/>
      </xdr:nvSpPr>
      <xdr:spPr>
        <a:xfrm>
          <a:off x="1752111" y="164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24915</xdr:rowOff>
    </xdr:from>
    <xdr:to>
      <xdr:col>1</xdr:col>
      <xdr:colOff>485775</xdr:colOff>
      <xdr:row>97</xdr:row>
      <xdr:rowOff>126515</xdr:rowOff>
    </xdr:to>
    <xdr:sp macro="" textlink="">
      <xdr:nvSpPr>
        <xdr:cNvPr id="264" name="円/楕円 263"/>
        <xdr:cNvSpPr/>
      </xdr:nvSpPr>
      <xdr:spPr>
        <a:xfrm>
          <a:off x="1079500" y="166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143042</xdr:rowOff>
    </xdr:from>
    <xdr:ext cx="534377" cy="259045"/>
    <xdr:sp macro="" textlink="">
      <xdr:nvSpPr>
        <xdr:cNvPr id="265" name="テキスト ボックス 264"/>
        <xdr:cNvSpPr txBox="1"/>
      </xdr:nvSpPr>
      <xdr:spPr>
        <a:xfrm>
          <a:off x="863111" y="164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7" name="直線コネクタ 286"/>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8"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9" name="直線コネクタ 288"/>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90"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91" name="直線コネクタ 290"/>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123698</xdr:rowOff>
    </xdr:from>
    <xdr:to>
      <xdr:col>15</xdr:col>
      <xdr:colOff>180975</xdr:colOff>
      <xdr:row>37</xdr:row>
      <xdr:rowOff>9398</xdr:rowOff>
    </xdr:to>
    <xdr:cxnSp macro="">
      <xdr:nvCxnSpPr>
        <xdr:cNvPr id="292" name="直線コネクタ 291"/>
        <xdr:cNvCxnSpPr/>
      </xdr:nvCxnSpPr>
      <xdr:spPr>
        <a:xfrm flipV="1">
          <a:off x="9639300" y="62958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3"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4" name="フローチャート : 判断 293"/>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125984</xdr:rowOff>
    </xdr:from>
    <xdr:to>
      <xdr:col>14</xdr:col>
      <xdr:colOff>28575</xdr:colOff>
      <xdr:row>37</xdr:row>
      <xdr:rowOff>9398</xdr:rowOff>
    </xdr:to>
    <xdr:cxnSp macro="">
      <xdr:nvCxnSpPr>
        <xdr:cNvPr id="295" name="直線コネクタ 294"/>
        <xdr:cNvCxnSpPr/>
      </xdr:nvCxnSpPr>
      <xdr:spPr>
        <a:xfrm>
          <a:off x="8750300" y="6298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6" name="フローチャート : 判断 295"/>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7" name="テキスト ボックス 296"/>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94894</xdr:rowOff>
    </xdr:from>
    <xdr:to>
      <xdr:col>12</xdr:col>
      <xdr:colOff>511175</xdr:colOff>
      <xdr:row>36</xdr:row>
      <xdr:rowOff>125984</xdr:rowOff>
    </xdr:to>
    <xdr:cxnSp macro="">
      <xdr:nvCxnSpPr>
        <xdr:cNvPr id="298" name="直線コネクタ 297"/>
        <xdr:cNvCxnSpPr/>
      </xdr:nvCxnSpPr>
      <xdr:spPr>
        <a:xfrm>
          <a:off x="7861300" y="626709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9" name="フローチャート : 判断 298"/>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300" name="テキスト ボックス 299"/>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41859</xdr:rowOff>
    </xdr:from>
    <xdr:to>
      <xdr:col>11</xdr:col>
      <xdr:colOff>307975</xdr:colOff>
      <xdr:row>36</xdr:row>
      <xdr:rowOff>94894</xdr:rowOff>
    </xdr:to>
    <xdr:cxnSp macro="">
      <xdr:nvCxnSpPr>
        <xdr:cNvPr id="301" name="直線コネクタ 300"/>
        <xdr:cNvCxnSpPr/>
      </xdr:nvCxnSpPr>
      <xdr:spPr>
        <a:xfrm>
          <a:off x="6972300" y="5871159"/>
          <a:ext cx="8890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2" name="フローチャート : 判断 301"/>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3" name="テキスト ボックス 302"/>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4" name="フローチャート : 判断 303"/>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141851</xdr:rowOff>
    </xdr:from>
    <xdr:ext cx="469744" cy="259045"/>
    <xdr:sp macro="" textlink="">
      <xdr:nvSpPr>
        <xdr:cNvPr id="305" name="テキスト ボックス 304"/>
        <xdr:cNvSpPr txBox="1"/>
      </xdr:nvSpPr>
      <xdr:spPr>
        <a:xfrm>
          <a:off x="6737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72898</xdr:rowOff>
    </xdr:from>
    <xdr:to>
      <xdr:col>15</xdr:col>
      <xdr:colOff>231775</xdr:colOff>
      <xdr:row>37</xdr:row>
      <xdr:rowOff>3048</xdr:rowOff>
    </xdr:to>
    <xdr:sp macro="" textlink="">
      <xdr:nvSpPr>
        <xdr:cNvPr id="311" name="円/楕円 310"/>
        <xdr:cNvSpPr/>
      </xdr:nvSpPr>
      <xdr:spPr>
        <a:xfrm>
          <a:off x="10426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95775</xdr:rowOff>
    </xdr:from>
    <xdr:ext cx="378565" cy="259045"/>
    <xdr:sp macro="" textlink="">
      <xdr:nvSpPr>
        <xdr:cNvPr id="312" name="労働費該当値テキスト"/>
        <xdr:cNvSpPr txBox="1"/>
      </xdr:nvSpPr>
      <xdr:spPr>
        <a:xfrm>
          <a:off x="10528300" y="609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130048</xdr:rowOff>
    </xdr:from>
    <xdr:to>
      <xdr:col>14</xdr:col>
      <xdr:colOff>79375</xdr:colOff>
      <xdr:row>37</xdr:row>
      <xdr:rowOff>60198</xdr:rowOff>
    </xdr:to>
    <xdr:sp macro="" textlink="">
      <xdr:nvSpPr>
        <xdr:cNvPr id="313" name="円/楕円 312"/>
        <xdr:cNvSpPr/>
      </xdr:nvSpPr>
      <xdr:spPr>
        <a:xfrm>
          <a:off x="958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51325</xdr:rowOff>
    </xdr:from>
    <xdr:ext cx="378565" cy="259045"/>
    <xdr:sp macro="" textlink="">
      <xdr:nvSpPr>
        <xdr:cNvPr id="314" name="テキスト ボックス 313"/>
        <xdr:cNvSpPr txBox="1"/>
      </xdr:nvSpPr>
      <xdr:spPr>
        <a:xfrm>
          <a:off x="9450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75184</xdr:rowOff>
    </xdr:from>
    <xdr:to>
      <xdr:col>12</xdr:col>
      <xdr:colOff>561975</xdr:colOff>
      <xdr:row>37</xdr:row>
      <xdr:rowOff>5334</xdr:rowOff>
    </xdr:to>
    <xdr:sp macro="" textlink="">
      <xdr:nvSpPr>
        <xdr:cNvPr id="315" name="円/楕円 314"/>
        <xdr:cNvSpPr/>
      </xdr:nvSpPr>
      <xdr:spPr>
        <a:xfrm>
          <a:off x="8699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167911</xdr:rowOff>
    </xdr:from>
    <xdr:ext cx="378565" cy="259045"/>
    <xdr:sp macro="" textlink="">
      <xdr:nvSpPr>
        <xdr:cNvPr id="316" name="テキスト ボックス 315"/>
        <xdr:cNvSpPr txBox="1"/>
      </xdr:nvSpPr>
      <xdr:spPr>
        <a:xfrm>
          <a:off x="8561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44094</xdr:rowOff>
    </xdr:from>
    <xdr:to>
      <xdr:col>11</xdr:col>
      <xdr:colOff>358775</xdr:colOff>
      <xdr:row>36</xdr:row>
      <xdr:rowOff>145694</xdr:rowOff>
    </xdr:to>
    <xdr:sp macro="" textlink="">
      <xdr:nvSpPr>
        <xdr:cNvPr id="317" name="円/楕円 316"/>
        <xdr:cNvSpPr/>
      </xdr:nvSpPr>
      <xdr:spPr>
        <a:xfrm>
          <a:off x="7810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136821</xdr:rowOff>
    </xdr:from>
    <xdr:ext cx="378565" cy="259045"/>
    <xdr:sp macro="" textlink="">
      <xdr:nvSpPr>
        <xdr:cNvPr id="318" name="テキスト ボックス 317"/>
        <xdr:cNvSpPr txBox="1"/>
      </xdr:nvSpPr>
      <xdr:spPr>
        <a:xfrm>
          <a:off x="7672017" y="63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162509</xdr:rowOff>
    </xdr:from>
    <xdr:to>
      <xdr:col>10</xdr:col>
      <xdr:colOff>155575</xdr:colOff>
      <xdr:row>34</xdr:row>
      <xdr:rowOff>92659</xdr:rowOff>
    </xdr:to>
    <xdr:sp macro="" textlink="">
      <xdr:nvSpPr>
        <xdr:cNvPr id="319" name="円/楕円 318"/>
        <xdr:cNvSpPr/>
      </xdr:nvSpPr>
      <xdr:spPr>
        <a:xfrm>
          <a:off x="6921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109186</xdr:rowOff>
    </xdr:from>
    <xdr:ext cx="469744" cy="259045"/>
    <xdr:sp macro="" textlink="">
      <xdr:nvSpPr>
        <xdr:cNvPr id="320" name="テキスト ボックス 319"/>
        <xdr:cNvSpPr txBox="1"/>
      </xdr:nvSpPr>
      <xdr:spPr>
        <a:xfrm>
          <a:off x="6737427"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6" name="テキスト ボックス 335"/>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8" name="テキスト ボックス 337"/>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40" name="テキスト ボックス 339"/>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2" name="テキスト ボックス 341"/>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4" name="直線コネクタ 343"/>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7"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8" name="直線コネクタ 347"/>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120650</xdr:rowOff>
    </xdr:from>
    <xdr:to>
      <xdr:col>15</xdr:col>
      <xdr:colOff>180975</xdr:colOff>
      <xdr:row>58</xdr:row>
      <xdr:rowOff>135890</xdr:rowOff>
    </xdr:to>
    <xdr:cxnSp macro="">
      <xdr:nvCxnSpPr>
        <xdr:cNvPr id="349" name="直線コネクタ 348"/>
        <xdr:cNvCxnSpPr/>
      </xdr:nvCxnSpPr>
      <xdr:spPr>
        <a:xfrm flipV="1">
          <a:off x="9639300" y="10064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50"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51" name="フローチャート : 判断 350"/>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113030</xdr:rowOff>
    </xdr:from>
    <xdr:to>
      <xdr:col>14</xdr:col>
      <xdr:colOff>28575</xdr:colOff>
      <xdr:row>58</xdr:row>
      <xdr:rowOff>135890</xdr:rowOff>
    </xdr:to>
    <xdr:cxnSp macro="">
      <xdr:nvCxnSpPr>
        <xdr:cNvPr id="352" name="直線コネクタ 351"/>
        <xdr:cNvCxnSpPr/>
      </xdr:nvCxnSpPr>
      <xdr:spPr>
        <a:xfrm>
          <a:off x="8750300" y="10057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3" name="フローチャート : 判断 352"/>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4" name="テキスト ボックス 353"/>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113030</xdr:rowOff>
    </xdr:from>
    <xdr:to>
      <xdr:col>12</xdr:col>
      <xdr:colOff>511175</xdr:colOff>
      <xdr:row>58</xdr:row>
      <xdr:rowOff>139700</xdr:rowOff>
    </xdr:to>
    <xdr:cxnSp macro="">
      <xdr:nvCxnSpPr>
        <xdr:cNvPr id="355" name="直線コネクタ 354"/>
        <xdr:cNvCxnSpPr/>
      </xdr:nvCxnSpPr>
      <xdr:spPr>
        <a:xfrm flipV="1">
          <a:off x="7861300" y="1005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6" name="フローチャート : 判断 355"/>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7" name="テキスト ボックス 356"/>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120650</xdr:rowOff>
    </xdr:from>
    <xdr:to>
      <xdr:col>11</xdr:col>
      <xdr:colOff>307975</xdr:colOff>
      <xdr:row>58</xdr:row>
      <xdr:rowOff>139700</xdr:rowOff>
    </xdr:to>
    <xdr:cxnSp macro="">
      <xdr:nvCxnSpPr>
        <xdr:cNvPr id="358" name="直線コネクタ 357"/>
        <xdr:cNvCxnSpPr/>
      </xdr:nvCxnSpPr>
      <xdr:spPr>
        <a:xfrm>
          <a:off x="6972300" y="10064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9" name="フローチャート : 判断 358"/>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60" name="テキスト ボックス 359"/>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61" name="フローチャート : 判断 360"/>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2" name="テキスト ボックス 361"/>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69850</xdr:rowOff>
    </xdr:from>
    <xdr:to>
      <xdr:col>15</xdr:col>
      <xdr:colOff>231775</xdr:colOff>
      <xdr:row>59</xdr:row>
      <xdr:rowOff>0</xdr:rowOff>
    </xdr:to>
    <xdr:sp macro="" textlink="">
      <xdr:nvSpPr>
        <xdr:cNvPr id="368" name="円/楕円 367"/>
        <xdr:cNvSpPr/>
      </xdr:nvSpPr>
      <xdr:spPr>
        <a:xfrm>
          <a:off x="104267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156227</xdr:rowOff>
    </xdr:from>
    <xdr:ext cx="313932" cy="259045"/>
    <xdr:sp macro="" textlink="">
      <xdr:nvSpPr>
        <xdr:cNvPr id="369" name="農林水産業費該当値テキスト"/>
        <xdr:cNvSpPr txBox="1"/>
      </xdr:nvSpPr>
      <xdr:spPr>
        <a:xfrm>
          <a:off x="10528300" y="9928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85090</xdr:rowOff>
    </xdr:from>
    <xdr:to>
      <xdr:col>14</xdr:col>
      <xdr:colOff>79375</xdr:colOff>
      <xdr:row>59</xdr:row>
      <xdr:rowOff>15240</xdr:rowOff>
    </xdr:to>
    <xdr:sp macro="" textlink="">
      <xdr:nvSpPr>
        <xdr:cNvPr id="370" name="円/楕円 369"/>
        <xdr:cNvSpPr/>
      </xdr:nvSpPr>
      <xdr:spPr>
        <a:xfrm>
          <a:off x="9588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6367</xdr:rowOff>
    </xdr:from>
    <xdr:ext cx="313932" cy="259045"/>
    <xdr:sp macro="" textlink="">
      <xdr:nvSpPr>
        <xdr:cNvPr id="371" name="テキスト ボックス 370"/>
        <xdr:cNvSpPr txBox="1"/>
      </xdr:nvSpPr>
      <xdr:spPr>
        <a:xfrm>
          <a:off x="9482333" y="1012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62230</xdr:rowOff>
    </xdr:from>
    <xdr:to>
      <xdr:col>12</xdr:col>
      <xdr:colOff>561975</xdr:colOff>
      <xdr:row>58</xdr:row>
      <xdr:rowOff>163830</xdr:rowOff>
    </xdr:to>
    <xdr:sp macro="" textlink="">
      <xdr:nvSpPr>
        <xdr:cNvPr id="372" name="円/楕円 371"/>
        <xdr:cNvSpPr/>
      </xdr:nvSpPr>
      <xdr:spPr>
        <a:xfrm>
          <a:off x="8699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58</xdr:row>
      <xdr:rowOff>154957</xdr:rowOff>
    </xdr:from>
    <xdr:ext cx="313932" cy="259045"/>
    <xdr:sp macro="" textlink="">
      <xdr:nvSpPr>
        <xdr:cNvPr id="373" name="テキスト ボックス 372"/>
        <xdr:cNvSpPr txBox="1"/>
      </xdr:nvSpPr>
      <xdr:spPr>
        <a:xfrm>
          <a:off x="8593333" y="10099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88900</xdr:rowOff>
    </xdr:from>
    <xdr:to>
      <xdr:col>11</xdr:col>
      <xdr:colOff>358775</xdr:colOff>
      <xdr:row>59</xdr:row>
      <xdr:rowOff>19050</xdr:rowOff>
    </xdr:to>
    <xdr:sp macro="" textlink="">
      <xdr:nvSpPr>
        <xdr:cNvPr id="374" name="円/楕円 373"/>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10177</xdr:rowOff>
    </xdr:from>
    <xdr:ext cx="313932" cy="259045"/>
    <xdr:sp macro="" textlink="">
      <xdr:nvSpPr>
        <xdr:cNvPr id="375" name="テキスト ボックス 374"/>
        <xdr:cNvSpPr txBox="1"/>
      </xdr:nvSpPr>
      <xdr:spPr>
        <a:xfrm>
          <a:off x="7704333" y="1012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69850</xdr:rowOff>
    </xdr:from>
    <xdr:to>
      <xdr:col>10</xdr:col>
      <xdr:colOff>155575</xdr:colOff>
      <xdr:row>59</xdr:row>
      <xdr:rowOff>0</xdr:rowOff>
    </xdr:to>
    <xdr:sp macro="" textlink="">
      <xdr:nvSpPr>
        <xdr:cNvPr id="376" name="円/楕円 375"/>
        <xdr:cNvSpPr/>
      </xdr:nvSpPr>
      <xdr:spPr>
        <a:xfrm>
          <a:off x="6921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58</xdr:row>
      <xdr:rowOff>162577</xdr:rowOff>
    </xdr:from>
    <xdr:ext cx="313932" cy="259045"/>
    <xdr:sp macro="" textlink="">
      <xdr:nvSpPr>
        <xdr:cNvPr id="377" name="テキスト ボックス 376"/>
        <xdr:cNvSpPr txBox="1"/>
      </xdr:nvSpPr>
      <xdr:spPr>
        <a:xfrm>
          <a:off x="6815333" y="10106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9" name="直線コネクタ 398"/>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400"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401" name="直線コネクタ 400"/>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2"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3" name="直線コネクタ 402"/>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6334</xdr:rowOff>
    </xdr:from>
    <xdr:to>
      <xdr:col>15</xdr:col>
      <xdr:colOff>180975</xdr:colOff>
      <xdr:row>78</xdr:row>
      <xdr:rowOff>28874</xdr:rowOff>
    </xdr:to>
    <xdr:cxnSp macro="">
      <xdr:nvCxnSpPr>
        <xdr:cNvPr id="404" name="直線コネクタ 403"/>
        <xdr:cNvCxnSpPr/>
      </xdr:nvCxnSpPr>
      <xdr:spPr>
        <a:xfrm flipV="1">
          <a:off x="9639300" y="13379434"/>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59107</xdr:rowOff>
    </xdr:from>
    <xdr:ext cx="469744" cy="259045"/>
    <xdr:sp macro="" textlink="">
      <xdr:nvSpPr>
        <xdr:cNvPr id="405" name="商工費平均値テキスト"/>
        <xdr:cNvSpPr txBox="1"/>
      </xdr:nvSpPr>
      <xdr:spPr>
        <a:xfrm>
          <a:off x="10528300" y="13089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6" name="フローチャート : 判断 405"/>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20690</xdr:rowOff>
    </xdr:from>
    <xdr:to>
      <xdr:col>14</xdr:col>
      <xdr:colOff>28575</xdr:colOff>
      <xdr:row>78</xdr:row>
      <xdr:rowOff>28874</xdr:rowOff>
    </xdr:to>
    <xdr:cxnSp macro="">
      <xdr:nvCxnSpPr>
        <xdr:cNvPr id="407" name="直線コネクタ 406"/>
        <xdr:cNvCxnSpPr/>
      </xdr:nvCxnSpPr>
      <xdr:spPr>
        <a:xfrm>
          <a:off x="8750300" y="1339379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8" name="フローチャート : 判断 407"/>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167891</xdr:rowOff>
    </xdr:from>
    <xdr:ext cx="469744" cy="259045"/>
    <xdr:sp macro="" textlink="">
      <xdr:nvSpPr>
        <xdr:cNvPr id="409" name="テキスト ボックス 408"/>
        <xdr:cNvSpPr txBox="1"/>
      </xdr:nvSpPr>
      <xdr:spPr>
        <a:xfrm>
          <a:off x="9404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16805</xdr:rowOff>
    </xdr:from>
    <xdr:to>
      <xdr:col>12</xdr:col>
      <xdr:colOff>511175</xdr:colOff>
      <xdr:row>78</xdr:row>
      <xdr:rowOff>20690</xdr:rowOff>
    </xdr:to>
    <xdr:cxnSp macro="">
      <xdr:nvCxnSpPr>
        <xdr:cNvPr id="410" name="直線コネクタ 409"/>
        <xdr:cNvCxnSpPr/>
      </xdr:nvCxnSpPr>
      <xdr:spPr>
        <a:xfrm>
          <a:off x="7861300" y="1338990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11" name="フローチャート : 判断 410"/>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160484</xdr:rowOff>
    </xdr:from>
    <xdr:ext cx="469744" cy="259045"/>
    <xdr:sp macro="" textlink="">
      <xdr:nvSpPr>
        <xdr:cNvPr id="412" name="テキスト ボックス 411"/>
        <xdr:cNvSpPr txBox="1"/>
      </xdr:nvSpPr>
      <xdr:spPr>
        <a:xfrm>
          <a:off x="8515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156570</xdr:rowOff>
    </xdr:from>
    <xdr:to>
      <xdr:col>11</xdr:col>
      <xdr:colOff>307975</xdr:colOff>
      <xdr:row>78</xdr:row>
      <xdr:rowOff>16805</xdr:rowOff>
    </xdr:to>
    <xdr:cxnSp macro="">
      <xdr:nvCxnSpPr>
        <xdr:cNvPr id="413" name="直線コネクタ 412"/>
        <xdr:cNvCxnSpPr/>
      </xdr:nvCxnSpPr>
      <xdr:spPr>
        <a:xfrm>
          <a:off x="6972300" y="13015320"/>
          <a:ext cx="889000" cy="3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4" name="フローチャート : 判断 413"/>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5" name="テキスト ボックス 414"/>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6" name="フローチャート : 判断 415"/>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70848</xdr:rowOff>
    </xdr:from>
    <xdr:ext cx="469744" cy="259045"/>
    <xdr:sp macro="" textlink="">
      <xdr:nvSpPr>
        <xdr:cNvPr id="417" name="テキスト ボックス 416"/>
        <xdr:cNvSpPr txBox="1"/>
      </xdr:nvSpPr>
      <xdr:spPr>
        <a:xfrm>
          <a:off x="6737427"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126984</xdr:rowOff>
    </xdr:from>
    <xdr:to>
      <xdr:col>15</xdr:col>
      <xdr:colOff>231775</xdr:colOff>
      <xdr:row>78</xdr:row>
      <xdr:rowOff>57134</xdr:rowOff>
    </xdr:to>
    <xdr:sp macro="" textlink="">
      <xdr:nvSpPr>
        <xdr:cNvPr id="423" name="円/楕円 422"/>
        <xdr:cNvSpPr/>
      </xdr:nvSpPr>
      <xdr:spPr>
        <a:xfrm>
          <a:off x="104267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41911</xdr:rowOff>
    </xdr:from>
    <xdr:ext cx="469744" cy="259045"/>
    <xdr:sp macro="" textlink="">
      <xdr:nvSpPr>
        <xdr:cNvPr id="424" name="商工費該当値テキスト"/>
        <xdr:cNvSpPr txBox="1"/>
      </xdr:nvSpPr>
      <xdr:spPr>
        <a:xfrm>
          <a:off x="10528300" y="1324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149524</xdr:rowOff>
    </xdr:from>
    <xdr:to>
      <xdr:col>14</xdr:col>
      <xdr:colOff>79375</xdr:colOff>
      <xdr:row>78</xdr:row>
      <xdr:rowOff>79674</xdr:rowOff>
    </xdr:to>
    <xdr:sp macro="" textlink="">
      <xdr:nvSpPr>
        <xdr:cNvPr id="425" name="円/楕円 424"/>
        <xdr:cNvSpPr/>
      </xdr:nvSpPr>
      <xdr:spPr>
        <a:xfrm>
          <a:off x="9588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70801</xdr:rowOff>
    </xdr:from>
    <xdr:ext cx="469744" cy="259045"/>
    <xdr:sp macro="" textlink="">
      <xdr:nvSpPr>
        <xdr:cNvPr id="426" name="テキスト ボックス 425"/>
        <xdr:cNvSpPr txBox="1"/>
      </xdr:nvSpPr>
      <xdr:spPr>
        <a:xfrm>
          <a:off x="9404427"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141340</xdr:rowOff>
    </xdr:from>
    <xdr:to>
      <xdr:col>12</xdr:col>
      <xdr:colOff>561975</xdr:colOff>
      <xdr:row>78</xdr:row>
      <xdr:rowOff>71490</xdr:rowOff>
    </xdr:to>
    <xdr:sp macro="" textlink="">
      <xdr:nvSpPr>
        <xdr:cNvPr id="427" name="円/楕円 426"/>
        <xdr:cNvSpPr/>
      </xdr:nvSpPr>
      <xdr:spPr>
        <a:xfrm>
          <a:off x="8699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62617</xdr:rowOff>
    </xdr:from>
    <xdr:ext cx="469744" cy="259045"/>
    <xdr:sp macro="" textlink="">
      <xdr:nvSpPr>
        <xdr:cNvPr id="428" name="テキスト ボックス 427"/>
        <xdr:cNvSpPr txBox="1"/>
      </xdr:nvSpPr>
      <xdr:spPr>
        <a:xfrm>
          <a:off x="8515427"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137455</xdr:rowOff>
    </xdr:from>
    <xdr:to>
      <xdr:col>11</xdr:col>
      <xdr:colOff>358775</xdr:colOff>
      <xdr:row>78</xdr:row>
      <xdr:rowOff>67605</xdr:rowOff>
    </xdr:to>
    <xdr:sp macro="" textlink="">
      <xdr:nvSpPr>
        <xdr:cNvPr id="429" name="円/楕円 428"/>
        <xdr:cNvSpPr/>
      </xdr:nvSpPr>
      <xdr:spPr>
        <a:xfrm>
          <a:off x="7810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58732</xdr:rowOff>
    </xdr:from>
    <xdr:ext cx="469744" cy="259045"/>
    <xdr:sp macro="" textlink="">
      <xdr:nvSpPr>
        <xdr:cNvPr id="430" name="テキスト ボックス 429"/>
        <xdr:cNvSpPr txBox="1"/>
      </xdr:nvSpPr>
      <xdr:spPr>
        <a:xfrm>
          <a:off x="7626427" y="13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105771</xdr:rowOff>
    </xdr:from>
    <xdr:to>
      <xdr:col>10</xdr:col>
      <xdr:colOff>155575</xdr:colOff>
      <xdr:row>76</xdr:row>
      <xdr:rowOff>35920</xdr:rowOff>
    </xdr:to>
    <xdr:sp macro="" textlink="">
      <xdr:nvSpPr>
        <xdr:cNvPr id="431" name="円/楕円 430"/>
        <xdr:cNvSpPr/>
      </xdr:nvSpPr>
      <xdr:spPr>
        <a:xfrm>
          <a:off x="6921500" y="129645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52448</xdr:rowOff>
    </xdr:from>
    <xdr:ext cx="534377" cy="259045"/>
    <xdr:sp macro="" textlink="">
      <xdr:nvSpPr>
        <xdr:cNvPr id="432" name="テキスト ボックス 431"/>
        <xdr:cNvSpPr txBox="1"/>
      </xdr:nvSpPr>
      <xdr:spPr>
        <a:xfrm>
          <a:off x="6705111" y="127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8" name="直線コネクタ 457"/>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9"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60" name="直線コネクタ 459"/>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61"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2" name="直線コネクタ 461"/>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37288</xdr:rowOff>
    </xdr:from>
    <xdr:to>
      <xdr:col>15</xdr:col>
      <xdr:colOff>180975</xdr:colOff>
      <xdr:row>98</xdr:row>
      <xdr:rowOff>52887</xdr:rowOff>
    </xdr:to>
    <xdr:cxnSp macro="">
      <xdr:nvCxnSpPr>
        <xdr:cNvPr id="463" name="直線コネクタ 462"/>
        <xdr:cNvCxnSpPr/>
      </xdr:nvCxnSpPr>
      <xdr:spPr>
        <a:xfrm flipV="1">
          <a:off x="9639300" y="16839388"/>
          <a:ext cx="8382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4"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5" name="フローチャート : 判断 464"/>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1494</xdr:rowOff>
    </xdr:from>
    <xdr:to>
      <xdr:col>14</xdr:col>
      <xdr:colOff>28575</xdr:colOff>
      <xdr:row>98</xdr:row>
      <xdr:rowOff>52887</xdr:rowOff>
    </xdr:to>
    <xdr:cxnSp macro="">
      <xdr:nvCxnSpPr>
        <xdr:cNvPr id="466" name="直線コネクタ 465"/>
        <xdr:cNvCxnSpPr/>
      </xdr:nvCxnSpPr>
      <xdr:spPr>
        <a:xfrm>
          <a:off x="8750300" y="16803594"/>
          <a:ext cx="889000" cy="5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7" name="フローチャート : 判断 466"/>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68" name="テキスト ボックス 467"/>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153504</xdr:rowOff>
    </xdr:from>
    <xdr:to>
      <xdr:col>12</xdr:col>
      <xdr:colOff>511175</xdr:colOff>
      <xdr:row>98</xdr:row>
      <xdr:rowOff>1494</xdr:rowOff>
    </xdr:to>
    <xdr:cxnSp macro="">
      <xdr:nvCxnSpPr>
        <xdr:cNvPr id="469" name="直線コネクタ 468"/>
        <xdr:cNvCxnSpPr/>
      </xdr:nvCxnSpPr>
      <xdr:spPr>
        <a:xfrm>
          <a:off x="7861300" y="16784154"/>
          <a:ext cx="8890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70" name="フローチャート : 判断 469"/>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71" name="テキスト ボックス 470"/>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153504</xdr:rowOff>
    </xdr:from>
    <xdr:to>
      <xdr:col>11</xdr:col>
      <xdr:colOff>307975</xdr:colOff>
      <xdr:row>98</xdr:row>
      <xdr:rowOff>5446</xdr:rowOff>
    </xdr:to>
    <xdr:cxnSp macro="">
      <xdr:nvCxnSpPr>
        <xdr:cNvPr id="472" name="直線コネクタ 471"/>
        <xdr:cNvCxnSpPr/>
      </xdr:nvCxnSpPr>
      <xdr:spPr>
        <a:xfrm flipV="1">
          <a:off x="6972300" y="16784154"/>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3" name="フローチャート : 判断 472"/>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159751</xdr:rowOff>
    </xdr:from>
    <xdr:ext cx="534377" cy="259045"/>
    <xdr:sp macro="" textlink="">
      <xdr:nvSpPr>
        <xdr:cNvPr id="474" name="テキスト ボックス 473"/>
        <xdr:cNvSpPr txBox="1"/>
      </xdr:nvSpPr>
      <xdr:spPr>
        <a:xfrm>
          <a:off x="7594111" y="164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5" name="フローチャート : 判断 474"/>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155515</xdr:rowOff>
    </xdr:from>
    <xdr:ext cx="534377" cy="259045"/>
    <xdr:sp macro="" textlink="">
      <xdr:nvSpPr>
        <xdr:cNvPr id="476" name="テキスト ボックス 475"/>
        <xdr:cNvSpPr txBox="1"/>
      </xdr:nvSpPr>
      <xdr:spPr>
        <a:xfrm>
          <a:off x="6705111" y="164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157938</xdr:rowOff>
    </xdr:from>
    <xdr:to>
      <xdr:col>15</xdr:col>
      <xdr:colOff>231775</xdr:colOff>
      <xdr:row>98</xdr:row>
      <xdr:rowOff>88088</xdr:rowOff>
    </xdr:to>
    <xdr:sp macro="" textlink="">
      <xdr:nvSpPr>
        <xdr:cNvPr id="482" name="円/楕円 481"/>
        <xdr:cNvSpPr/>
      </xdr:nvSpPr>
      <xdr:spPr>
        <a:xfrm>
          <a:off x="104267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72865</xdr:rowOff>
    </xdr:from>
    <xdr:ext cx="534377" cy="259045"/>
    <xdr:sp macro="" textlink="">
      <xdr:nvSpPr>
        <xdr:cNvPr id="483" name="土木費該当値テキスト"/>
        <xdr:cNvSpPr txBox="1"/>
      </xdr:nvSpPr>
      <xdr:spPr>
        <a:xfrm>
          <a:off x="10528300"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2087</xdr:rowOff>
    </xdr:from>
    <xdr:to>
      <xdr:col>14</xdr:col>
      <xdr:colOff>79375</xdr:colOff>
      <xdr:row>98</xdr:row>
      <xdr:rowOff>103687</xdr:rowOff>
    </xdr:to>
    <xdr:sp macro="" textlink="">
      <xdr:nvSpPr>
        <xdr:cNvPr id="484" name="円/楕円 483"/>
        <xdr:cNvSpPr/>
      </xdr:nvSpPr>
      <xdr:spPr>
        <a:xfrm>
          <a:off x="9588500" y="16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94814</xdr:rowOff>
    </xdr:from>
    <xdr:ext cx="534377" cy="259045"/>
    <xdr:sp macro="" textlink="">
      <xdr:nvSpPr>
        <xdr:cNvPr id="485" name="テキスト ボックス 484"/>
        <xdr:cNvSpPr txBox="1"/>
      </xdr:nvSpPr>
      <xdr:spPr>
        <a:xfrm>
          <a:off x="9372111" y="168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122144</xdr:rowOff>
    </xdr:from>
    <xdr:to>
      <xdr:col>12</xdr:col>
      <xdr:colOff>561975</xdr:colOff>
      <xdr:row>98</xdr:row>
      <xdr:rowOff>52294</xdr:rowOff>
    </xdr:to>
    <xdr:sp macro="" textlink="">
      <xdr:nvSpPr>
        <xdr:cNvPr id="486" name="円/楕円 485"/>
        <xdr:cNvSpPr/>
      </xdr:nvSpPr>
      <xdr:spPr>
        <a:xfrm>
          <a:off x="8699500" y="167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43421</xdr:rowOff>
    </xdr:from>
    <xdr:ext cx="534377" cy="259045"/>
    <xdr:sp macro="" textlink="">
      <xdr:nvSpPr>
        <xdr:cNvPr id="487" name="テキスト ボックス 486"/>
        <xdr:cNvSpPr txBox="1"/>
      </xdr:nvSpPr>
      <xdr:spPr>
        <a:xfrm>
          <a:off x="8483111" y="168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102704</xdr:rowOff>
    </xdr:from>
    <xdr:to>
      <xdr:col>11</xdr:col>
      <xdr:colOff>358775</xdr:colOff>
      <xdr:row>98</xdr:row>
      <xdr:rowOff>32854</xdr:rowOff>
    </xdr:to>
    <xdr:sp macro="" textlink="">
      <xdr:nvSpPr>
        <xdr:cNvPr id="488" name="円/楕円 487"/>
        <xdr:cNvSpPr/>
      </xdr:nvSpPr>
      <xdr:spPr>
        <a:xfrm>
          <a:off x="7810500" y="167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23981</xdr:rowOff>
    </xdr:from>
    <xdr:ext cx="534377" cy="259045"/>
    <xdr:sp macro="" textlink="">
      <xdr:nvSpPr>
        <xdr:cNvPr id="489" name="テキスト ボックス 488"/>
        <xdr:cNvSpPr txBox="1"/>
      </xdr:nvSpPr>
      <xdr:spPr>
        <a:xfrm>
          <a:off x="7594111" y="168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126096</xdr:rowOff>
    </xdr:from>
    <xdr:to>
      <xdr:col>10</xdr:col>
      <xdr:colOff>155575</xdr:colOff>
      <xdr:row>98</xdr:row>
      <xdr:rowOff>56246</xdr:rowOff>
    </xdr:to>
    <xdr:sp macro="" textlink="">
      <xdr:nvSpPr>
        <xdr:cNvPr id="490" name="円/楕円 489"/>
        <xdr:cNvSpPr/>
      </xdr:nvSpPr>
      <xdr:spPr>
        <a:xfrm>
          <a:off x="6921500" y="167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47373</xdr:rowOff>
    </xdr:from>
    <xdr:ext cx="534377" cy="259045"/>
    <xdr:sp macro="" textlink="">
      <xdr:nvSpPr>
        <xdr:cNvPr id="491" name="テキスト ボックス 490"/>
        <xdr:cNvSpPr txBox="1"/>
      </xdr:nvSpPr>
      <xdr:spPr>
        <a:xfrm>
          <a:off x="6705111" y="168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7" name="テキスト ボックス 50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9" name="テキスト ボックス 50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7" name="直線コネクタ 516"/>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8"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9" name="直線コネクタ 518"/>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20"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21" name="直線コネクタ 520"/>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42055</xdr:rowOff>
    </xdr:from>
    <xdr:to>
      <xdr:col>23</xdr:col>
      <xdr:colOff>517525</xdr:colOff>
      <xdr:row>38</xdr:row>
      <xdr:rowOff>96266</xdr:rowOff>
    </xdr:to>
    <xdr:cxnSp macro="">
      <xdr:nvCxnSpPr>
        <xdr:cNvPr id="522" name="直線コネクタ 521"/>
        <xdr:cNvCxnSpPr/>
      </xdr:nvCxnSpPr>
      <xdr:spPr>
        <a:xfrm>
          <a:off x="15481300" y="6557155"/>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3"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4" name="フローチャート : 判断 523"/>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42055</xdr:rowOff>
    </xdr:from>
    <xdr:to>
      <xdr:col>22</xdr:col>
      <xdr:colOff>365125</xdr:colOff>
      <xdr:row>38</xdr:row>
      <xdr:rowOff>61323</xdr:rowOff>
    </xdr:to>
    <xdr:cxnSp macro="">
      <xdr:nvCxnSpPr>
        <xdr:cNvPr id="525" name="直線コネクタ 524"/>
        <xdr:cNvCxnSpPr/>
      </xdr:nvCxnSpPr>
      <xdr:spPr>
        <a:xfrm flipV="1">
          <a:off x="14592300" y="655715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6" name="フローチャート : 判断 525"/>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7" name="テキスト ボックス 526"/>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61323</xdr:rowOff>
    </xdr:from>
    <xdr:to>
      <xdr:col>21</xdr:col>
      <xdr:colOff>161925</xdr:colOff>
      <xdr:row>38</xdr:row>
      <xdr:rowOff>73841</xdr:rowOff>
    </xdr:to>
    <xdr:cxnSp macro="">
      <xdr:nvCxnSpPr>
        <xdr:cNvPr id="528" name="直線コネクタ 527"/>
        <xdr:cNvCxnSpPr/>
      </xdr:nvCxnSpPr>
      <xdr:spPr>
        <a:xfrm flipV="1">
          <a:off x="13703300" y="6576423"/>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9" name="フローチャート : 判断 528"/>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30" name="テキスト ボックス 529"/>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53159</xdr:rowOff>
    </xdr:from>
    <xdr:to>
      <xdr:col>19</xdr:col>
      <xdr:colOff>644525</xdr:colOff>
      <xdr:row>38</xdr:row>
      <xdr:rowOff>73841</xdr:rowOff>
    </xdr:to>
    <xdr:cxnSp macro="">
      <xdr:nvCxnSpPr>
        <xdr:cNvPr id="531" name="直線コネクタ 530"/>
        <xdr:cNvCxnSpPr/>
      </xdr:nvCxnSpPr>
      <xdr:spPr>
        <a:xfrm>
          <a:off x="12814300" y="65682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2" name="フローチャート : 判断 531"/>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33" name="テキスト ボックス 532"/>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4" name="フローチャート : 判断 533"/>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5" name="テキスト ボックス 534"/>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45466</xdr:rowOff>
    </xdr:from>
    <xdr:to>
      <xdr:col>23</xdr:col>
      <xdr:colOff>568325</xdr:colOff>
      <xdr:row>38</xdr:row>
      <xdr:rowOff>147066</xdr:rowOff>
    </xdr:to>
    <xdr:sp macro="" textlink="">
      <xdr:nvSpPr>
        <xdr:cNvPr id="541" name="円/楕円 540"/>
        <xdr:cNvSpPr/>
      </xdr:nvSpPr>
      <xdr:spPr>
        <a:xfrm>
          <a:off x="16268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131843</xdr:rowOff>
    </xdr:from>
    <xdr:ext cx="469744" cy="259045"/>
    <xdr:sp macro="" textlink="">
      <xdr:nvSpPr>
        <xdr:cNvPr id="542" name="消防費該当値テキスト"/>
        <xdr:cNvSpPr txBox="1"/>
      </xdr:nvSpPr>
      <xdr:spPr>
        <a:xfrm>
          <a:off x="16370300" y="64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162705</xdr:rowOff>
    </xdr:from>
    <xdr:to>
      <xdr:col>22</xdr:col>
      <xdr:colOff>415925</xdr:colOff>
      <xdr:row>38</xdr:row>
      <xdr:rowOff>92855</xdr:rowOff>
    </xdr:to>
    <xdr:sp macro="" textlink="">
      <xdr:nvSpPr>
        <xdr:cNvPr id="543" name="円/楕円 542"/>
        <xdr:cNvSpPr/>
      </xdr:nvSpPr>
      <xdr:spPr>
        <a:xfrm>
          <a:off x="15430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83982</xdr:rowOff>
    </xdr:from>
    <xdr:ext cx="469744" cy="259045"/>
    <xdr:sp macro="" textlink="">
      <xdr:nvSpPr>
        <xdr:cNvPr id="544" name="テキスト ボックス 543"/>
        <xdr:cNvSpPr txBox="1"/>
      </xdr:nvSpPr>
      <xdr:spPr>
        <a:xfrm>
          <a:off x="15246427" y="65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10523</xdr:rowOff>
    </xdr:from>
    <xdr:to>
      <xdr:col>21</xdr:col>
      <xdr:colOff>212725</xdr:colOff>
      <xdr:row>38</xdr:row>
      <xdr:rowOff>112123</xdr:rowOff>
    </xdr:to>
    <xdr:sp macro="" textlink="">
      <xdr:nvSpPr>
        <xdr:cNvPr id="545" name="円/楕円 544"/>
        <xdr:cNvSpPr/>
      </xdr:nvSpPr>
      <xdr:spPr>
        <a:xfrm>
          <a:off x="14541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103250</xdr:rowOff>
    </xdr:from>
    <xdr:ext cx="469744" cy="259045"/>
    <xdr:sp macro="" textlink="">
      <xdr:nvSpPr>
        <xdr:cNvPr id="546" name="テキスト ボックス 545"/>
        <xdr:cNvSpPr txBox="1"/>
      </xdr:nvSpPr>
      <xdr:spPr>
        <a:xfrm>
          <a:off x="14357427" y="661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23041</xdr:rowOff>
    </xdr:from>
    <xdr:to>
      <xdr:col>20</xdr:col>
      <xdr:colOff>9525</xdr:colOff>
      <xdr:row>38</xdr:row>
      <xdr:rowOff>124641</xdr:rowOff>
    </xdr:to>
    <xdr:sp macro="" textlink="">
      <xdr:nvSpPr>
        <xdr:cNvPr id="547" name="円/楕円 546"/>
        <xdr:cNvSpPr/>
      </xdr:nvSpPr>
      <xdr:spPr>
        <a:xfrm>
          <a:off x="13652500" y="65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115768</xdr:rowOff>
    </xdr:from>
    <xdr:ext cx="469744" cy="259045"/>
    <xdr:sp macro="" textlink="">
      <xdr:nvSpPr>
        <xdr:cNvPr id="548" name="テキスト ボックス 547"/>
        <xdr:cNvSpPr txBox="1"/>
      </xdr:nvSpPr>
      <xdr:spPr>
        <a:xfrm>
          <a:off x="13468427"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2359</xdr:rowOff>
    </xdr:from>
    <xdr:to>
      <xdr:col>18</xdr:col>
      <xdr:colOff>492125</xdr:colOff>
      <xdr:row>38</xdr:row>
      <xdr:rowOff>103959</xdr:rowOff>
    </xdr:to>
    <xdr:sp macro="" textlink="">
      <xdr:nvSpPr>
        <xdr:cNvPr id="549" name="円/楕円 548"/>
        <xdr:cNvSpPr/>
      </xdr:nvSpPr>
      <xdr:spPr>
        <a:xfrm>
          <a:off x="12763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95086</xdr:rowOff>
    </xdr:from>
    <xdr:ext cx="469744" cy="259045"/>
    <xdr:sp macro="" textlink="">
      <xdr:nvSpPr>
        <xdr:cNvPr id="550" name="テキスト ボックス 549"/>
        <xdr:cNvSpPr txBox="1"/>
      </xdr:nvSpPr>
      <xdr:spPr>
        <a:xfrm>
          <a:off x="12579427" y="661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5" name="直線コネクタ 574"/>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6"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7" name="直線コネクタ 576"/>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8"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9" name="直線コネクタ 578"/>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15532</xdr:rowOff>
    </xdr:from>
    <xdr:to>
      <xdr:col>23</xdr:col>
      <xdr:colOff>517525</xdr:colOff>
      <xdr:row>58</xdr:row>
      <xdr:rowOff>38151</xdr:rowOff>
    </xdr:to>
    <xdr:cxnSp macro="">
      <xdr:nvCxnSpPr>
        <xdr:cNvPr id="580" name="直線コネクタ 579"/>
        <xdr:cNvCxnSpPr/>
      </xdr:nvCxnSpPr>
      <xdr:spPr>
        <a:xfrm flipV="1">
          <a:off x="15481300" y="9959632"/>
          <a:ext cx="8382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81"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2" name="フローチャート : 判断 581"/>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38151</xdr:rowOff>
    </xdr:from>
    <xdr:to>
      <xdr:col>22</xdr:col>
      <xdr:colOff>365125</xdr:colOff>
      <xdr:row>58</xdr:row>
      <xdr:rowOff>77419</xdr:rowOff>
    </xdr:to>
    <xdr:cxnSp macro="">
      <xdr:nvCxnSpPr>
        <xdr:cNvPr id="583" name="直線コネクタ 582"/>
        <xdr:cNvCxnSpPr/>
      </xdr:nvCxnSpPr>
      <xdr:spPr>
        <a:xfrm flipV="1">
          <a:off x="14592300" y="9982251"/>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4" name="フローチャート : 判断 583"/>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5" name="テキスト ボックス 584"/>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32779</xdr:rowOff>
    </xdr:from>
    <xdr:to>
      <xdr:col>21</xdr:col>
      <xdr:colOff>161925</xdr:colOff>
      <xdr:row>58</xdr:row>
      <xdr:rowOff>77419</xdr:rowOff>
    </xdr:to>
    <xdr:cxnSp macro="">
      <xdr:nvCxnSpPr>
        <xdr:cNvPr id="586" name="直線コネクタ 585"/>
        <xdr:cNvCxnSpPr/>
      </xdr:nvCxnSpPr>
      <xdr:spPr>
        <a:xfrm>
          <a:off x="13703300" y="9976879"/>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7" name="フローチャート : 判断 586"/>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8" name="テキスト ボックス 587"/>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32779</xdr:rowOff>
    </xdr:from>
    <xdr:to>
      <xdr:col>19</xdr:col>
      <xdr:colOff>644525</xdr:colOff>
      <xdr:row>58</xdr:row>
      <xdr:rowOff>50241</xdr:rowOff>
    </xdr:to>
    <xdr:cxnSp macro="">
      <xdr:nvCxnSpPr>
        <xdr:cNvPr id="589" name="直線コネクタ 588"/>
        <xdr:cNvCxnSpPr/>
      </xdr:nvCxnSpPr>
      <xdr:spPr>
        <a:xfrm flipV="1">
          <a:off x="12814300" y="9976879"/>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90" name="フローチャート : 判断 589"/>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91" name="テキスト ボックス 590"/>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2" name="フローチャート : 判断 591"/>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93" name="テキスト ボックス 592"/>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136182</xdr:rowOff>
    </xdr:from>
    <xdr:to>
      <xdr:col>23</xdr:col>
      <xdr:colOff>568325</xdr:colOff>
      <xdr:row>58</xdr:row>
      <xdr:rowOff>66332</xdr:rowOff>
    </xdr:to>
    <xdr:sp macro="" textlink="">
      <xdr:nvSpPr>
        <xdr:cNvPr id="599" name="円/楕円 598"/>
        <xdr:cNvSpPr/>
      </xdr:nvSpPr>
      <xdr:spPr>
        <a:xfrm>
          <a:off x="162687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114609</xdr:rowOff>
    </xdr:from>
    <xdr:ext cx="534377" cy="259045"/>
    <xdr:sp macro="" textlink="">
      <xdr:nvSpPr>
        <xdr:cNvPr id="600" name="教育費該当値テキスト"/>
        <xdr:cNvSpPr txBox="1"/>
      </xdr:nvSpPr>
      <xdr:spPr>
        <a:xfrm>
          <a:off x="16370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158801</xdr:rowOff>
    </xdr:from>
    <xdr:to>
      <xdr:col>22</xdr:col>
      <xdr:colOff>415925</xdr:colOff>
      <xdr:row>58</xdr:row>
      <xdr:rowOff>88951</xdr:rowOff>
    </xdr:to>
    <xdr:sp macro="" textlink="">
      <xdr:nvSpPr>
        <xdr:cNvPr id="601" name="円/楕円 600"/>
        <xdr:cNvSpPr/>
      </xdr:nvSpPr>
      <xdr:spPr>
        <a:xfrm>
          <a:off x="15430500" y="99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80078</xdr:rowOff>
    </xdr:from>
    <xdr:ext cx="534377" cy="259045"/>
    <xdr:sp macro="" textlink="">
      <xdr:nvSpPr>
        <xdr:cNvPr id="602" name="テキスト ボックス 601"/>
        <xdr:cNvSpPr txBox="1"/>
      </xdr:nvSpPr>
      <xdr:spPr>
        <a:xfrm>
          <a:off x="15214111" y="100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26619</xdr:rowOff>
    </xdr:from>
    <xdr:to>
      <xdr:col>21</xdr:col>
      <xdr:colOff>212725</xdr:colOff>
      <xdr:row>58</xdr:row>
      <xdr:rowOff>128219</xdr:rowOff>
    </xdr:to>
    <xdr:sp macro="" textlink="">
      <xdr:nvSpPr>
        <xdr:cNvPr id="603" name="円/楕円 602"/>
        <xdr:cNvSpPr/>
      </xdr:nvSpPr>
      <xdr:spPr>
        <a:xfrm>
          <a:off x="14541500" y="99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119346</xdr:rowOff>
    </xdr:from>
    <xdr:ext cx="534377" cy="259045"/>
    <xdr:sp macro="" textlink="">
      <xdr:nvSpPr>
        <xdr:cNvPr id="604" name="テキスト ボックス 603"/>
        <xdr:cNvSpPr txBox="1"/>
      </xdr:nvSpPr>
      <xdr:spPr>
        <a:xfrm>
          <a:off x="14325111" y="100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153429</xdr:rowOff>
    </xdr:from>
    <xdr:to>
      <xdr:col>20</xdr:col>
      <xdr:colOff>9525</xdr:colOff>
      <xdr:row>58</xdr:row>
      <xdr:rowOff>83579</xdr:rowOff>
    </xdr:to>
    <xdr:sp macro="" textlink="">
      <xdr:nvSpPr>
        <xdr:cNvPr id="605" name="円/楕円 604"/>
        <xdr:cNvSpPr/>
      </xdr:nvSpPr>
      <xdr:spPr>
        <a:xfrm>
          <a:off x="13652500" y="99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74706</xdr:rowOff>
    </xdr:from>
    <xdr:ext cx="534377" cy="259045"/>
    <xdr:sp macro="" textlink="">
      <xdr:nvSpPr>
        <xdr:cNvPr id="606" name="テキスト ボックス 605"/>
        <xdr:cNvSpPr txBox="1"/>
      </xdr:nvSpPr>
      <xdr:spPr>
        <a:xfrm>
          <a:off x="13436111" y="100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170891</xdr:rowOff>
    </xdr:from>
    <xdr:to>
      <xdr:col>18</xdr:col>
      <xdr:colOff>492125</xdr:colOff>
      <xdr:row>58</xdr:row>
      <xdr:rowOff>101041</xdr:rowOff>
    </xdr:to>
    <xdr:sp macro="" textlink="">
      <xdr:nvSpPr>
        <xdr:cNvPr id="607" name="円/楕円 606"/>
        <xdr:cNvSpPr/>
      </xdr:nvSpPr>
      <xdr:spPr>
        <a:xfrm>
          <a:off x="12763500" y="9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92168</xdr:rowOff>
    </xdr:from>
    <xdr:ext cx="534377" cy="259045"/>
    <xdr:sp macro="" textlink="">
      <xdr:nvSpPr>
        <xdr:cNvPr id="608" name="テキスト ボックス 607"/>
        <xdr:cNvSpPr txBox="1"/>
      </xdr:nvSpPr>
      <xdr:spPr>
        <a:xfrm>
          <a:off x="12547111" y="10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2" name="テキスト ボックス 621"/>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4" name="テキスト ボックス 623"/>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6" name="テキスト ボックス 625"/>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8" name="テキスト ボックス 627"/>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30" name="直線コネクタ 629"/>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3"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4" name="直線コネクタ 633"/>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6"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7" name="フローチャート : 判断 636"/>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135128</xdr:rowOff>
    </xdr:from>
    <xdr:to>
      <xdr:col>22</xdr:col>
      <xdr:colOff>365125</xdr:colOff>
      <xdr:row>78</xdr:row>
      <xdr:rowOff>139700</xdr:rowOff>
    </xdr:to>
    <xdr:cxnSp macro="">
      <xdr:nvCxnSpPr>
        <xdr:cNvPr id="638" name="直線コネクタ 637"/>
        <xdr:cNvCxnSpPr/>
      </xdr:nvCxnSpPr>
      <xdr:spPr>
        <a:xfrm>
          <a:off x="14592300" y="1350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9" name="フローチャート : 判断 638"/>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40" name="テキスト ボックス 639"/>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112268</xdr:rowOff>
    </xdr:from>
    <xdr:to>
      <xdr:col>21</xdr:col>
      <xdr:colOff>161925</xdr:colOff>
      <xdr:row>78</xdr:row>
      <xdr:rowOff>135128</xdr:rowOff>
    </xdr:to>
    <xdr:cxnSp macro="">
      <xdr:nvCxnSpPr>
        <xdr:cNvPr id="641" name="直線コネクタ 640"/>
        <xdr:cNvCxnSpPr/>
      </xdr:nvCxnSpPr>
      <xdr:spPr>
        <a:xfrm>
          <a:off x="13703300" y="13485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2" name="フローチャート : 判断 641"/>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3" name="テキスト ボックス 642"/>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135128</xdr:rowOff>
    </xdr:from>
    <xdr:to>
      <xdr:col>19</xdr:col>
      <xdr:colOff>644525</xdr:colOff>
      <xdr:row>78</xdr:row>
      <xdr:rowOff>112268</xdr:rowOff>
    </xdr:to>
    <xdr:cxnSp macro="">
      <xdr:nvCxnSpPr>
        <xdr:cNvPr id="644" name="直線コネクタ 643"/>
        <xdr:cNvCxnSpPr/>
      </xdr:nvCxnSpPr>
      <xdr:spPr>
        <a:xfrm>
          <a:off x="12814300" y="12479528"/>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5" name="フローチャート : 判断 644"/>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6" name="テキスト ボックス 645"/>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7" name="フローチャート : 判断 646"/>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8" name="テキスト ボックス 647"/>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84328</xdr:rowOff>
    </xdr:from>
    <xdr:to>
      <xdr:col>21</xdr:col>
      <xdr:colOff>212725</xdr:colOff>
      <xdr:row>79</xdr:row>
      <xdr:rowOff>14478</xdr:rowOff>
    </xdr:to>
    <xdr:sp macro="" textlink="">
      <xdr:nvSpPr>
        <xdr:cNvPr id="658" name="円/楕円 657"/>
        <xdr:cNvSpPr/>
      </xdr:nvSpPr>
      <xdr:spPr>
        <a:xfrm>
          <a:off x="14541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5605</xdr:rowOff>
    </xdr:from>
    <xdr:ext cx="249299" cy="259045"/>
    <xdr:sp macro="" textlink="">
      <xdr:nvSpPr>
        <xdr:cNvPr id="659" name="テキスト ボックス 658"/>
        <xdr:cNvSpPr txBox="1"/>
      </xdr:nvSpPr>
      <xdr:spPr>
        <a:xfrm>
          <a:off x="14467649" y="13550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61468</xdr:rowOff>
    </xdr:from>
    <xdr:to>
      <xdr:col>20</xdr:col>
      <xdr:colOff>9525</xdr:colOff>
      <xdr:row>78</xdr:row>
      <xdr:rowOff>163068</xdr:rowOff>
    </xdr:to>
    <xdr:sp macro="" textlink="">
      <xdr:nvSpPr>
        <xdr:cNvPr id="660" name="円/楕円 659"/>
        <xdr:cNvSpPr/>
      </xdr:nvSpPr>
      <xdr:spPr>
        <a:xfrm>
          <a:off x="13652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154195</xdr:rowOff>
    </xdr:from>
    <xdr:ext cx="249299" cy="259045"/>
    <xdr:sp macro="" textlink="">
      <xdr:nvSpPr>
        <xdr:cNvPr id="661" name="テキスト ボックス 660"/>
        <xdr:cNvSpPr txBox="1"/>
      </xdr:nvSpPr>
      <xdr:spPr>
        <a:xfrm>
          <a:off x="13578649" y="13527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84328</xdr:rowOff>
    </xdr:from>
    <xdr:to>
      <xdr:col>18</xdr:col>
      <xdr:colOff>492125</xdr:colOff>
      <xdr:row>73</xdr:row>
      <xdr:rowOff>14478</xdr:rowOff>
    </xdr:to>
    <xdr:sp macro="" textlink="">
      <xdr:nvSpPr>
        <xdr:cNvPr id="662" name="円/楕円 661"/>
        <xdr:cNvSpPr/>
      </xdr:nvSpPr>
      <xdr:spPr>
        <a:xfrm>
          <a:off x="12763500" y="124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73</xdr:row>
      <xdr:rowOff>5605</xdr:rowOff>
    </xdr:from>
    <xdr:ext cx="378565" cy="259045"/>
    <xdr:sp macro="" textlink="">
      <xdr:nvSpPr>
        <xdr:cNvPr id="663" name="テキスト ボックス 662"/>
        <xdr:cNvSpPr txBox="1"/>
      </xdr:nvSpPr>
      <xdr:spPr>
        <a:xfrm>
          <a:off x="12625017" y="12521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5" name="直線コネクタ 684"/>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6"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7" name="直線コネクタ 686"/>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8"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9" name="直線コネクタ 688"/>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104587</xdr:rowOff>
    </xdr:from>
    <xdr:to>
      <xdr:col>23</xdr:col>
      <xdr:colOff>517525</xdr:colOff>
      <xdr:row>94</xdr:row>
      <xdr:rowOff>110165</xdr:rowOff>
    </xdr:to>
    <xdr:cxnSp macro="">
      <xdr:nvCxnSpPr>
        <xdr:cNvPr id="690" name="直線コネクタ 689"/>
        <xdr:cNvCxnSpPr/>
      </xdr:nvCxnSpPr>
      <xdr:spPr>
        <a:xfrm>
          <a:off x="15481300" y="15706537"/>
          <a:ext cx="8382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143177</xdr:rowOff>
    </xdr:from>
    <xdr:ext cx="469744" cy="259045"/>
    <xdr:sp macro="" textlink="">
      <xdr:nvSpPr>
        <xdr:cNvPr id="691" name="公債費平均値テキスト"/>
        <xdr:cNvSpPr txBox="1"/>
      </xdr:nvSpPr>
      <xdr:spPr>
        <a:xfrm>
          <a:off x="16370300" y="164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2" name="フローチャート : 判断 691"/>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104587</xdr:rowOff>
    </xdr:from>
    <xdr:to>
      <xdr:col>22</xdr:col>
      <xdr:colOff>365125</xdr:colOff>
      <xdr:row>94</xdr:row>
      <xdr:rowOff>41173</xdr:rowOff>
    </xdr:to>
    <xdr:cxnSp macro="">
      <xdr:nvCxnSpPr>
        <xdr:cNvPr id="693" name="直線コネクタ 692"/>
        <xdr:cNvCxnSpPr/>
      </xdr:nvCxnSpPr>
      <xdr:spPr>
        <a:xfrm flipV="1">
          <a:off x="14592300" y="15706537"/>
          <a:ext cx="8890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4" name="フローチャート : 判断 693"/>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31117</xdr:rowOff>
    </xdr:from>
    <xdr:ext cx="534377" cy="259045"/>
    <xdr:sp macro="" textlink="">
      <xdr:nvSpPr>
        <xdr:cNvPr id="695" name="テキスト ボックス 694"/>
        <xdr:cNvSpPr txBox="1"/>
      </xdr:nvSpPr>
      <xdr:spPr>
        <a:xfrm>
          <a:off x="15214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14931</xdr:rowOff>
    </xdr:from>
    <xdr:to>
      <xdr:col>21</xdr:col>
      <xdr:colOff>161925</xdr:colOff>
      <xdr:row>94</xdr:row>
      <xdr:rowOff>41173</xdr:rowOff>
    </xdr:to>
    <xdr:cxnSp macro="">
      <xdr:nvCxnSpPr>
        <xdr:cNvPr id="696" name="直線コネクタ 695"/>
        <xdr:cNvCxnSpPr/>
      </xdr:nvCxnSpPr>
      <xdr:spPr>
        <a:xfrm>
          <a:off x="13703300" y="16131231"/>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7" name="フローチャート : 判断 696"/>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149348</xdr:rowOff>
    </xdr:from>
    <xdr:ext cx="534377" cy="259045"/>
    <xdr:sp macro="" textlink="">
      <xdr:nvSpPr>
        <xdr:cNvPr id="698" name="テキスト ボックス 697"/>
        <xdr:cNvSpPr txBox="1"/>
      </xdr:nvSpPr>
      <xdr:spPr>
        <a:xfrm>
          <a:off x="14325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154879</xdr:rowOff>
    </xdr:from>
    <xdr:to>
      <xdr:col>19</xdr:col>
      <xdr:colOff>644525</xdr:colOff>
      <xdr:row>94</xdr:row>
      <xdr:rowOff>14931</xdr:rowOff>
    </xdr:to>
    <xdr:cxnSp macro="">
      <xdr:nvCxnSpPr>
        <xdr:cNvPr id="699" name="直線コネクタ 698"/>
        <xdr:cNvCxnSpPr/>
      </xdr:nvCxnSpPr>
      <xdr:spPr>
        <a:xfrm>
          <a:off x="12814300" y="15756829"/>
          <a:ext cx="889000" cy="37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700" name="フローチャート : 判断 699"/>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91375</xdr:rowOff>
    </xdr:from>
    <xdr:ext cx="534377" cy="259045"/>
    <xdr:sp macro="" textlink="">
      <xdr:nvSpPr>
        <xdr:cNvPr id="701" name="テキスト ボックス 700"/>
        <xdr:cNvSpPr txBox="1"/>
      </xdr:nvSpPr>
      <xdr:spPr>
        <a:xfrm>
          <a:off x="13436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2" name="フローチャート : 判断 701"/>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141530</xdr:rowOff>
    </xdr:from>
    <xdr:ext cx="534377" cy="259045"/>
    <xdr:sp macro="" textlink="">
      <xdr:nvSpPr>
        <xdr:cNvPr id="703" name="テキスト ボックス 702"/>
        <xdr:cNvSpPr txBox="1"/>
      </xdr:nvSpPr>
      <xdr:spPr>
        <a:xfrm>
          <a:off x="12547111" y="16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59365</xdr:rowOff>
    </xdr:from>
    <xdr:to>
      <xdr:col>23</xdr:col>
      <xdr:colOff>568325</xdr:colOff>
      <xdr:row>94</xdr:row>
      <xdr:rowOff>160965</xdr:rowOff>
    </xdr:to>
    <xdr:sp macro="" textlink="">
      <xdr:nvSpPr>
        <xdr:cNvPr id="709" name="円/楕円 708"/>
        <xdr:cNvSpPr/>
      </xdr:nvSpPr>
      <xdr:spPr>
        <a:xfrm>
          <a:off x="162687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82242</xdr:rowOff>
    </xdr:from>
    <xdr:ext cx="534377" cy="259045"/>
    <xdr:sp macro="" textlink="">
      <xdr:nvSpPr>
        <xdr:cNvPr id="710" name="公債費該当値テキスト"/>
        <xdr:cNvSpPr txBox="1"/>
      </xdr:nvSpPr>
      <xdr:spPr>
        <a:xfrm>
          <a:off x="16370300" y="160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53787</xdr:rowOff>
    </xdr:from>
    <xdr:to>
      <xdr:col>22</xdr:col>
      <xdr:colOff>415925</xdr:colOff>
      <xdr:row>91</xdr:row>
      <xdr:rowOff>155387</xdr:rowOff>
    </xdr:to>
    <xdr:sp macro="" textlink="">
      <xdr:nvSpPr>
        <xdr:cNvPr id="711" name="円/楕円 710"/>
        <xdr:cNvSpPr/>
      </xdr:nvSpPr>
      <xdr:spPr>
        <a:xfrm>
          <a:off x="15430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464</xdr:rowOff>
    </xdr:from>
    <xdr:ext cx="534377" cy="259045"/>
    <xdr:sp macro="" textlink="">
      <xdr:nvSpPr>
        <xdr:cNvPr id="712" name="テキスト ボックス 711"/>
        <xdr:cNvSpPr txBox="1"/>
      </xdr:nvSpPr>
      <xdr:spPr>
        <a:xfrm>
          <a:off x="15214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161823</xdr:rowOff>
    </xdr:from>
    <xdr:to>
      <xdr:col>21</xdr:col>
      <xdr:colOff>212725</xdr:colOff>
      <xdr:row>94</xdr:row>
      <xdr:rowOff>91973</xdr:rowOff>
    </xdr:to>
    <xdr:sp macro="" textlink="">
      <xdr:nvSpPr>
        <xdr:cNvPr id="713" name="円/楕円 712"/>
        <xdr:cNvSpPr/>
      </xdr:nvSpPr>
      <xdr:spPr>
        <a:xfrm>
          <a:off x="145415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108500</xdr:rowOff>
    </xdr:from>
    <xdr:ext cx="534377" cy="259045"/>
    <xdr:sp macro="" textlink="">
      <xdr:nvSpPr>
        <xdr:cNvPr id="714" name="テキスト ボックス 713"/>
        <xdr:cNvSpPr txBox="1"/>
      </xdr:nvSpPr>
      <xdr:spPr>
        <a:xfrm>
          <a:off x="14325111" y="158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135581</xdr:rowOff>
    </xdr:from>
    <xdr:to>
      <xdr:col>20</xdr:col>
      <xdr:colOff>9525</xdr:colOff>
      <xdr:row>94</xdr:row>
      <xdr:rowOff>65731</xdr:rowOff>
    </xdr:to>
    <xdr:sp macro="" textlink="">
      <xdr:nvSpPr>
        <xdr:cNvPr id="715" name="円/楕円 714"/>
        <xdr:cNvSpPr/>
      </xdr:nvSpPr>
      <xdr:spPr>
        <a:xfrm>
          <a:off x="13652500" y="16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82258</xdr:rowOff>
    </xdr:from>
    <xdr:ext cx="534377" cy="259045"/>
    <xdr:sp macro="" textlink="">
      <xdr:nvSpPr>
        <xdr:cNvPr id="716" name="テキスト ボックス 715"/>
        <xdr:cNvSpPr txBox="1"/>
      </xdr:nvSpPr>
      <xdr:spPr>
        <a:xfrm>
          <a:off x="13436111" y="158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104079</xdr:rowOff>
    </xdr:from>
    <xdr:to>
      <xdr:col>18</xdr:col>
      <xdr:colOff>492125</xdr:colOff>
      <xdr:row>92</xdr:row>
      <xdr:rowOff>34229</xdr:rowOff>
    </xdr:to>
    <xdr:sp macro="" textlink="">
      <xdr:nvSpPr>
        <xdr:cNvPr id="717" name="円/楕円 716"/>
        <xdr:cNvSpPr/>
      </xdr:nvSpPr>
      <xdr:spPr>
        <a:xfrm>
          <a:off x="12763500" y="157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50756</xdr:rowOff>
    </xdr:from>
    <xdr:ext cx="534377" cy="259045"/>
    <xdr:sp macro="" textlink="">
      <xdr:nvSpPr>
        <xdr:cNvPr id="718" name="テキスト ボックス 717"/>
        <xdr:cNvSpPr txBox="1"/>
      </xdr:nvSpPr>
      <xdr:spPr>
        <a:xfrm>
          <a:off x="12547111" y="1548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2" name="直線コネクタ 741"/>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5"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6" name="直線コネクタ 745"/>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8"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9" name="フローチャート : 判断 748"/>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1" name="フローチャート : 判断 750"/>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2" name="テキスト ボックス 751"/>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4" name="フローチャート : 判断 753"/>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5" name="テキスト ボックス 754"/>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7" name="フローチャート : 判断 756"/>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8" name="テキスト ボックス 757"/>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9" name="フローチャート : 判断 758"/>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0" name="テキスト ボックス 759"/>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民生費は、平成</a:t>
          </a:r>
          <a:r>
            <a:rPr kumimoji="1" lang="en-US" altLang="ja-JP" sz="1300">
              <a:latin typeface="ＭＳ Ｐゴシック"/>
            </a:rPr>
            <a:t>26</a:t>
          </a:r>
          <a:r>
            <a:rPr kumimoji="1" lang="ja-JP" altLang="en-US" sz="1300">
              <a:latin typeface="ＭＳ Ｐゴシック"/>
            </a:rPr>
            <a:t>年度まで</a:t>
          </a:r>
          <a:r>
            <a:rPr kumimoji="1" lang="en-US" altLang="ja-JP" sz="1300">
              <a:latin typeface="ＭＳ Ｐゴシック"/>
            </a:rPr>
            <a:t>14</a:t>
          </a:r>
          <a:r>
            <a:rPr kumimoji="1" lang="ja-JP" altLang="en-US" sz="1300">
              <a:latin typeface="ＭＳ Ｐゴシック"/>
            </a:rPr>
            <a:t>万円台で推移していましたが、</a:t>
          </a:r>
          <a:r>
            <a:rPr kumimoji="1" lang="en-US" altLang="ja-JP" sz="1300">
              <a:latin typeface="ＭＳ Ｐゴシック"/>
            </a:rPr>
            <a:t>27</a:t>
          </a:r>
          <a:r>
            <a:rPr kumimoji="1" lang="ja-JP" altLang="en-US" sz="1300">
              <a:latin typeface="ＭＳ Ｐゴシック"/>
            </a:rPr>
            <a:t>年度では住民一人当たり</a:t>
          </a:r>
          <a:r>
            <a:rPr kumimoji="1" lang="en-US" altLang="ja-JP" sz="1300">
              <a:latin typeface="ＭＳ Ｐゴシック"/>
            </a:rPr>
            <a:t>152,476</a:t>
          </a:r>
          <a:r>
            <a:rPr kumimoji="1" lang="ja-JP" altLang="en-US" sz="1300">
              <a:latin typeface="ＭＳ Ｐゴシック"/>
            </a:rPr>
            <a:t>円となっています。決算額全体でみると、民生費のうち、児童福祉行政に要する経費である児童福祉費が</a:t>
          </a:r>
          <a:r>
            <a:rPr kumimoji="1" lang="en-US" altLang="ja-JP" sz="1300">
              <a:latin typeface="ＭＳ Ｐゴシック"/>
            </a:rPr>
            <a:t>25</a:t>
          </a:r>
          <a:r>
            <a:rPr kumimoji="1" lang="ja-JP" altLang="en-US" sz="1300">
              <a:latin typeface="ＭＳ Ｐゴシック"/>
            </a:rPr>
            <a:t>年度以降右肩上がりで増加していることが要因となっています。これは待機児童解消のため、私立保育所の整備を重点的に取り組んできたことによるものです。今後も喫緊の課題にスピード感を持って財源を配分し、対応していきます。</a:t>
          </a:r>
        </a:p>
        <a:p>
          <a:r>
            <a:rPr kumimoji="1" lang="ja-JP" altLang="en-US" sz="1300">
              <a:latin typeface="ＭＳ Ｐゴシック"/>
            </a:rPr>
            <a:t>総務費については、</a:t>
          </a:r>
          <a:r>
            <a:rPr kumimoji="1" lang="en-US" altLang="ja-JP" sz="1300">
              <a:latin typeface="ＭＳ Ｐゴシック"/>
            </a:rPr>
            <a:t>5</a:t>
          </a:r>
          <a:r>
            <a:rPr kumimoji="1" lang="ja-JP" altLang="en-US" sz="1300">
              <a:latin typeface="ＭＳ Ｐゴシック"/>
            </a:rPr>
            <a:t>万円台で推移していましたが、</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77,139</a:t>
          </a:r>
          <a:r>
            <a:rPr kumimoji="1" lang="ja-JP" altLang="en-US" sz="1300">
              <a:latin typeface="ＭＳ Ｐゴシック"/>
            </a:rPr>
            <a:t>円となっており、類似団体平均と比べてコストが高い状況となっています。これは主に、将来の区有施設更新需要に備え、上目黒一丁目旧国鉄清算事業団宿舎跡地の売却収入について施設整備基金（貯金）に積立を行ったことによるものです。引き続き強固な財政基盤の確立に努めていきます。</a:t>
          </a:r>
        </a:p>
        <a:p>
          <a:r>
            <a:rPr kumimoji="1" lang="ja-JP" altLang="en-US" sz="1300">
              <a:latin typeface="ＭＳ Ｐゴシック"/>
            </a:rPr>
            <a:t>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億円までとする財政運営上のルール化を行い、公債費は</a:t>
          </a:r>
          <a:r>
            <a:rPr kumimoji="1" lang="en-US" altLang="ja-JP" sz="1300">
              <a:latin typeface="ＭＳ Ｐゴシック"/>
            </a:rPr>
            <a:t>2</a:t>
          </a:r>
          <a:r>
            <a:rPr kumimoji="1" lang="ja-JP" altLang="en-US" sz="1300">
              <a:latin typeface="ＭＳ Ｐゴシック"/>
            </a:rPr>
            <a:t>万円台から</a:t>
          </a:r>
          <a:r>
            <a:rPr kumimoji="1" lang="en-US" altLang="ja-JP" sz="1300">
              <a:latin typeface="ＭＳ Ｐゴシック"/>
            </a:rPr>
            <a:t>1</a:t>
          </a:r>
          <a:r>
            <a:rPr kumimoji="1" lang="ja-JP" altLang="en-US" sz="1300">
              <a:latin typeface="ＭＳ Ｐゴシック"/>
            </a:rPr>
            <a:t>万円台に減少していますが、類似団体平均と比較して高いコストとなっているため、引き続き財政健全化に努めていきます。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財政調整基金の標準財政規模比は、標準財政規模が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億円余の増となり、また、基金残高が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余の増となったことから、増となっています。実質収支額の比率については、歳出予算に対する不用額が増となるとともに、歳入予算に対する超過額も増となったことにより、増となりました。実質単年度収支は、単年度収支の増及び財政調整基金の積立額の計上により、増となりました。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全体として分母となる標準財政規模が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億円余の増となったことに加え、一般会計の実質収支の黒字幅が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千万円余の増、介護保険特別会計の実質収支の黒字幅が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となったため、前年度比増となっています。国民健康保険特別会計は、標準財政規模の増に伴う減、後期高齢者医療特別会計は、広域連合納付金の減などにより、前年度比で減とな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7770;&#31639;/&#24179;&#25104;27&#24180;&#24230;&#12288;&#27770;&#31639;&#32113;&#35336;/30_&#36001;&#25919;&#29366;&#27841;&#12398;&#38283;&#31034;&#65288;&#36001;&#25919;&#29366;&#27841;&#36039;&#26009;&#38598;&#65289;/&#65298;&#22238;&#30446;&#65288;290324&#20381;&#38972;&#12354;&#12426;&#65289;/04_&#32080;&#21512;&#21069;&#12481;&#12455;&#12483;&#12463;/10&#12304;&#36001;&#25919;&#29366;&#27841;&#36039;&#26009;&#38598;&#12305;_131105_&#30446;&#40658;&#2130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4.4000000000000004</v>
          </cell>
          <cell r="L75">
            <v>2.2999999999999998</v>
          </cell>
          <cell r="M75">
            <v>0.4</v>
          </cell>
          <cell r="N75">
            <v>-0.8</v>
          </cell>
          <cell r="O75">
            <v>-2.2999999999999998</v>
          </cell>
        </row>
        <row r="77">
          <cell r="G77" t="str">
            <v>類似団体内平均値</v>
          </cell>
          <cell r="K77">
            <v>0</v>
          </cell>
          <cell r="L77">
            <v>0</v>
          </cell>
          <cell r="M77">
            <v>0</v>
          </cell>
          <cell r="N77">
            <v>0</v>
          </cell>
          <cell r="O77">
            <v>0</v>
          </cell>
        </row>
        <row r="79">
          <cell r="K79">
            <v>0</v>
          </cell>
          <cell r="L79">
            <v>-0.7</v>
          </cell>
          <cell r="M79">
            <v>-1.3</v>
          </cell>
          <cell r="N79">
            <v>-1.8</v>
          </cell>
          <cell r="O79">
            <v>-2.2999999999999998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98819701</v>
      </c>
      <c r="BO4" s="349"/>
      <c r="BP4" s="349"/>
      <c r="BQ4" s="349"/>
      <c r="BR4" s="349"/>
      <c r="BS4" s="349"/>
      <c r="BT4" s="349"/>
      <c r="BU4" s="350"/>
      <c r="BV4" s="348">
        <v>92199858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95067400</v>
      </c>
      <c r="BO5" s="386"/>
      <c r="BP5" s="386"/>
      <c r="BQ5" s="386"/>
      <c r="BR5" s="386"/>
      <c r="BS5" s="386"/>
      <c r="BT5" s="386"/>
      <c r="BU5" s="387"/>
      <c r="BV5" s="385">
        <v>88913809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79</v>
      </c>
      <c r="CU5" s="383"/>
      <c r="CV5" s="383"/>
      <c r="CW5" s="383"/>
      <c r="CX5" s="383"/>
      <c r="CY5" s="383"/>
      <c r="CZ5" s="383"/>
      <c r="DA5" s="384"/>
      <c r="DB5" s="382">
        <v>85.7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3752301</v>
      </c>
      <c r="BO6" s="386"/>
      <c r="BP6" s="386"/>
      <c r="BQ6" s="386"/>
      <c r="BR6" s="386"/>
      <c r="BS6" s="386"/>
      <c r="BT6" s="386"/>
      <c r="BU6" s="387"/>
      <c r="BV6" s="385">
        <v>3286049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79</v>
      </c>
      <c r="CU6" s="423"/>
      <c r="CV6" s="423"/>
      <c r="CW6" s="423"/>
      <c r="CX6" s="423"/>
      <c r="CY6" s="423"/>
      <c r="CZ6" s="423"/>
      <c r="DA6" s="424"/>
      <c r="DB6" s="422">
        <v>85.7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85</v>
      </c>
      <c r="AV7" s="418"/>
      <c r="AW7" s="418"/>
      <c r="AX7" s="418"/>
      <c r="AY7" s="419" t="s">
        <v>89</v>
      </c>
      <c r="AZ7" s="420"/>
      <c r="BA7" s="420"/>
      <c r="BB7" s="420"/>
      <c r="BC7" s="420"/>
      <c r="BD7" s="420"/>
      <c r="BE7" s="420"/>
      <c r="BF7" s="420"/>
      <c r="BG7" s="420"/>
      <c r="BH7" s="420"/>
      <c r="BI7" s="420"/>
      <c r="BJ7" s="420"/>
      <c r="BK7" s="420"/>
      <c r="BL7" s="420"/>
      <c r="BM7" s="421"/>
      <c r="BN7" s="385">
        <v>24500</v>
      </c>
      <c r="BO7" s="386"/>
      <c r="BP7" s="386"/>
      <c r="BQ7" s="386"/>
      <c r="BR7" s="386"/>
      <c r="BS7" s="386"/>
      <c r="BT7" s="386"/>
      <c r="BU7" s="387"/>
      <c r="BV7" s="385">
        <v>5900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64717774</v>
      </c>
      <c r="CU7" s="386"/>
      <c r="CV7" s="386"/>
      <c r="CW7" s="386"/>
      <c r="CX7" s="386"/>
      <c r="CY7" s="386"/>
      <c r="CZ7" s="386"/>
      <c r="DA7" s="387"/>
      <c r="DB7" s="385">
        <v>60316689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3727801</v>
      </c>
      <c r="BO8" s="386"/>
      <c r="BP8" s="386"/>
      <c r="BQ8" s="386"/>
      <c r="BR8" s="386"/>
      <c r="BS8" s="386"/>
      <c r="BT8" s="386"/>
      <c r="BU8" s="387"/>
      <c r="BV8" s="385">
        <v>3280149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277622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447652</v>
      </c>
      <c r="BO9" s="386"/>
      <c r="BP9" s="386"/>
      <c r="BQ9" s="386"/>
      <c r="BR9" s="386"/>
      <c r="BS9" s="386"/>
      <c r="BT9" s="386"/>
      <c r="BU9" s="387"/>
      <c r="BV9" s="385">
        <v>-479608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5.4</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268330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3679917</v>
      </c>
      <c r="BO10" s="386"/>
      <c r="BP10" s="386"/>
      <c r="BQ10" s="386"/>
      <c r="BR10" s="386"/>
      <c r="BS10" s="386"/>
      <c r="BT10" s="386"/>
      <c r="BU10" s="387"/>
      <c r="BV10" s="385">
        <v>4160376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271469</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42573</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263694</v>
      </c>
      <c r="S13" s="467"/>
      <c r="T13" s="467"/>
      <c r="U13" s="467"/>
      <c r="V13" s="468"/>
      <c r="W13" s="401" t="s">
        <v>120</v>
      </c>
      <c r="X13" s="402"/>
      <c r="Y13" s="402"/>
      <c r="Z13" s="402"/>
      <c r="AA13" s="402"/>
      <c r="AB13" s="392"/>
      <c r="AC13" s="436">
        <v>165</v>
      </c>
      <c r="AD13" s="437"/>
      <c r="AE13" s="437"/>
      <c r="AF13" s="437"/>
      <c r="AG13" s="476"/>
      <c r="AH13" s="436">
        <v>200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4127569</v>
      </c>
      <c r="BO13" s="386"/>
      <c r="BP13" s="386"/>
      <c r="BQ13" s="386"/>
      <c r="BR13" s="386"/>
      <c r="BS13" s="386"/>
      <c r="BT13" s="386"/>
      <c r="BU13" s="387"/>
      <c r="BV13" s="385">
        <v>3638195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-2.2999999999999998</v>
      </c>
      <c r="CU13" s="383"/>
      <c r="CV13" s="383"/>
      <c r="CW13" s="383"/>
      <c r="CX13" s="383"/>
      <c r="CY13" s="383"/>
      <c r="CZ13" s="383"/>
      <c r="DA13" s="384"/>
      <c r="DB13" s="382">
        <v>-0.8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269689</v>
      </c>
      <c r="S14" s="467"/>
      <c r="T14" s="467"/>
      <c r="U14" s="467"/>
      <c r="V14" s="468"/>
      <c r="W14" s="375"/>
      <c r="X14" s="376"/>
      <c r="Y14" s="376"/>
      <c r="Z14" s="376"/>
      <c r="AA14" s="376"/>
      <c r="AB14" s="365"/>
      <c r="AC14" s="469">
        <v>0.2</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262303</v>
      </c>
      <c r="S15" s="467"/>
      <c r="T15" s="467"/>
      <c r="U15" s="467"/>
      <c r="V15" s="468"/>
      <c r="W15" s="401" t="s">
        <v>127</v>
      </c>
      <c r="X15" s="402"/>
      <c r="Y15" s="402"/>
      <c r="Z15" s="402"/>
      <c r="AA15" s="402"/>
      <c r="AB15" s="392"/>
      <c r="AC15" s="436">
        <v>11553</v>
      </c>
      <c r="AD15" s="437"/>
      <c r="AE15" s="437"/>
      <c r="AF15" s="437"/>
      <c r="AG15" s="476"/>
      <c r="AH15" s="436">
        <v>15380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41998445</v>
      </c>
      <c r="BO15" s="349"/>
      <c r="BP15" s="349"/>
      <c r="BQ15" s="349"/>
      <c r="BR15" s="349"/>
      <c r="BS15" s="349"/>
      <c r="BT15" s="349"/>
      <c r="BU15" s="350"/>
      <c r="BV15" s="348">
        <v>38375525</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11.8</v>
      </c>
      <c r="AD16" s="470"/>
      <c r="AE16" s="470"/>
      <c r="AF16" s="470"/>
      <c r="AG16" s="471"/>
      <c r="AH16" s="469">
        <v>12.8</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56306380</v>
      </c>
      <c r="BO16" s="386"/>
      <c r="BP16" s="386"/>
      <c r="BQ16" s="386"/>
      <c r="BR16" s="386"/>
      <c r="BS16" s="386"/>
      <c r="BT16" s="386"/>
      <c r="BU16" s="387"/>
      <c r="BV16" s="385">
        <v>52872199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85813</v>
      </c>
      <c r="AD17" s="437"/>
      <c r="AE17" s="437"/>
      <c r="AF17" s="437"/>
      <c r="AG17" s="476"/>
      <c r="AH17" s="436">
        <v>99977</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64717774</v>
      </c>
      <c r="BO17" s="386"/>
      <c r="BP17" s="386"/>
      <c r="BQ17" s="386"/>
      <c r="BR17" s="386"/>
      <c r="BS17" s="386"/>
      <c r="BT17" s="386"/>
      <c r="BU17" s="387"/>
      <c r="BV17" s="385">
        <v>60316689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14.67</v>
      </c>
      <c r="M18" s="498"/>
      <c r="N18" s="498"/>
      <c r="O18" s="498"/>
      <c r="P18" s="498"/>
      <c r="Q18" s="498"/>
      <c r="R18" s="499"/>
      <c r="S18" s="499"/>
      <c r="T18" s="499"/>
      <c r="U18" s="499"/>
      <c r="V18" s="500"/>
      <c r="W18" s="403"/>
      <c r="X18" s="404"/>
      <c r="Y18" s="404"/>
      <c r="Z18" s="404"/>
      <c r="AA18" s="404"/>
      <c r="AB18" s="395"/>
      <c r="AC18" s="501">
        <v>88</v>
      </c>
      <c r="AD18" s="502"/>
      <c r="AE18" s="502"/>
      <c r="AF18" s="502"/>
      <c r="AG18" s="503"/>
      <c r="AH18" s="501">
        <v>83.2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53992873</v>
      </c>
      <c r="BO18" s="386"/>
      <c r="BP18" s="386"/>
      <c r="BQ18" s="386"/>
      <c r="BR18" s="386"/>
      <c r="BS18" s="386"/>
      <c r="BT18" s="386"/>
      <c r="BU18" s="387"/>
      <c r="BV18" s="385">
        <v>56368244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18924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78557819</v>
      </c>
      <c r="BO19" s="386"/>
      <c r="BP19" s="386"/>
      <c r="BQ19" s="386"/>
      <c r="BR19" s="386"/>
      <c r="BS19" s="386"/>
      <c r="BT19" s="386"/>
      <c r="BU19" s="387"/>
      <c r="BV19" s="385">
        <v>74205396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146162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20066613</v>
      </c>
      <c r="BO23" s="386"/>
      <c r="BP23" s="386"/>
      <c r="BQ23" s="386"/>
      <c r="BR23" s="386"/>
      <c r="BS23" s="386"/>
      <c r="BT23" s="386"/>
      <c r="BU23" s="387"/>
      <c r="BV23" s="385">
        <v>23300823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10580</v>
      </c>
      <c r="R24" s="437"/>
      <c r="S24" s="437"/>
      <c r="T24" s="437"/>
      <c r="U24" s="437"/>
      <c r="V24" s="476"/>
      <c r="W24" s="531"/>
      <c r="X24" s="519"/>
      <c r="Y24" s="520"/>
      <c r="Z24" s="435" t="s">
        <v>151</v>
      </c>
      <c r="AA24" s="415"/>
      <c r="AB24" s="415"/>
      <c r="AC24" s="415"/>
      <c r="AD24" s="415"/>
      <c r="AE24" s="415"/>
      <c r="AF24" s="415"/>
      <c r="AG24" s="416"/>
      <c r="AH24" s="436">
        <v>1886</v>
      </c>
      <c r="AI24" s="437"/>
      <c r="AJ24" s="437"/>
      <c r="AK24" s="437"/>
      <c r="AL24" s="476"/>
      <c r="AM24" s="436">
        <v>5991822</v>
      </c>
      <c r="AN24" s="437"/>
      <c r="AO24" s="437"/>
      <c r="AP24" s="437"/>
      <c r="AQ24" s="437"/>
      <c r="AR24" s="476"/>
      <c r="AS24" s="436">
        <v>3177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13234960</v>
      </c>
      <c r="BO24" s="386"/>
      <c r="BP24" s="386"/>
      <c r="BQ24" s="386"/>
      <c r="BR24" s="386"/>
      <c r="BS24" s="386"/>
      <c r="BT24" s="386"/>
      <c r="BU24" s="387"/>
      <c r="BV24" s="385">
        <v>14635683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8460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4304318</v>
      </c>
      <c r="BO25" s="349"/>
      <c r="BP25" s="349"/>
      <c r="BQ25" s="349"/>
      <c r="BR25" s="349"/>
      <c r="BS25" s="349"/>
      <c r="BT25" s="349"/>
      <c r="BU25" s="350"/>
      <c r="BV25" s="348">
        <v>6033960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7400</v>
      </c>
      <c r="R26" s="437"/>
      <c r="S26" s="437"/>
      <c r="T26" s="437"/>
      <c r="U26" s="437"/>
      <c r="V26" s="476"/>
      <c r="W26" s="531"/>
      <c r="X26" s="519"/>
      <c r="Y26" s="520"/>
      <c r="Z26" s="435" t="s">
        <v>157</v>
      </c>
      <c r="AA26" s="541"/>
      <c r="AB26" s="541"/>
      <c r="AC26" s="541"/>
      <c r="AD26" s="541"/>
      <c r="AE26" s="541"/>
      <c r="AF26" s="541"/>
      <c r="AG26" s="542"/>
      <c r="AH26" s="436">
        <v>219</v>
      </c>
      <c r="AI26" s="437"/>
      <c r="AJ26" s="437"/>
      <c r="AK26" s="437"/>
      <c r="AL26" s="476"/>
      <c r="AM26" s="436">
        <v>670359</v>
      </c>
      <c r="AN26" s="437"/>
      <c r="AO26" s="437"/>
      <c r="AP26" s="437"/>
      <c r="AQ26" s="437"/>
      <c r="AR26" s="476"/>
      <c r="AS26" s="436">
        <v>3061</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v>35000</v>
      </c>
      <c r="BO26" s="386"/>
      <c r="BP26" s="386"/>
      <c r="BQ26" s="386"/>
      <c r="BR26" s="386"/>
      <c r="BS26" s="386"/>
      <c r="BT26" s="386"/>
      <c r="BU26" s="387"/>
      <c r="BV26" s="385">
        <v>30000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9060</v>
      </c>
      <c r="R27" s="437"/>
      <c r="S27" s="437"/>
      <c r="T27" s="437"/>
      <c r="U27" s="437"/>
      <c r="V27" s="476"/>
      <c r="W27" s="531"/>
      <c r="X27" s="519"/>
      <c r="Y27" s="520"/>
      <c r="Z27" s="435" t="s">
        <v>160</v>
      </c>
      <c r="AA27" s="415"/>
      <c r="AB27" s="415"/>
      <c r="AC27" s="415"/>
      <c r="AD27" s="415"/>
      <c r="AE27" s="415"/>
      <c r="AF27" s="415"/>
      <c r="AG27" s="416"/>
      <c r="AH27" s="436">
        <v>22</v>
      </c>
      <c r="AI27" s="437"/>
      <c r="AJ27" s="437"/>
      <c r="AK27" s="437"/>
      <c r="AL27" s="476"/>
      <c r="AM27" s="436">
        <v>78708</v>
      </c>
      <c r="AN27" s="437"/>
      <c r="AO27" s="437"/>
      <c r="AP27" s="437"/>
      <c r="AQ27" s="437"/>
      <c r="AR27" s="476"/>
      <c r="AS27" s="436">
        <v>3578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7930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13779125</v>
      </c>
      <c r="BO28" s="349"/>
      <c r="BP28" s="349"/>
      <c r="BQ28" s="349"/>
      <c r="BR28" s="349"/>
      <c r="BS28" s="349"/>
      <c r="BT28" s="349"/>
      <c r="BU28" s="350"/>
      <c r="BV28" s="348">
        <v>10099208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34</v>
      </c>
      <c r="M29" s="437"/>
      <c r="N29" s="437"/>
      <c r="O29" s="437"/>
      <c r="P29" s="476"/>
      <c r="Q29" s="436">
        <v>5980</v>
      </c>
      <c r="R29" s="437"/>
      <c r="S29" s="437"/>
      <c r="T29" s="437"/>
      <c r="U29" s="437"/>
      <c r="V29" s="476"/>
      <c r="W29" s="532"/>
      <c r="X29" s="533"/>
      <c r="Y29" s="534"/>
      <c r="Z29" s="435" t="s">
        <v>167</v>
      </c>
      <c r="AA29" s="415"/>
      <c r="AB29" s="415"/>
      <c r="AC29" s="415"/>
      <c r="AD29" s="415"/>
      <c r="AE29" s="415"/>
      <c r="AF29" s="415"/>
      <c r="AG29" s="416"/>
      <c r="AH29" s="436">
        <v>1908</v>
      </c>
      <c r="AI29" s="437"/>
      <c r="AJ29" s="437"/>
      <c r="AK29" s="437"/>
      <c r="AL29" s="476"/>
      <c r="AM29" s="436">
        <v>6070530</v>
      </c>
      <c r="AN29" s="437"/>
      <c r="AO29" s="437"/>
      <c r="AP29" s="437"/>
      <c r="AQ29" s="437"/>
      <c r="AR29" s="476"/>
      <c r="AS29" s="436">
        <v>3182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2297486</v>
      </c>
      <c r="BO29" s="386"/>
      <c r="BP29" s="386"/>
      <c r="BQ29" s="386"/>
      <c r="BR29" s="386"/>
      <c r="BS29" s="386"/>
      <c r="BT29" s="386"/>
      <c r="BU29" s="387"/>
      <c r="BV29" s="385">
        <v>2716059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14137117</v>
      </c>
      <c r="BO30" s="555"/>
      <c r="BP30" s="555"/>
      <c r="BQ30" s="555"/>
      <c r="BR30" s="555"/>
      <c r="BS30" s="555"/>
      <c r="BT30" s="555"/>
      <c r="BU30" s="556"/>
      <c r="BV30" s="554">
        <v>6493398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（公財）目黒区芸術文化振興財団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（公財）目黒区勤労者サービスセンター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臨海部広域斎場組合</v>
      </c>
      <c r="BZ36" s="567"/>
      <c r="CA36" s="567"/>
      <c r="CB36" s="567"/>
      <c r="CC36" s="567"/>
      <c r="CD36" s="567"/>
      <c r="CE36" s="567"/>
      <c r="CF36" s="567"/>
      <c r="CG36" s="567"/>
      <c r="CH36" s="567"/>
      <c r="CI36" s="567"/>
      <c r="CJ36" s="567"/>
      <c r="CK36" s="567"/>
      <c r="CL36" s="567"/>
      <c r="CM36" s="567"/>
      <c r="CN36" s="165"/>
      <c r="CO36" s="566">
        <f t="shared" si="3"/>
        <v>13</v>
      </c>
      <c r="CP36" s="566"/>
      <c r="CQ36" s="567" t="str">
        <f>IF('各会計、関係団体の財政状況及び健全化判断比率'!BS9="","",'各会計、関係団体の財政状況及び健全化判断比率'!BS9)</f>
        <v>（公財）目黒区国際交流協会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東京二十三区清掃一部事務組合</v>
      </c>
      <c r="BZ37" s="567"/>
      <c r="CA37" s="567"/>
      <c r="CB37" s="567"/>
      <c r="CC37" s="567"/>
      <c r="CD37" s="567"/>
      <c r="CE37" s="567"/>
      <c r="CF37" s="567"/>
      <c r="CG37" s="567"/>
      <c r="CH37" s="567"/>
      <c r="CI37" s="567"/>
      <c r="CJ37" s="567"/>
      <c r="CK37" s="567"/>
      <c r="CL37" s="567"/>
      <c r="CM37" s="567"/>
      <c r="CN37" s="165"/>
      <c r="CO37" s="566">
        <f t="shared" si="3"/>
        <v>14</v>
      </c>
      <c r="CP37" s="566"/>
      <c r="CQ37" s="567" t="str">
        <f>IF('各会計、関係団体の財政状況及び健全化判断比率'!BS10="","",'各会計、関係団体の財政状況及び健全化判断比率'!BS10)</f>
        <v>目黒区土地開発公社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東京都後期高齢者医療広域連合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東京都後期高齢者医療広域連合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6.37</v>
      </c>
      <c r="G34" s="33">
        <v>7.37</v>
      </c>
      <c r="H34" s="33">
        <v>6.52</v>
      </c>
      <c r="I34" s="33">
        <v>5.43</v>
      </c>
      <c r="J34" s="34">
        <v>5.76</v>
      </c>
      <c r="K34" s="22"/>
      <c r="L34" s="22"/>
      <c r="M34" s="22"/>
      <c r="N34" s="22"/>
      <c r="O34" s="22"/>
      <c r="P34" s="22"/>
    </row>
    <row r="35" spans="1:16" ht="39" customHeight="1">
      <c r="A35" s="22"/>
      <c r="B35" s="35"/>
      <c r="C35" s="1145" t="s">
        <v>527</v>
      </c>
      <c r="D35" s="1146"/>
      <c r="E35" s="1147"/>
      <c r="F35" s="36">
        <v>0.28000000000000003</v>
      </c>
      <c r="G35" s="37">
        <v>0.51</v>
      </c>
      <c r="H35" s="37">
        <v>0.48</v>
      </c>
      <c r="I35" s="37">
        <v>0.67</v>
      </c>
      <c r="J35" s="38">
        <v>0.98</v>
      </c>
      <c r="K35" s="22"/>
      <c r="L35" s="22"/>
      <c r="M35" s="22"/>
      <c r="N35" s="22"/>
      <c r="O35" s="22"/>
      <c r="P35" s="22"/>
    </row>
    <row r="36" spans="1:16" ht="39" customHeight="1">
      <c r="A36" s="22"/>
      <c r="B36" s="35"/>
      <c r="C36" s="1145" t="s">
        <v>528</v>
      </c>
      <c r="D36" s="1146"/>
      <c r="E36" s="1147"/>
      <c r="F36" s="36">
        <v>0.72</v>
      </c>
      <c r="G36" s="37">
        <v>0.75</v>
      </c>
      <c r="H36" s="37">
        <v>0.78</v>
      </c>
      <c r="I36" s="37">
        <v>0.49</v>
      </c>
      <c r="J36" s="38">
        <v>0.46</v>
      </c>
      <c r="K36" s="22"/>
      <c r="L36" s="22"/>
      <c r="M36" s="22"/>
      <c r="N36" s="22"/>
      <c r="O36" s="22"/>
      <c r="P36" s="22"/>
    </row>
    <row r="37" spans="1:16" ht="39" customHeight="1">
      <c r="A37" s="22"/>
      <c r="B37" s="35"/>
      <c r="C37" s="1145" t="s">
        <v>529</v>
      </c>
      <c r="D37" s="1146"/>
      <c r="E37" s="1147"/>
      <c r="F37" s="36">
        <v>0.04</v>
      </c>
      <c r="G37" s="37">
        <v>0</v>
      </c>
      <c r="H37" s="37">
        <v>0.03</v>
      </c>
      <c r="I37" s="37">
        <v>0.04</v>
      </c>
      <c r="J37" s="38">
        <v>0.01</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531</v>
      </c>
      <c r="D43" s="1149"/>
      <c r="E43" s="1150"/>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T99a0t12wgnrV4fPKSsIA/yhEJKlzwVzRAxvA87sRjvwDQrAdN9GW9m0e5ahHowhW0CHJDHppTIPrxq2lSj/w==" saltValue="XCzDj5VpUHbtyVR5oqUd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5179</v>
      </c>
      <c r="L45" s="60">
        <v>4881</v>
      </c>
      <c r="M45" s="60">
        <v>4009</v>
      </c>
      <c r="N45" s="60">
        <v>3350</v>
      </c>
      <c r="O45" s="61">
        <v>2723</v>
      </c>
      <c r="P45" s="48"/>
      <c r="Q45" s="48"/>
      <c r="R45" s="48"/>
      <c r="S45" s="48"/>
      <c r="T45" s="48"/>
      <c r="U45" s="48"/>
    </row>
    <row r="46" spans="1:21" ht="30.75" customHeight="1">
      <c r="A46" s="48"/>
      <c r="B46" s="1163"/>
      <c r="C46" s="1164"/>
      <c r="D46" s="62"/>
      <c r="E46" s="1155" t="s">
        <v>12</v>
      </c>
      <c r="F46" s="1155"/>
      <c r="G46" s="1155"/>
      <c r="H46" s="1155"/>
      <c r="I46" s="1155"/>
      <c r="J46" s="1156"/>
      <c r="K46" s="63">
        <v>87</v>
      </c>
      <c r="L46" s="64">
        <v>6</v>
      </c>
      <c r="M46" s="64">
        <v>11</v>
      </c>
      <c r="N46" s="64">
        <v>39</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v>517</v>
      </c>
      <c r="L47" s="64">
        <v>471</v>
      </c>
      <c r="M47" s="64">
        <v>499</v>
      </c>
      <c r="N47" s="64">
        <v>491</v>
      </c>
      <c r="O47" s="65">
        <v>345</v>
      </c>
      <c r="P47" s="48"/>
      <c r="Q47" s="48"/>
      <c r="R47" s="48"/>
      <c r="S47" s="48"/>
      <c r="T47" s="48"/>
      <c r="U47" s="48"/>
    </row>
    <row r="48" spans="1:21" ht="30.75" customHeight="1">
      <c r="A48" s="48"/>
      <c r="B48" s="1163"/>
      <c r="C48" s="1164"/>
      <c r="D48" s="62"/>
      <c r="E48" s="1155" t="s">
        <v>14</v>
      </c>
      <c r="F48" s="1155"/>
      <c r="G48" s="1155"/>
      <c r="H48" s="1155"/>
      <c r="I48" s="1155"/>
      <c r="J48" s="1156"/>
      <c r="K48" s="63" t="s">
        <v>481</v>
      </c>
      <c r="L48" s="64" t="s">
        <v>481</v>
      </c>
      <c r="M48" s="64" t="s">
        <v>481</v>
      </c>
      <c r="N48" s="64" t="s">
        <v>481</v>
      </c>
      <c r="O48" s="65" t="s">
        <v>481</v>
      </c>
      <c r="P48" s="48"/>
      <c r="Q48" s="48"/>
      <c r="R48" s="48"/>
      <c r="S48" s="48"/>
      <c r="T48" s="48"/>
      <c r="U48" s="48"/>
    </row>
    <row r="49" spans="1:21" ht="30.75" customHeight="1">
      <c r="A49" s="48"/>
      <c r="B49" s="1163"/>
      <c r="C49" s="1164"/>
      <c r="D49" s="62"/>
      <c r="E49" s="1155" t="s">
        <v>15</v>
      </c>
      <c r="F49" s="1155"/>
      <c r="G49" s="1155"/>
      <c r="H49" s="1155"/>
      <c r="I49" s="1155"/>
      <c r="J49" s="1156"/>
      <c r="K49" s="63">
        <v>253</v>
      </c>
      <c r="L49" s="64">
        <v>250</v>
      </c>
      <c r="M49" s="64">
        <v>207</v>
      </c>
      <c r="N49" s="64">
        <v>179</v>
      </c>
      <c r="O49" s="65">
        <v>175</v>
      </c>
      <c r="P49" s="48"/>
      <c r="Q49" s="48"/>
      <c r="R49" s="48"/>
      <c r="S49" s="48"/>
      <c r="T49" s="48"/>
      <c r="U49" s="48"/>
    </row>
    <row r="50" spans="1:21" ht="30.75" customHeight="1">
      <c r="A50" s="48"/>
      <c r="B50" s="1163"/>
      <c r="C50" s="1164"/>
      <c r="D50" s="62"/>
      <c r="E50" s="1155" t="s">
        <v>16</v>
      </c>
      <c r="F50" s="1155"/>
      <c r="G50" s="1155"/>
      <c r="H50" s="1155"/>
      <c r="I50" s="1155"/>
      <c r="J50" s="1156"/>
      <c r="K50" s="63">
        <v>199</v>
      </c>
      <c r="L50" s="64">
        <v>226</v>
      </c>
      <c r="M50" s="64">
        <v>218</v>
      </c>
      <c r="N50" s="64">
        <v>174</v>
      </c>
      <c r="O50" s="65">
        <v>157</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5289</v>
      </c>
      <c r="L52" s="64">
        <v>5503</v>
      </c>
      <c r="M52" s="64">
        <v>5460</v>
      </c>
      <c r="N52" s="64">
        <v>5492</v>
      </c>
      <c r="O52" s="65">
        <v>5647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946</v>
      </c>
      <c r="L53" s="69">
        <v>331</v>
      </c>
      <c r="M53" s="69">
        <v>-516</v>
      </c>
      <c r="N53" s="69">
        <v>-1259</v>
      </c>
      <c r="O53" s="70">
        <v>-2247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9" t="s">
        <v>23</v>
      </c>
      <c r="C41" s="1170"/>
      <c r="D41" s="81"/>
      <c r="E41" s="1175" t="s">
        <v>24</v>
      </c>
      <c r="F41" s="1175"/>
      <c r="G41" s="1175"/>
      <c r="H41" s="1176"/>
      <c r="I41" s="82">
        <v>40065</v>
      </c>
      <c r="J41" s="83">
        <v>36412</v>
      </c>
      <c r="K41" s="83">
        <v>32642</v>
      </c>
      <c r="L41" s="83">
        <v>25859</v>
      </c>
      <c r="M41" s="84">
        <v>22204</v>
      </c>
    </row>
    <row r="42" spans="2:13" ht="27.75" customHeight="1">
      <c r="B42" s="1171"/>
      <c r="C42" s="1172"/>
      <c r="D42" s="85"/>
      <c r="E42" s="1177" t="s">
        <v>25</v>
      </c>
      <c r="F42" s="1177"/>
      <c r="G42" s="1177"/>
      <c r="H42" s="1178"/>
      <c r="I42" s="86">
        <v>1544</v>
      </c>
      <c r="J42" s="87">
        <v>1304</v>
      </c>
      <c r="K42" s="87">
        <v>1259</v>
      </c>
      <c r="L42" s="87">
        <v>1029</v>
      </c>
      <c r="M42" s="88">
        <v>1299</v>
      </c>
    </row>
    <row r="43" spans="2:13" ht="27.75" customHeight="1">
      <c r="B43" s="1171"/>
      <c r="C43" s="1172"/>
      <c r="D43" s="85"/>
      <c r="E43" s="1177" t="s">
        <v>26</v>
      </c>
      <c r="F43" s="1177"/>
      <c r="G43" s="1177"/>
      <c r="H43" s="1178"/>
      <c r="I43" s="86" t="s">
        <v>481</v>
      </c>
      <c r="J43" s="87" t="s">
        <v>481</v>
      </c>
      <c r="K43" s="87" t="s">
        <v>481</v>
      </c>
      <c r="L43" s="87" t="s">
        <v>481</v>
      </c>
      <c r="M43" s="88" t="s">
        <v>481</v>
      </c>
    </row>
    <row r="44" spans="2:13" ht="27.75" customHeight="1">
      <c r="B44" s="1171"/>
      <c r="C44" s="1172"/>
      <c r="D44" s="85"/>
      <c r="E44" s="1177" t="s">
        <v>27</v>
      </c>
      <c r="F44" s="1177"/>
      <c r="G44" s="1177"/>
      <c r="H44" s="1178"/>
      <c r="I44" s="86">
        <v>1215</v>
      </c>
      <c r="J44" s="87">
        <v>975</v>
      </c>
      <c r="K44" s="87">
        <v>984</v>
      </c>
      <c r="L44" s="87">
        <v>908</v>
      </c>
      <c r="M44" s="88">
        <v>886</v>
      </c>
    </row>
    <row r="45" spans="2:13" ht="27.75" customHeight="1">
      <c r="B45" s="1171"/>
      <c r="C45" s="1172"/>
      <c r="D45" s="85"/>
      <c r="E45" s="1177" t="s">
        <v>28</v>
      </c>
      <c r="F45" s="1177"/>
      <c r="G45" s="1177"/>
      <c r="H45" s="1178"/>
      <c r="I45" s="86">
        <v>21394</v>
      </c>
      <c r="J45" s="87">
        <v>21082</v>
      </c>
      <c r="K45" s="87">
        <v>18408</v>
      </c>
      <c r="L45" s="87">
        <v>16777</v>
      </c>
      <c r="M45" s="88">
        <v>16500</v>
      </c>
    </row>
    <row r="46" spans="2:13" ht="27.75" customHeight="1">
      <c r="B46" s="1171"/>
      <c r="C46" s="1172"/>
      <c r="D46" s="85"/>
      <c r="E46" s="1177" t="s">
        <v>29</v>
      </c>
      <c r="F46" s="1177"/>
      <c r="G46" s="1177"/>
      <c r="H46" s="1178"/>
      <c r="I46" s="86" t="s">
        <v>481</v>
      </c>
      <c r="J46" s="87" t="s">
        <v>481</v>
      </c>
      <c r="K46" s="87" t="s">
        <v>481</v>
      </c>
      <c r="L46" s="87" t="s">
        <v>481</v>
      </c>
      <c r="M46" s="88" t="s">
        <v>481</v>
      </c>
    </row>
    <row r="47" spans="2:13" ht="27.75" customHeight="1">
      <c r="B47" s="1171"/>
      <c r="C47" s="1172"/>
      <c r="D47" s="85"/>
      <c r="E47" s="1177" t="s">
        <v>30</v>
      </c>
      <c r="F47" s="1177"/>
      <c r="G47" s="1177"/>
      <c r="H47" s="1178"/>
      <c r="I47" s="86" t="s">
        <v>481</v>
      </c>
      <c r="J47" s="87" t="s">
        <v>481</v>
      </c>
      <c r="K47" s="87" t="s">
        <v>481</v>
      </c>
      <c r="L47" s="87" t="s">
        <v>481</v>
      </c>
      <c r="M47" s="88" t="s">
        <v>481</v>
      </c>
    </row>
    <row r="48" spans="2:13" ht="27.75" customHeight="1">
      <c r="B48" s="1173"/>
      <c r="C48" s="1174"/>
      <c r="D48" s="85"/>
      <c r="E48" s="1177" t="s">
        <v>31</v>
      </c>
      <c r="F48" s="1177"/>
      <c r="G48" s="1177"/>
      <c r="H48" s="1178"/>
      <c r="I48" s="86" t="s">
        <v>481</v>
      </c>
      <c r="J48" s="87" t="s">
        <v>481</v>
      </c>
      <c r="K48" s="87" t="s">
        <v>481</v>
      </c>
      <c r="L48" s="87" t="s">
        <v>481</v>
      </c>
      <c r="M48" s="88" t="s">
        <v>481</v>
      </c>
    </row>
    <row r="49" spans="2:13" ht="27.75" customHeight="1">
      <c r="B49" s="1179" t="s">
        <v>32</v>
      </c>
      <c r="C49" s="1180"/>
      <c r="D49" s="89"/>
      <c r="E49" s="1177" t="s">
        <v>33</v>
      </c>
      <c r="F49" s="1177"/>
      <c r="G49" s="1177"/>
      <c r="H49" s="1178"/>
      <c r="I49" s="86">
        <v>13640</v>
      </c>
      <c r="J49" s="87">
        <v>14120</v>
      </c>
      <c r="K49" s="87">
        <v>18008</v>
      </c>
      <c r="L49" s="87">
        <v>21753</v>
      </c>
      <c r="M49" s="88">
        <v>32487</v>
      </c>
    </row>
    <row r="50" spans="2:13" ht="27.75" customHeight="1">
      <c r="B50" s="1171"/>
      <c r="C50" s="1172"/>
      <c r="D50" s="85"/>
      <c r="E50" s="1177" t="s">
        <v>34</v>
      </c>
      <c r="F50" s="1177"/>
      <c r="G50" s="1177"/>
      <c r="H50" s="1178"/>
      <c r="I50" s="86" t="s">
        <v>481</v>
      </c>
      <c r="J50" s="87" t="s">
        <v>481</v>
      </c>
      <c r="K50" s="87" t="s">
        <v>481</v>
      </c>
      <c r="L50" s="87" t="s">
        <v>481</v>
      </c>
      <c r="M50" s="88" t="s">
        <v>481</v>
      </c>
    </row>
    <row r="51" spans="2:13" ht="27.75" customHeight="1">
      <c r="B51" s="1173"/>
      <c r="C51" s="1174"/>
      <c r="D51" s="85"/>
      <c r="E51" s="1177" t="s">
        <v>35</v>
      </c>
      <c r="F51" s="1177"/>
      <c r="G51" s="1177"/>
      <c r="H51" s="1178"/>
      <c r="I51" s="86">
        <v>75998</v>
      </c>
      <c r="J51" s="87">
        <v>73163</v>
      </c>
      <c r="K51" s="87">
        <v>67503</v>
      </c>
      <c r="L51" s="87">
        <v>64263</v>
      </c>
      <c r="M51" s="88">
        <v>58456</v>
      </c>
    </row>
    <row r="52" spans="2:13" ht="27.75" customHeight="1" thickBot="1">
      <c r="B52" s="1181" t="s">
        <v>36</v>
      </c>
      <c r="C52" s="1182"/>
      <c r="D52" s="90"/>
      <c r="E52" s="1183" t="s">
        <v>37</v>
      </c>
      <c r="F52" s="1183"/>
      <c r="G52" s="1183"/>
      <c r="H52" s="1184"/>
      <c r="I52" s="91">
        <v>-25420</v>
      </c>
      <c r="J52" s="92">
        <v>-27511</v>
      </c>
      <c r="K52" s="92">
        <v>-32218</v>
      </c>
      <c r="L52" s="92">
        <v>-41442</v>
      </c>
      <c r="M52" s="93">
        <v>-50052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548</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548</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1194" t="s">
        <v>550</v>
      </c>
      <c r="I42" s="1195"/>
      <c r="J42" s="1195"/>
      <c r="K42" s="1195"/>
      <c r="L42" s="244"/>
      <c r="M42" s="244"/>
      <c r="N42" s="244"/>
      <c r="O42" s="244"/>
    </row>
    <row r="43" spans="2:17">
      <c r="B43" s="248"/>
      <c r="C43" s="244"/>
      <c r="D43" s="244"/>
      <c r="E43" s="244"/>
      <c r="F43" s="244"/>
      <c r="G43" s="1196" t="s">
        <v>551</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552</v>
      </c>
    </row>
    <row r="50" spans="1:17">
      <c r="B50" s="248"/>
      <c r="C50" s="244"/>
      <c r="D50" s="244"/>
      <c r="E50" s="244"/>
      <c r="F50" s="244"/>
      <c r="G50" s="1206"/>
      <c r="H50" s="1207"/>
      <c r="I50" s="1207"/>
      <c r="J50" s="1208"/>
      <c r="K50" s="1209" t="s">
        <v>521</v>
      </c>
      <c r="L50" s="1209" t="s">
        <v>522</v>
      </c>
      <c r="M50" s="1209" t="s">
        <v>523</v>
      </c>
      <c r="N50" s="1209" t="s">
        <v>524</v>
      </c>
      <c r="O50" s="1209" t="s">
        <v>525</v>
      </c>
    </row>
    <row r="51" spans="1:17">
      <c r="B51" s="248"/>
      <c r="C51" s="244"/>
      <c r="D51" s="244"/>
      <c r="E51" s="244"/>
      <c r="F51" s="244"/>
      <c r="G51" s="1210" t="s">
        <v>553</v>
      </c>
      <c r="H51" s="1211"/>
      <c r="I51" s="1212" t="s">
        <v>554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556</v>
      </c>
      <c r="H55" s="1225"/>
      <c r="I55" s="1219" t="s">
        <v>554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1194" t="s">
        <v>550</v>
      </c>
      <c r="I64" s="1195"/>
      <c r="J64" s="1195"/>
      <c r="K64" s="1195"/>
      <c r="L64" s="244"/>
      <c r="M64" s="244"/>
      <c r="N64" s="244"/>
      <c r="O64" s="244"/>
    </row>
    <row r="65" spans="2:30">
      <c r="B65" s="248"/>
      <c r="C65" s="244"/>
      <c r="D65" s="244"/>
      <c r="E65" s="244"/>
      <c r="F65" s="244"/>
      <c r="G65" s="1238" t="s">
        <v>558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559</v>
      </c>
      <c r="I71" s="1244"/>
      <c r="J71" s="1240"/>
      <c r="K71" s="1240"/>
      <c r="L71" s="1241"/>
      <c r="M71" s="1240"/>
      <c r="N71" s="1241"/>
      <c r="O71" s="1242"/>
    </row>
    <row r="72" spans="2:30">
      <c r="B72" s="248"/>
      <c r="C72" s="244"/>
      <c r="D72" s="244"/>
      <c r="E72" s="244"/>
      <c r="F72" s="244"/>
      <c r="G72" s="1206"/>
      <c r="H72" s="1207"/>
      <c r="I72" s="1207"/>
      <c r="J72" s="1208"/>
      <c r="K72" s="1209" t="s">
        <v>521</v>
      </c>
      <c r="L72" s="1209" t="s">
        <v>522</v>
      </c>
      <c r="M72" s="1209" t="s">
        <v>523</v>
      </c>
      <c r="N72" s="1209" t="s">
        <v>524</v>
      </c>
      <c r="O72" s="1209" t="s">
        <v>525</v>
      </c>
    </row>
    <row r="73" spans="2:30">
      <c r="B73" s="248"/>
      <c r="C73" s="244"/>
      <c r="D73" s="244"/>
      <c r="E73" s="244"/>
      <c r="F73" s="244"/>
      <c r="G73" s="1210" t="s">
        <v>553</v>
      </c>
      <c r="H73" s="1211"/>
      <c r="I73" s="1212" t="s">
        <v>554</v>
      </c>
      <c r="J73" s="1212"/>
      <c r="K73" s="1245"/>
      <c r="L73" s="1245"/>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560</v>
      </c>
      <c r="J75" s="1219"/>
      <c r="K75" s="1246">
        <v>4.4000000000000004</v>
      </c>
      <c r="L75" s="1246">
        <v>2.2999999999999998</v>
      </c>
      <c r="M75" s="1246">
        <v>0.4</v>
      </c>
      <c r="N75" s="1246">
        <v>-0.8</v>
      </c>
      <c r="O75" s="1246">
        <v>-2.2999999999999998</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556</v>
      </c>
      <c r="H77" s="1225"/>
      <c r="I77" s="1219" t="s">
        <v>554</v>
      </c>
      <c r="J77" s="1219"/>
      <c r="K77" s="1245">
        <v>0</v>
      </c>
      <c r="L77" s="1245">
        <v>0</v>
      </c>
      <c r="M77" s="1217">
        <v>0</v>
      </c>
      <c r="N77" s="1217">
        <v>0</v>
      </c>
      <c r="O77" s="1217">
        <v>0</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560</v>
      </c>
      <c r="J79" s="1229"/>
      <c r="K79" s="1248">
        <v>0</v>
      </c>
      <c r="L79" s="1248">
        <v>-0.7</v>
      </c>
      <c r="M79" s="1248">
        <v>-1.3</v>
      </c>
      <c r="N79" s="1248">
        <v>-1.8</v>
      </c>
      <c r="O79" s="1248">
        <v>-2.2999999999999998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20440</v>
      </c>
      <c r="E3" s="116"/>
      <c r="F3" s="117">
        <v>39651</v>
      </c>
      <c r="G3" s="118"/>
      <c r="H3" s="119"/>
    </row>
    <row r="4" spans="1:8">
      <c r="A4" s="120"/>
      <c r="B4" s="121"/>
      <c r="C4" s="122"/>
      <c r="D4" s="123">
        <v>15356</v>
      </c>
      <c r="E4" s="124"/>
      <c r="F4" s="125">
        <v>28525</v>
      </c>
      <c r="G4" s="126"/>
      <c r="H4" s="127"/>
    </row>
    <row r="5" spans="1:8">
      <c r="A5" s="108" t="s">
        <v>515</v>
      </c>
      <c r="B5" s="113"/>
      <c r="C5" s="114"/>
      <c r="D5" s="115">
        <v>28885</v>
      </c>
      <c r="E5" s="116"/>
      <c r="F5" s="117">
        <v>37665</v>
      </c>
      <c r="G5" s="118"/>
      <c r="H5" s="119"/>
    </row>
    <row r="6" spans="1:8">
      <c r="A6" s="120"/>
      <c r="B6" s="121"/>
      <c r="C6" s="122"/>
      <c r="D6" s="123">
        <v>16951</v>
      </c>
      <c r="E6" s="124"/>
      <c r="F6" s="125">
        <v>25730</v>
      </c>
      <c r="G6" s="126"/>
      <c r="H6" s="127"/>
    </row>
    <row r="7" spans="1:8">
      <c r="A7" s="108" t="s">
        <v>516</v>
      </c>
      <c r="B7" s="113"/>
      <c r="C7" s="114"/>
      <c r="D7" s="115">
        <v>15817</v>
      </c>
      <c r="E7" s="116"/>
      <c r="F7" s="117">
        <v>36861</v>
      </c>
      <c r="G7" s="118"/>
      <c r="H7" s="119"/>
    </row>
    <row r="8" spans="1:8">
      <c r="A8" s="120"/>
      <c r="B8" s="121"/>
      <c r="C8" s="122"/>
      <c r="D8" s="123">
        <v>11687</v>
      </c>
      <c r="E8" s="124"/>
      <c r="F8" s="125">
        <v>23990</v>
      </c>
      <c r="G8" s="126"/>
      <c r="H8" s="127"/>
    </row>
    <row r="9" spans="1:8">
      <c r="A9" s="108" t="s">
        <v>517</v>
      </c>
      <c r="B9" s="113"/>
      <c r="C9" s="114"/>
      <c r="D9" s="115">
        <v>19687</v>
      </c>
      <c r="E9" s="116"/>
      <c r="F9" s="117">
        <v>47064</v>
      </c>
      <c r="G9" s="118"/>
      <c r="H9" s="119"/>
    </row>
    <row r="10" spans="1:8">
      <c r="A10" s="120"/>
      <c r="B10" s="121"/>
      <c r="C10" s="122"/>
      <c r="D10" s="123">
        <v>13585</v>
      </c>
      <c r="E10" s="124"/>
      <c r="F10" s="125">
        <v>32508</v>
      </c>
      <c r="G10" s="126"/>
      <c r="H10" s="127"/>
    </row>
    <row r="11" spans="1:8">
      <c r="A11" s="108" t="s">
        <v>518</v>
      </c>
      <c r="B11" s="113"/>
      <c r="C11" s="114"/>
      <c r="D11" s="115">
        <v>24688</v>
      </c>
      <c r="E11" s="116"/>
      <c r="F11" s="117">
        <v>43773</v>
      </c>
      <c r="G11" s="118"/>
      <c r="H11" s="119"/>
    </row>
    <row r="12" spans="1:8">
      <c r="A12" s="120"/>
      <c r="B12" s="121"/>
      <c r="C12" s="128"/>
      <c r="D12" s="123">
        <v>16493</v>
      </c>
      <c r="E12" s="124"/>
      <c r="F12" s="125">
        <v>30346</v>
      </c>
      <c r="G12" s="126"/>
      <c r="H12" s="127"/>
    </row>
    <row r="13" spans="1:8">
      <c r="A13" s="108"/>
      <c r="B13" s="113"/>
      <c r="C13" s="129"/>
      <c r="D13" s="130">
        <v>21903</v>
      </c>
      <c r="E13" s="131"/>
      <c r="F13" s="132">
        <v>41003</v>
      </c>
      <c r="G13" s="133"/>
      <c r="H13" s="119"/>
    </row>
    <row r="14" spans="1:8">
      <c r="A14" s="120"/>
      <c r="B14" s="121"/>
      <c r="C14" s="122"/>
      <c r="D14" s="123">
        <v>14814</v>
      </c>
      <c r="E14" s="124"/>
      <c r="F14" s="125">
        <v>28220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6.38</v>
      </c>
      <c r="C19" s="134">
        <f>ROUND(VALUE(SUBSTITUTE(実質収支比率等に係る経年分析!G$48,"▲","-")),2)</f>
        <v>7.38</v>
      </c>
      <c r="D19" s="134">
        <f>ROUND(VALUE(SUBSTITUTE(実質収支比率等に係る経年分析!H$48,"▲","-")),2)</f>
        <v>6.52</v>
      </c>
      <c r="E19" s="134">
        <f>ROUND(VALUE(SUBSTITUTE(実質収支比率等に係る経年分析!I$48,"▲","-")),2)</f>
        <v>5.44</v>
      </c>
      <c r="F19" s="134">
        <f>ROUND(VALUE(SUBSTITUTE(実質収支比率等に係る経年分析!J$48,"▲","-")),2)</f>
        <v>5.76</v>
      </c>
    </row>
    <row r="20" spans="1:11">
      <c r="A20" s="134" t="s">
        <v>42</v>
      </c>
      <c r="B20" s="134">
        <f>ROUND(VALUE(SUBSTITUTE(実質収支比率等に係る経年分析!F$47,"▲","-")),2)</f>
        <v>5.74</v>
      </c>
      <c r="C20" s="134">
        <f>ROUND(VALUE(SUBSTITUTE(実質収支比率等に係る経年分析!G$47,"▲","-")),2)</f>
        <v>8.49</v>
      </c>
      <c r="D20" s="134">
        <f>ROUND(VALUE(SUBSTITUTE(実質収支比率等に係る経年分析!H$47,"▲","-")),2)</f>
        <v>10.38</v>
      </c>
      <c r="E20" s="134">
        <f>ROUND(VALUE(SUBSTITUTE(実質収支比率等に係る経年分析!I$47,"▲","-")),2)</f>
        <v>16.739999999999998</v>
      </c>
      <c r="F20" s="134">
        <f>ROUND(VALUE(SUBSTITUTE(実質収支比率等に係る経年分析!J$47,"▲","-")),2)</f>
        <v>21.29</v>
      </c>
    </row>
    <row r="21" spans="1:11">
      <c r="A21" s="134" t="s">
        <v>43</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3.26</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6.03</v>
      </c>
      <c r="F21" s="134">
        <f>IF(ISNUMBER(VALUE(SUBSTITUTE(実質収支比率等に係る経年分析!J$49,"▲","-"))),ROUND(VALUE(SUBSTITUTE(実質収支比率等に係る経年分析!J$49,"▲","-")),2),NA())</f>
        <v>6.38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0.28000000000000003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5289</v>
      </c>
      <c r="E42" s="136"/>
      <c r="F42" s="136"/>
      <c r="G42" s="136">
        <f>'実質公債費比率（分子）の構造'!L$52</f>
        <v>5503</v>
      </c>
      <c r="H42" s="136"/>
      <c r="I42" s="136"/>
      <c r="J42" s="136">
        <f>'実質公債費比率（分子）の構造'!M$52</f>
        <v>5460</v>
      </c>
      <c r="K42" s="136"/>
      <c r="L42" s="136"/>
      <c r="M42" s="136">
        <f>'実質公債費比率（分子）の構造'!N$52</f>
        <v>5492</v>
      </c>
      <c r="N42" s="136"/>
      <c r="O42" s="136"/>
      <c r="P42" s="136">
        <f>'実質公債費比率（分子）の構造'!O$52</f>
        <v>5647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199</v>
      </c>
      <c r="C44" s="136"/>
      <c r="D44" s="136"/>
      <c r="E44" s="136">
        <f>'実質公債費比率（分子）の構造'!L$50</f>
        <v>226</v>
      </c>
      <c r="F44" s="136"/>
      <c r="G44" s="136"/>
      <c r="H44" s="136">
        <f>'実質公債費比率（分子）の構造'!M$50</f>
        <v>218</v>
      </c>
      <c r="I44" s="136"/>
      <c r="J44" s="136"/>
      <c r="K44" s="136">
        <f>'実質公債費比率（分子）の構造'!N$50</f>
        <v>174</v>
      </c>
      <c r="L44" s="136"/>
      <c r="M44" s="136"/>
      <c r="N44" s="136">
        <f>'実質公債費比率（分子）の構造'!O$50</f>
        <v>157</v>
      </c>
      <c r="O44" s="136"/>
      <c r="P44" s="136"/>
    </row>
    <row r="45" spans="1:16">
      <c r="A45" s="136" t="s">
        <v>53</v>
      </c>
      <c r="B45" s="136">
        <f>'実質公債費比率（分子）の構造'!K$49</f>
        <v>253</v>
      </c>
      <c r="C45" s="136"/>
      <c r="D45" s="136"/>
      <c r="E45" s="136">
        <f>'実質公債費比率（分子）の構造'!L$49</f>
        <v>250</v>
      </c>
      <c r="F45" s="136"/>
      <c r="G45" s="136"/>
      <c r="H45" s="136">
        <f>'実質公債費比率（分子）の構造'!M$49</f>
        <v>207</v>
      </c>
      <c r="I45" s="136"/>
      <c r="J45" s="136"/>
      <c r="K45" s="136">
        <f>'実質公債費比率（分子）の構造'!N$49</f>
        <v>179</v>
      </c>
      <c r="L45" s="136"/>
      <c r="M45" s="136"/>
      <c r="N45" s="136">
        <f>'実質公債費比率（分子）の構造'!O$49</f>
        <v>175</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f>'実質公債費比率（分子）の構造'!K$47</f>
        <v>517</v>
      </c>
      <c r="C47" s="136"/>
      <c r="D47" s="136"/>
      <c r="E47" s="136">
        <f>'実質公債費比率（分子）の構造'!L$47</f>
        <v>471</v>
      </c>
      <c r="F47" s="136"/>
      <c r="G47" s="136"/>
      <c r="H47" s="136">
        <f>'実質公債費比率（分子）の構造'!M$47</f>
        <v>499</v>
      </c>
      <c r="I47" s="136"/>
      <c r="J47" s="136"/>
      <c r="K47" s="136">
        <f>'実質公債費比率（分子）の構造'!N$47</f>
        <v>491</v>
      </c>
      <c r="L47" s="136"/>
      <c r="M47" s="136"/>
      <c r="N47" s="136">
        <f>'実質公債費比率（分子）の構造'!O$47</f>
        <v>345</v>
      </c>
      <c r="O47" s="136"/>
      <c r="P47" s="136"/>
    </row>
    <row r="48" spans="1:16">
      <c r="A48" s="136" t="s">
        <v>56</v>
      </c>
      <c r="B48" s="136">
        <f>'実質公債費比率（分子）の構造'!K$46</f>
        <v>87</v>
      </c>
      <c r="C48" s="136"/>
      <c r="D48" s="136"/>
      <c r="E48" s="136">
        <f>'実質公債費比率（分子）の構造'!L$46</f>
        <v>6</v>
      </c>
      <c r="F48" s="136"/>
      <c r="G48" s="136"/>
      <c r="H48" s="136">
        <f>'実質公債費比率（分子）の構造'!M$46</f>
        <v>11</v>
      </c>
      <c r="I48" s="136"/>
      <c r="J48" s="136"/>
      <c r="K48" s="136">
        <f>'実質公債費比率（分子）の構造'!N$46</f>
        <v>39</v>
      </c>
      <c r="L48" s="136"/>
      <c r="M48" s="136"/>
      <c r="N48" s="136" t="str">
        <f>'実質公債費比率（分子）の構造'!O$46</f>
        <v>-</v>
      </c>
      <c r="O48" s="136"/>
      <c r="P48" s="136"/>
    </row>
    <row r="49" spans="1:16">
      <c r="A49" s="136" t="s">
        <v>57</v>
      </c>
      <c r="B49" s="136">
        <f>'実質公債費比率（分子）の構造'!K$45</f>
        <v>5179</v>
      </c>
      <c r="C49" s="136"/>
      <c r="D49" s="136"/>
      <c r="E49" s="136">
        <f>'実質公債費比率（分子）の構造'!L$45</f>
        <v>4881</v>
      </c>
      <c r="F49" s="136"/>
      <c r="G49" s="136"/>
      <c r="H49" s="136">
        <f>'実質公債費比率（分子）の構造'!M$45</f>
        <v>4009</v>
      </c>
      <c r="I49" s="136"/>
      <c r="J49" s="136"/>
      <c r="K49" s="136">
        <f>'実質公債費比率（分子）の構造'!N$45</f>
        <v>3350</v>
      </c>
      <c r="L49" s="136"/>
      <c r="M49" s="136"/>
      <c r="N49" s="136">
        <f>'実質公債費比率（分子）の構造'!O$45</f>
        <v>2723</v>
      </c>
      <c r="O49" s="136"/>
      <c r="P49" s="136"/>
    </row>
    <row r="50" spans="1:16">
      <c r="A50" s="136" t="s">
        <v>58</v>
      </c>
      <c r="B50" s="136" t="e">
        <f>NA()</f>
        <v>#N/A</v>
      </c>
      <c r="C50" s="136">
        <f>IF(ISNUMBER('実質公債費比率（分子）の構造'!K$53),'実質公債費比率（分子）の構造'!K$53,NA())</f>
        <v>946</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-516</v>
      </c>
      <c r="J50" s="136" t="e">
        <f>NA()</f>
        <v>#N/A</v>
      </c>
      <c r="K50" s="136" t="e">
        <f>NA()</f>
        <v>#N/A</v>
      </c>
      <c r="L50" s="136">
        <f>IF(ISNUMBER('実質公債費比率（分子）の構造'!N$53),'実質公債費比率（分子）の構造'!N$53,NA())</f>
        <v>-1259</v>
      </c>
      <c r="M50" s="136" t="e">
        <f>NA()</f>
        <v>#N/A</v>
      </c>
      <c r="N50" s="136" t="e">
        <f>NA()</f>
        <v>#N/A</v>
      </c>
      <c r="O50" s="136">
        <f>IF(ISNUMBER('実質公債費比率（分子）の構造'!O$53),'実質公債費比率（分子）の構造'!O$53,NA())</f>
        <v>-2247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75998</v>
      </c>
      <c r="E56" s="135"/>
      <c r="F56" s="135"/>
      <c r="G56" s="135">
        <f>'将来負担比率（分子）の構造'!J$51</f>
        <v>73163</v>
      </c>
      <c r="H56" s="135"/>
      <c r="I56" s="135"/>
      <c r="J56" s="135">
        <f>'将来負担比率（分子）の構造'!K$51</f>
        <v>67503</v>
      </c>
      <c r="K56" s="135"/>
      <c r="L56" s="135"/>
      <c r="M56" s="135">
        <f>'将来負担比率（分子）の構造'!L$51</f>
        <v>64263</v>
      </c>
      <c r="N56" s="135"/>
      <c r="O56" s="135"/>
      <c r="P56" s="135">
        <f>'将来負担比率（分子）の構造'!M$51</f>
        <v>58456</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13640</v>
      </c>
      <c r="E58" s="135"/>
      <c r="F58" s="135"/>
      <c r="G58" s="135">
        <f>'将来負担比率（分子）の構造'!J$49</f>
        <v>14120</v>
      </c>
      <c r="H58" s="135"/>
      <c r="I58" s="135"/>
      <c r="J58" s="135">
        <f>'将来負担比率（分子）の構造'!K$49</f>
        <v>18008</v>
      </c>
      <c r="K58" s="135"/>
      <c r="L58" s="135"/>
      <c r="M58" s="135">
        <f>'将来負担比率（分子）の構造'!L$49</f>
        <v>21753</v>
      </c>
      <c r="N58" s="135"/>
      <c r="O58" s="135"/>
      <c r="P58" s="135">
        <f>'将来負担比率（分子）の構造'!M$49</f>
        <v>32487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21394</v>
      </c>
      <c r="C62" s="135"/>
      <c r="D62" s="135"/>
      <c r="E62" s="135">
        <f>'将来負担比率（分子）の構造'!J$45</f>
        <v>21082</v>
      </c>
      <c r="F62" s="135"/>
      <c r="G62" s="135"/>
      <c r="H62" s="135">
        <f>'将来負担比率（分子）の構造'!K$45</f>
        <v>18408</v>
      </c>
      <c r="I62" s="135"/>
      <c r="J62" s="135"/>
      <c r="K62" s="135">
        <f>'将来負担比率（分子）の構造'!L$45</f>
        <v>16777</v>
      </c>
      <c r="L62" s="135"/>
      <c r="M62" s="135"/>
      <c r="N62" s="135">
        <f>'将来負担比率（分子）の構造'!M$45</f>
        <v>16500</v>
      </c>
      <c r="O62" s="135"/>
      <c r="P62" s="135"/>
    </row>
    <row r="63" spans="1:16">
      <c r="A63" s="135" t="s">
        <v>27</v>
      </c>
      <c r="B63" s="135">
        <f>'将来負担比率（分子）の構造'!I$44</f>
        <v>1215</v>
      </c>
      <c r="C63" s="135"/>
      <c r="D63" s="135"/>
      <c r="E63" s="135">
        <f>'将来負担比率（分子）の構造'!J$44</f>
        <v>975</v>
      </c>
      <c r="F63" s="135"/>
      <c r="G63" s="135"/>
      <c r="H63" s="135">
        <f>'将来負担比率（分子）の構造'!K$44</f>
        <v>984</v>
      </c>
      <c r="I63" s="135"/>
      <c r="J63" s="135"/>
      <c r="K63" s="135">
        <f>'将来負担比率（分子）の構造'!L$44</f>
        <v>908</v>
      </c>
      <c r="L63" s="135"/>
      <c r="M63" s="135"/>
      <c r="N63" s="135">
        <f>'将来負担比率（分子）の構造'!M$44</f>
        <v>886</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1544</v>
      </c>
      <c r="C65" s="135"/>
      <c r="D65" s="135"/>
      <c r="E65" s="135">
        <f>'将来負担比率（分子）の構造'!J$42</f>
        <v>1304</v>
      </c>
      <c r="F65" s="135"/>
      <c r="G65" s="135"/>
      <c r="H65" s="135">
        <f>'将来負担比率（分子）の構造'!K$42</f>
        <v>1259</v>
      </c>
      <c r="I65" s="135"/>
      <c r="J65" s="135"/>
      <c r="K65" s="135">
        <f>'将来負担比率（分子）の構造'!L$42</f>
        <v>1029</v>
      </c>
      <c r="L65" s="135"/>
      <c r="M65" s="135"/>
      <c r="N65" s="135">
        <f>'将来負担比率（分子）の構造'!M$42</f>
        <v>1299</v>
      </c>
      <c r="O65" s="135"/>
      <c r="P65" s="135"/>
    </row>
    <row r="66" spans="1:16">
      <c r="A66" s="135" t="s">
        <v>24</v>
      </c>
      <c r="B66" s="135">
        <f>'将来負担比率（分子）の構造'!I$41</f>
        <v>40065</v>
      </c>
      <c r="C66" s="135"/>
      <c r="D66" s="135"/>
      <c r="E66" s="135">
        <f>'将来負担比率（分子）の構造'!J$41</f>
        <v>36412</v>
      </c>
      <c r="F66" s="135"/>
      <c r="G66" s="135"/>
      <c r="H66" s="135">
        <f>'将来負担比率（分子）の構造'!K$41</f>
        <v>32642</v>
      </c>
      <c r="I66" s="135"/>
      <c r="J66" s="135"/>
      <c r="K66" s="135">
        <f>'将来負担比率（分子）の構造'!L$41</f>
        <v>25859</v>
      </c>
      <c r="L66" s="135"/>
      <c r="M66" s="135"/>
      <c r="N66" s="135">
        <f>'将来負担比率（分子）の構造'!M$41</f>
        <v>22204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43822377</v>
      </c>
      <c r="S5" s="583"/>
      <c r="T5" s="583"/>
      <c r="U5" s="583"/>
      <c r="V5" s="583"/>
      <c r="W5" s="583"/>
      <c r="X5" s="583"/>
      <c r="Y5" s="584"/>
      <c r="Z5" s="585">
        <v>44.3</v>
      </c>
      <c r="AA5" s="585"/>
      <c r="AB5" s="585"/>
      <c r="AC5" s="585"/>
      <c r="AD5" s="586">
        <v>43822377</v>
      </c>
      <c r="AE5" s="586"/>
      <c r="AF5" s="586"/>
      <c r="AG5" s="586"/>
      <c r="AH5" s="586"/>
      <c r="AI5" s="586"/>
      <c r="AJ5" s="586"/>
      <c r="AK5" s="586"/>
      <c r="AL5" s="587">
        <v>64.099999999999994</v>
      </c>
      <c r="AM5" s="588"/>
      <c r="AN5" s="588"/>
      <c r="AO5" s="589"/>
      <c r="AP5" s="579" t="s">
        <v>206</v>
      </c>
      <c r="AQ5" s="580"/>
      <c r="AR5" s="580"/>
      <c r="AS5" s="580"/>
      <c r="AT5" s="580"/>
      <c r="AU5" s="580"/>
      <c r="AV5" s="580"/>
      <c r="AW5" s="580"/>
      <c r="AX5" s="580"/>
      <c r="AY5" s="580"/>
      <c r="AZ5" s="580"/>
      <c r="BA5" s="580"/>
      <c r="BB5" s="580"/>
      <c r="BC5" s="580"/>
      <c r="BD5" s="580"/>
      <c r="BE5" s="580"/>
      <c r="BF5" s="581"/>
      <c r="BG5" s="593">
        <v>43822377</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364707</v>
      </c>
      <c r="S6" s="594"/>
      <c r="T6" s="594"/>
      <c r="U6" s="594"/>
      <c r="V6" s="594"/>
      <c r="W6" s="594"/>
      <c r="X6" s="594"/>
      <c r="Y6" s="595"/>
      <c r="Z6" s="596">
        <v>0.4</v>
      </c>
      <c r="AA6" s="596"/>
      <c r="AB6" s="596"/>
      <c r="AC6" s="596"/>
      <c r="AD6" s="597">
        <v>364707</v>
      </c>
      <c r="AE6" s="597"/>
      <c r="AF6" s="597"/>
      <c r="AG6" s="597"/>
      <c r="AH6" s="597"/>
      <c r="AI6" s="597"/>
      <c r="AJ6" s="597"/>
      <c r="AK6" s="597"/>
      <c r="AL6" s="598">
        <v>0.5</v>
      </c>
      <c r="AM6" s="599"/>
      <c r="AN6" s="599"/>
      <c r="AO6" s="600"/>
      <c r="AP6" s="590" t="s">
        <v>212</v>
      </c>
      <c r="AQ6" s="591"/>
      <c r="AR6" s="591"/>
      <c r="AS6" s="591"/>
      <c r="AT6" s="591"/>
      <c r="AU6" s="591"/>
      <c r="AV6" s="591"/>
      <c r="AW6" s="591"/>
      <c r="AX6" s="591"/>
      <c r="AY6" s="591"/>
      <c r="AZ6" s="591"/>
      <c r="BA6" s="591"/>
      <c r="BB6" s="591"/>
      <c r="BC6" s="591"/>
      <c r="BD6" s="591"/>
      <c r="BE6" s="591"/>
      <c r="BF6" s="592"/>
      <c r="BG6" s="593">
        <v>43822377</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746691</v>
      </c>
      <c r="CS6" s="594"/>
      <c r="CT6" s="594"/>
      <c r="CU6" s="594"/>
      <c r="CV6" s="594"/>
      <c r="CW6" s="594"/>
      <c r="CX6" s="594"/>
      <c r="CY6" s="595"/>
      <c r="CZ6" s="596">
        <v>0.8</v>
      </c>
      <c r="DA6" s="596"/>
      <c r="DB6" s="596"/>
      <c r="DC6" s="596"/>
      <c r="DD6" s="602" t="s">
        <v>207</v>
      </c>
      <c r="DE6" s="594"/>
      <c r="DF6" s="594"/>
      <c r="DG6" s="594"/>
      <c r="DH6" s="594"/>
      <c r="DI6" s="594"/>
      <c r="DJ6" s="594"/>
      <c r="DK6" s="594"/>
      <c r="DL6" s="594"/>
      <c r="DM6" s="594"/>
      <c r="DN6" s="594"/>
      <c r="DO6" s="594"/>
      <c r="DP6" s="595"/>
      <c r="DQ6" s="602">
        <v>746685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566795</v>
      </c>
      <c r="S7" s="594"/>
      <c r="T7" s="594"/>
      <c r="U7" s="594"/>
      <c r="V7" s="594"/>
      <c r="W7" s="594"/>
      <c r="X7" s="594"/>
      <c r="Y7" s="595"/>
      <c r="Z7" s="596">
        <v>0.6</v>
      </c>
      <c r="AA7" s="596"/>
      <c r="AB7" s="596"/>
      <c r="AC7" s="596"/>
      <c r="AD7" s="597">
        <v>566795</v>
      </c>
      <c r="AE7" s="597"/>
      <c r="AF7" s="597"/>
      <c r="AG7" s="597"/>
      <c r="AH7" s="597"/>
      <c r="AI7" s="597"/>
      <c r="AJ7" s="597"/>
      <c r="AK7" s="597"/>
      <c r="AL7" s="598">
        <v>0.8</v>
      </c>
      <c r="AM7" s="599"/>
      <c r="AN7" s="599"/>
      <c r="AO7" s="600"/>
      <c r="AP7" s="590" t="s">
        <v>215</v>
      </c>
      <c r="AQ7" s="591"/>
      <c r="AR7" s="591"/>
      <c r="AS7" s="591"/>
      <c r="AT7" s="591"/>
      <c r="AU7" s="591"/>
      <c r="AV7" s="591"/>
      <c r="AW7" s="591"/>
      <c r="AX7" s="591"/>
      <c r="AY7" s="591"/>
      <c r="AZ7" s="591"/>
      <c r="BA7" s="591"/>
      <c r="BB7" s="591"/>
      <c r="BC7" s="591"/>
      <c r="BD7" s="591"/>
      <c r="BE7" s="591"/>
      <c r="BF7" s="592"/>
      <c r="BG7" s="593">
        <v>40829759</v>
      </c>
      <c r="BH7" s="594"/>
      <c r="BI7" s="594"/>
      <c r="BJ7" s="594"/>
      <c r="BK7" s="594"/>
      <c r="BL7" s="594"/>
      <c r="BM7" s="594"/>
      <c r="BN7" s="595"/>
      <c r="BO7" s="596">
        <v>93.2</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20940955</v>
      </c>
      <c r="CS7" s="594"/>
      <c r="CT7" s="594"/>
      <c r="CU7" s="594"/>
      <c r="CV7" s="594"/>
      <c r="CW7" s="594"/>
      <c r="CX7" s="594"/>
      <c r="CY7" s="595"/>
      <c r="CZ7" s="596">
        <v>22</v>
      </c>
      <c r="DA7" s="596"/>
      <c r="DB7" s="596"/>
      <c r="DC7" s="596"/>
      <c r="DD7" s="602">
        <v>234437</v>
      </c>
      <c r="DE7" s="594"/>
      <c r="DF7" s="594"/>
      <c r="DG7" s="594"/>
      <c r="DH7" s="594"/>
      <c r="DI7" s="594"/>
      <c r="DJ7" s="594"/>
      <c r="DK7" s="594"/>
      <c r="DL7" s="594"/>
      <c r="DM7" s="594"/>
      <c r="DN7" s="594"/>
      <c r="DO7" s="594"/>
      <c r="DP7" s="595"/>
      <c r="DQ7" s="602">
        <v>19701303</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687448</v>
      </c>
      <c r="S8" s="594"/>
      <c r="T8" s="594"/>
      <c r="U8" s="594"/>
      <c r="V8" s="594"/>
      <c r="W8" s="594"/>
      <c r="X8" s="594"/>
      <c r="Y8" s="595"/>
      <c r="Z8" s="596">
        <v>0.7</v>
      </c>
      <c r="AA8" s="596"/>
      <c r="AB8" s="596"/>
      <c r="AC8" s="596"/>
      <c r="AD8" s="597">
        <v>687448</v>
      </c>
      <c r="AE8" s="597"/>
      <c r="AF8" s="597"/>
      <c r="AG8" s="597"/>
      <c r="AH8" s="597"/>
      <c r="AI8" s="597"/>
      <c r="AJ8" s="597"/>
      <c r="AK8" s="597"/>
      <c r="AL8" s="598">
        <v>1</v>
      </c>
      <c r="AM8" s="599"/>
      <c r="AN8" s="599"/>
      <c r="AO8" s="600"/>
      <c r="AP8" s="590" t="s">
        <v>218</v>
      </c>
      <c r="AQ8" s="591"/>
      <c r="AR8" s="591"/>
      <c r="AS8" s="591"/>
      <c r="AT8" s="591"/>
      <c r="AU8" s="591"/>
      <c r="AV8" s="591"/>
      <c r="AW8" s="591"/>
      <c r="AX8" s="591"/>
      <c r="AY8" s="591"/>
      <c r="AZ8" s="591"/>
      <c r="BA8" s="591"/>
      <c r="BB8" s="591"/>
      <c r="BC8" s="591"/>
      <c r="BD8" s="591"/>
      <c r="BE8" s="591"/>
      <c r="BF8" s="592"/>
      <c r="BG8" s="593">
        <v>557536</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41392412</v>
      </c>
      <c r="CS8" s="594"/>
      <c r="CT8" s="594"/>
      <c r="CU8" s="594"/>
      <c r="CV8" s="594"/>
      <c r="CW8" s="594"/>
      <c r="CX8" s="594"/>
      <c r="CY8" s="595"/>
      <c r="CZ8" s="596">
        <v>43.5</v>
      </c>
      <c r="DA8" s="596"/>
      <c r="DB8" s="596"/>
      <c r="DC8" s="596"/>
      <c r="DD8" s="602">
        <v>1168295</v>
      </c>
      <c r="DE8" s="594"/>
      <c r="DF8" s="594"/>
      <c r="DG8" s="594"/>
      <c r="DH8" s="594"/>
      <c r="DI8" s="594"/>
      <c r="DJ8" s="594"/>
      <c r="DK8" s="594"/>
      <c r="DL8" s="594"/>
      <c r="DM8" s="594"/>
      <c r="DN8" s="594"/>
      <c r="DO8" s="594"/>
      <c r="DP8" s="595"/>
      <c r="DQ8" s="602">
        <v>26709917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681719</v>
      </c>
      <c r="S9" s="594"/>
      <c r="T9" s="594"/>
      <c r="U9" s="594"/>
      <c r="V9" s="594"/>
      <c r="W9" s="594"/>
      <c r="X9" s="594"/>
      <c r="Y9" s="595"/>
      <c r="Z9" s="596">
        <v>0.7</v>
      </c>
      <c r="AA9" s="596"/>
      <c r="AB9" s="596"/>
      <c r="AC9" s="596"/>
      <c r="AD9" s="597">
        <v>681719</v>
      </c>
      <c r="AE9" s="597"/>
      <c r="AF9" s="597"/>
      <c r="AG9" s="597"/>
      <c r="AH9" s="597"/>
      <c r="AI9" s="597"/>
      <c r="AJ9" s="597"/>
      <c r="AK9" s="597"/>
      <c r="AL9" s="598">
        <v>1</v>
      </c>
      <c r="AM9" s="599"/>
      <c r="AN9" s="599"/>
      <c r="AO9" s="600"/>
      <c r="AP9" s="590" t="s">
        <v>221</v>
      </c>
      <c r="AQ9" s="591"/>
      <c r="AR9" s="591"/>
      <c r="AS9" s="591"/>
      <c r="AT9" s="591"/>
      <c r="AU9" s="591"/>
      <c r="AV9" s="591"/>
      <c r="AW9" s="591"/>
      <c r="AX9" s="591"/>
      <c r="AY9" s="591"/>
      <c r="AZ9" s="591"/>
      <c r="BA9" s="591"/>
      <c r="BB9" s="591"/>
      <c r="BC9" s="591"/>
      <c r="BD9" s="591"/>
      <c r="BE9" s="591"/>
      <c r="BF9" s="592"/>
      <c r="BG9" s="593">
        <v>40272223</v>
      </c>
      <c r="BH9" s="594"/>
      <c r="BI9" s="594"/>
      <c r="BJ9" s="594"/>
      <c r="BK9" s="594"/>
      <c r="BL9" s="594"/>
      <c r="BM9" s="594"/>
      <c r="BN9" s="595"/>
      <c r="BO9" s="596">
        <v>91.9</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8055622</v>
      </c>
      <c r="CS9" s="594"/>
      <c r="CT9" s="594"/>
      <c r="CU9" s="594"/>
      <c r="CV9" s="594"/>
      <c r="CW9" s="594"/>
      <c r="CX9" s="594"/>
      <c r="CY9" s="595"/>
      <c r="CZ9" s="596">
        <v>8.5</v>
      </c>
      <c r="DA9" s="596"/>
      <c r="DB9" s="596"/>
      <c r="DC9" s="596"/>
      <c r="DD9" s="602">
        <v>277061</v>
      </c>
      <c r="DE9" s="594"/>
      <c r="DF9" s="594"/>
      <c r="DG9" s="594"/>
      <c r="DH9" s="594"/>
      <c r="DI9" s="594"/>
      <c r="DJ9" s="594"/>
      <c r="DK9" s="594"/>
      <c r="DL9" s="594"/>
      <c r="DM9" s="594"/>
      <c r="DN9" s="594"/>
      <c r="DO9" s="594"/>
      <c r="DP9" s="595"/>
      <c r="DQ9" s="602">
        <v>7112729</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6562386</v>
      </c>
      <c r="S10" s="594"/>
      <c r="T10" s="594"/>
      <c r="U10" s="594"/>
      <c r="V10" s="594"/>
      <c r="W10" s="594"/>
      <c r="X10" s="594"/>
      <c r="Y10" s="595"/>
      <c r="Z10" s="596">
        <v>6.6</v>
      </c>
      <c r="AA10" s="596"/>
      <c r="AB10" s="596"/>
      <c r="AC10" s="596"/>
      <c r="AD10" s="597">
        <v>6562386</v>
      </c>
      <c r="AE10" s="597"/>
      <c r="AF10" s="597"/>
      <c r="AG10" s="597"/>
      <c r="AH10" s="597"/>
      <c r="AI10" s="597"/>
      <c r="AJ10" s="597"/>
      <c r="AK10" s="597"/>
      <c r="AL10" s="598">
        <v>9.6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t="s">
        <v>108</v>
      </c>
      <c r="BH10" s="594"/>
      <c r="BI10" s="594"/>
      <c r="BJ10" s="594"/>
      <c r="BK10" s="594"/>
      <c r="BL10" s="594"/>
      <c r="BM10" s="594"/>
      <c r="BN10" s="595"/>
      <c r="BO10" s="596" t="s">
        <v>108</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213130</v>
      </c>
      <c r="CS10" s="594"/>
      <c r="CT10" s="594"/>
      <c r="CU10" s="594"/>
      <c r="CV10" s="594"/>
      <c r="CW10" s="594"/>
      <c r="CX10" s="594"/>
      <c r="CY10" s="595"/>
      <c r="CZ10" s="596">
        <v>0.2</v>
      </c>
      <c r="DA10" s="596"/>
      <c r="DB10" s="596"/>
      <c r="DC10" s="596"/>
      <c r="DD10" s="602">
        <v>4772</v>
      </c>
      <c r="DE10" s="594"/>
      <c r="DF10" s="594"/>
      <c r="DG10" s="594"/>
      <c r="DH10" s="594"/>
      <c r="DI10" s="594"/>
      <c r="DJ10" s="594"/>
      <c r="DK10" s="594"/>
      <c r="DL10" s="594"/>
      <c r="DM10" s="594"/>
      <c r="DN10" s="594"/>
      <c r="DO10" s="594"/>
      <c r="DP10" s="595"/>
      <c r="DQ10" s="602">
        <v>185451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t="s">
        <v>108</v>
      </c>
      <c r="BH11" s="594"/>
      <c r="BI11" s="594"/>
      <c r="BJ11" s="594"/>
      <c r="BK11" s="594"/>
      <c r="BL11" s="594"/>
      <c r="BM11" s="594"/>
      <c r="BN11" s="595"/>
      <c r="BO11" s="596" t="s">
        <v>108</v>
      </c>
      <c r="BP11" s="596"/>
      <c r="BQ11" s="596"/>
      <c r="BR11" s="596"/>
      <c r="BS11" s="602" t="s">
        <v>108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6807</v>
      </c>
      <c r="CS11" s="594"/>
      <c r="CT11" s="594"/>
      <c r="CU11" s="594"/>
      <c r="CV11" s="594"/>
      <c r="CW11" s="594"/>
      <c r="CX11" s="594"/>
      <c r="CY11" s="595"/>
      <c r="CZ11" s="596">
        <v>0</v>
      </c>
      <c r="DA11" s="596"/>
      <c r="DB11" s="596"/>
      <c r="DC11" s="596"/>
      <c r="DD11" s="602" t="s">
        <v>108</v>
      </c>
      <c r="DE11" s="594"/>
      <c r="DF11" s="594"/>
      <c r="DG11" s="594"/>
      <c r="DH11" s="594"/>
      <c r="DI11" s="594"/>
      <c r="DJ11" s="594"/>
      <c r="DK11" s="594"/>
      <c r="DL11" s="594"/>
      <c r="DM11" s="594"/>
      <c r="DN11" s="594"/>
      <c r="DO11" s="594"/>
      <c r="DP11" s="595"/>
      <c r="DQ11" s="602">
        <v>6807</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t="s">
        <v>108</v>
      </c>
      <c r="BH12" s="594"/>
      <c r="BI12" s="594"/>
      <c r="BJ12" s="594"/>
      <c r="BK12" s="594"/>
      <c r="BL12" s="594"/>
      <c r="BM12" s="594"/>
      <c r="BN12" s="595"/>
      <c r="BO12" s="596" t="s">
        <v>108</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791808</v>
      </c>
      <c r="CS12" s="594"/>
      <c r="CT12" s="594"/>
      <c r="CU12" s="594"/>
      <c r="CV12" s="594"/>
      <c r="CW12" s="594"/>
      <c r="CX12" s="594"/>
      <c r="CY12" s="595"/>
      <c r="CZ12" s="596">
        <v>0.8</v>
      </c>
      <c r="DA12" s="596"/>
      <c r="DB12" s="596"/>
      <c r="DC12" s="596"/>
      <c r="DD12" s="602">
        <v>32989</v>
      </c>
      <c r="DE12" s="594"/>
      <c r="DF12" s="594"/>
      <c r="DG12" s="594"/>
      <c r="DH12" s="594"/>
      <c r="DI12" s="594"/>
      <c r="DJ12" s="594"/>
      <c r="DK12" s="594"/>
      <c r="DL12" s="594"/>
      <c r="DM12" s="594"/>
      <c r="DN12" s="594"/>
      <c r="DO12" s="594"/>
      <c r="DP12" s="595"/>
      <c r="DQ12" s="602">
        <v>724336</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163536</v>
      </c>
      <c r="S13" s="594"/>
      <c r="T13" s="594"/>
      <c r="U13" s="594"/>
      <c r="V13" s="594"/>
      <c r="W13" s="594"/>
      <c r="X13" s="594"/>
      <c r="Y13" s="595"/>
      <c r="Z13" s="596">
        <v>0.2</v>
      </c>
      <c r="AA13" s="596"/>
      <c r="AB13" s="596"/>
      <c r="AC13" s="596"/>
      <c r="AD13" s="597">
        <v>163536</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t="s">
        <v>108</v>
      </c>
      <c r="BH13" s="594"/>
      <c r="BI13" s="594"/>
      <c r="BJ13" s="594"/>
      <c r="BK13" s="594"/>
      <c r="BL13" s="594"/>
      <c r="BM13" s="594"/>
      <c r="BN13" s="595"/>
      <c r="BO13" s="596" t="s">
        <v>108</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5811625</v>
      </c>
      <c r="CS13" s="594"/>
      <c r="CT13" s="594"/>
      <c r="CU13" s="594"/>
      <c r="CV13" s="594"/>
      <c r="CW13" s="594"/>
      <c r="CX13" s="594"/>
      <c r="CY13" s="595"/>
      <c r="CZ13" s="596">
        <v>6.1</v>
      </c>
      <c r="DA13" s="596"/>
      <c r="DB13" s="596"/>
      <c r="DC13" s="596"/>
      <c r="DD13" s="602">
        <v>2060490</v>
      </c>
      <c r="DE13" s="594"/>
      <c r="DF13" s="594"/>
      <c r="DG13" s="594"/>
      <c r="DH13" s="594"/>
      <c r="DI13" s="594"/>
      <c r="DJ13" s="594"/>
      <c r="DK13" s="594"/>
      <c r="DL13" s="594"/>
      <c r="DM13" s="594"/>
      <c r="DN13" s="594"/>
      <c r="DO13" s="594"/>
      <c r="DP13" s="595"/>
      <c r="DQ13" s="602">
        <v>3919372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58562</v>
      </c>
      <c r="BH14" s="594"/>
      <c r="BI14" s="594"/>
      <c r="BJ14" s="594"/>
      <c r="BK14" s="594"/>
      <c r="BL14" s="594"/>
      <c r="BM14" s="594"/>
      <c r="BN14" s="595"/>
      <c r="BO14" s="596">
        <v>0.1</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434042</v>
      </c>
      <c r="CS14" s="594"/>
      <c r="CT14" s="594"/>
      <c r="CU14" s="594"/>
      <c r="CV14" s="594"/>
      <c r="CW14" s="594"/>
      <c r="CX14" s="594"/>
      <c r="CY14" s="595"/>
      <c r="CZ14" s="596">
        <v>0.5</v>
      </c>
      <c r="DA14" s="596"/>
      <c r="DB14" s="596"/>
      <c r="DC14" s="596"/>
      <c r="DD14" s="602">
        <v>20185</v>
      </c>
      <c r="DE14" s="594"/>
      <c r="DF14" s="594"/>
      <c r="DG14" s="594"/>
      <c r="DH14" s="594"/>
      <c r="DI14" s="594"/>
      <c r="DJ14" s="594"/>
      <c r="DK14" s="594"/>
      <c r="DL14" s="594"/>
      <c r="DM14" s="594"/>
      <c r="DN14" s="594"/>
      <c r="DO14" s="594"/>
      <c r="DP14" s="595"/>
      <c r="DQ14" s="602">
        <v>409680</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68590</v>
      </c>
      <c r="S15" s="594"/>
      <c r="T15" s="594"/>
      <c r="U15" s="594"/>
      <c r="V15" s="594"/>
      <c r="W15" s="594"/>
      <c r="X15" s="594"/>
      <c r="Y15" s="595"/>
      <c r="Z15" s="596">
        <v>0.1</v>
      </c>
      <c r="AA15" s="596"/>
      <c r="AB15" s="596"/>
      <c r="AC15" s="596"/>
      <c r="AD15" s="597">
        <v>68590</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2934056</v>
      </c>
      <c r="BH15" s="594"/>
      <c r="BI15" s="594"/>
      <c r="BJ15" s="594"/>
      <c r="BK15" s="594"/>
      <c r="BL15" s="594"/>
      <c r="BM15" s="594"/>
      <c r="BN15" s="595"/>
      <c r="BO15" s="596">
        <v>6.7</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12426934</v>
      </c>
      <c r="CS15" s="594"/>
      <c r="CT15" s="594"/>
      <c r="CU15" s="594"/>
      <c r="CV15" s="594"/>
      <c r="CW15" s="594"/>
      <c r="CX15" s="594"/>
      <c r="CY15" s="595"/>
      <c r="CZ15" s="596">
        <v>13.1</v>
      </c>
      <c r="DA15" s="596"/>
      <c r="DB15" s="596"/>
      <c r="DC15" s="596"/>
      <c r="DD15" s="602">
        <v>2903897</v>
      </c>
      <c r="DE15" s="594"/>
      <c r="DF15" s="594"/>
      <c r="DG15" s="594"/>
      <c r="DH15" s="594"/>
      <c r="DI15" s="594"/>
      <c r="DJ15" s="594"/>
      <c r="DK15" s="594"/>
      <c r="DL15" s="594"/>
      <c r="DM15" s="594"/>
      <c r="DN15" s="594"/>
      <c r="DO15" s="594"/>
      <c r="DP15" s="595"/>
      <c r="DQ15" s="602">
        <v>11041864</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t="s">
        <v>108</v>
      </c>
      <c r="S16" s="594"/>
      <c r="T16" s="594"/>
      <c r="U16" s="594"/>
      <c r="V16" s="594"/>
      <c r="W16" s="594"/>
      <c r="X16" s="594"/>
      <c r="Y16" s="595"/>
      <c r="Z16" s="596" t="s">
        <v>108</v>
      </c>
      <c r="AA16" s="596"/>
      <c r="AB16" s="596"/>
      <c r="AC16" s="596"/>
      <c r="AD16" s="597" t="s">
        <v>108</v>
      </c>
      <c r="AE16" s="597"/>
      <c r="AF16" s="597"/>
      <c r="AG16" s="597"/>
      <c r="AH16" s="597"/>
      <c r="AI16" s="597"/>
      <c r="AJ16" s="597"/>
      <c r="AK16" s="597"/>
      <c r="AL16" s="598" t="s">
        <v>108</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t="s">
        <v>108</v>
      </c>
      <c r="S17" s="594"/>
      <c r="T17" s="594"/>
      <c r="U17" s="594"/>
      <c r="V17" s="594"/>
      <c r="W17" s="594"/>
      <c r="X17" s="594"/>
      <c r="Y17" s="595"/>
      <c r="Z17" s="596" t="s">
        <v>108</v>
      </c>
      <c r="AA17" s="596"/>
      <c r="AB17" s="596"/>
      <c r="AC17" s="596"/>
      <c r="AD17" s="597" t="s">
        <v>108</v>
      </c>
      <c r="AE17" s="597"/>
      <c r="AF17" s="597"/>
      <c r="AG17" s="597"/>
      <c r="AH17" s="597"/>
      <c r="AI17" s="597"/>
      <c r="AJ17" s="597"/>
      <c r="AK17" s="597"/>
      <c r="AL17" s="598" t="s">
        <v>108</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4247374</v>
      </c>
      <c r="CS17" s="594"/>
      <c r="CT17" s="594"/>
      <c r="CU17" s="594"/>
      <c r="CV17" s="594"/>
      <c r="CW17" s="594"/>
      <c r="CX17" s="594"/>
      <c r="CY17" s="595"/>
      <c r="CZ17" s="596">
        <v>4.5</v>
      </c>
      <c r="DA17" s="596"/>
      <c r="DB17" s="596"/>
      <c r="DC17" s="596"/>
      <c r="DD17" s="602" t="s">
        <v>108</v>
      </c>
      <c r="DE17" s="594"/>
      <c r="DF17" s="594"/>
      <c r="DG17" s="594"/>
      <c r="DH17" s="594"/>
      <c r="DI17" s="594"/>
      <c r="DJ17" s="594"/>
      <c r="DK17" s="594"/>
      <c r="DL17" s="594"/>
      <c r="DM17" s="594"/>
      <c r="DN17" s="594"/>
      <c r="DO17" s="594"/>
      <c r="DP17" s="595"/>
      <c r="DQ17" s="602">
        <v>4247374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t="s">
        <v>108</v>
      </c>
      <c r="S18" s="594"/>
      <c r="T18" s="594"/>
      <c r="U18" s="594"/>
      <c r="V18" s="594"/>
      <c r="W18" s="594"/>
      <c r="X18" s="594"/>
      <c r="Y18" s="595"/>
      <c r="Z18" s="596" t="s">
        <v>108</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52917558</v>
      </c>
      <c r="S20" s="594"/>
      <c r="T20" s="594"/>
      <c r="U20" s="594"/>
      <c r="V20" s="594"/>
      <c r="W20" s="594"/>
      <c r="X20" s="594"/>
      <c r="Y20" s="595"/>
      <c r="Z20" s="596">
        <v>53.5</v>
      </c>
      <c r="AA20" s="596"/>
      <c r="AB20" s="596"/>
      <c r="AC20" s="596"/>
      <c r="AD20" s="597">
        <v>52917558</v>
      </c>
      <c r="AE20" s="597"/>
      <c r="AF20" s="597"/>
      <c r="AG20" s="597"/>
      <c r="AH20" s="597"/>
      <c r="AI20" s="597"/>
      <c r="AJ20" s="597"/>
      <c r="AK20" s="597"/>
      <c r="AL20" s="598">
        <v>77.400000000000006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95067400</v>
      </c>
      <c r="CS20" s="594"/>
      <c r="CT20" s="594"/>
      <c r="CU20" s="594"/>
      <c r="CV20" s="594"/>
      <c r="CW20" s="594"/>
      <c r="CX20" s="594"/>
      <c r="CY20" s="595"/>
      <c r="CZ20" s="596">
        <v>100</v>
      </c>
      <c r="DA20" s="596"/>
      <c r="DB20" s="596"/>
      <c r="DC20" s="596"/>
      <c r="DD20" s="602">
        <v>6702126</v>
      </c>
      <c r="DE20" s="594"/>
      <c r="DF20" s="594"/>
      <c r="DG20" s="594"/>
      <c r="DH20" s="594"/>
      <c r="DI20" s="594"/>
      <c r="DJ20" s="594"/>
      <c r="DK20" s="594"/>
      <c r="DL20" s="594"/>
      <c r="DM20" s="594"/>
      <c r="DN20" s="594"/>
      <c r="DO20" s="594"/>
      <c r="DP20" s="595"/>
      <c r="DQ20" s="602">
        <v>74805518</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29584</v>
      </c>
      <c r="S21" s="594"/>
      <c r="T21" s="594"/>
      <c r="U21" s="594"/>
      <c r="V21" s="594"/>
      <c r="W21" s="594"/>
      <c r="X21" s="594"/>
      <c r="Y21" s="595"/>
      <c r="Z21" s="596">
        <v>0</v>
      </c>
      <c r="AA21" s="596"/>
      <c r="AB21" s="596"/>
      <c r="AC21" s="596"/>
      <c r="AD21" s="597">
        <v>29584</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982452</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2398523</v>
      </c>
      <c r="S23" s="594"/>
      <c r="T23" s="594"/>
      <c r="U23" s="594"/>
      <c r="V23" s="594"/>
      <c r="W23" s="594"/>
      <c r="X23" s="594"/>
      <c r="Y23" s="595"/>
      <c r="Z23" s="596">
        <v>2.4</v>
      </c>
      <c r="AA23" s="596"/>
      <c r="AB23" s="596"/>
      <c r="AC23" s="596"/>
      <c r="AD23" s="597">
        <v>1021378</v>
      </c>
      <c r="AE23" s="597"/>
      <c r="AF23" s="597"/>
      <c r="AG23" s="597"/>
      <c r="AH23" s="597"/>
      <c r="AI23" s="597"/>
      <c r="AJ23" s="597"/>
      <c r="AK23" s="597"/>
      <c r="AL23" s="598">
        <v>1.5</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463587</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45524167</v>
      </c>
      <c r="CS24" s="583"/>
      <c r="CT24" s="583"/>
      <c r="CU24" s="583"/>
      <c r="CV24" s="583"/>
      <c r="CW24" s="583"/>
      <c r="CX24" s="583"/>
      <c r="CY24" s="584"/>
      <c r="CZ24" s="620">
        <v>47.9</v>
      </c>
      <c r="DA24" s="621"/>
      <c r="DB24" s="621"/>
      <c r="DC24" s="622"/>
      <c r="DD24" s="619">
        <v>32281708</v>
      </c>
      <c r="DE24" s="583"/>
      <c r="DF24" s="583"/>
      <c r="DG24" s="583"/>
      <c r="DH24" s="583"/>
      <c r="DI24" s="583"/>
      <c r="DJ24" s="583"/>
      <c r="DK24" s="584"/>
      <c r="DL24" s="619">
        <v>31605929</v>
      </c>
      <c r="DM24" s="583"/>
      <c r="DN24" s="583"/>
      <c r="DO24" s="583"/>
      <c r="DP24" s="583"/>
      <c r="DQ24" s="583"/>
      <c r="DR24" s="583"/>
      <c r="DS24" s="583"/>
      <c r="DT24" s="583"/>
      <c r="DU24" s="583"/>
      <c r="DV24" s="584"/>
      <c r="DW24" s="587">
        <v>46.2</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10928938</v>
      </c>
      <c r="S25" s="594"/>
      <c r="T25" s="594"/>
      <c r="U25" s="594"/>
      <c r="V25" s="594"/>
      <c r="W25" s="594"/>
      <c r="X25" s="594"/>
      <c r="Y25" s="595"/>
      <c r="Z25" s="596">
        <v>11.1</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20606068</v>
      </c>
      <c r="CS25" s="625"/>
      <c r="CT25" s="625"/>
      <c r="CU25" s="625"/>
      <c r="CV25" s="625"/>
      <c r="CW25" s="625"/>
      <c r="CX25" s="625"/>
      <c r="CY25" s="626"/>
      <c r="CZ25" s="627">
        <v>21.7</v>
      </c>
      <c r="DA25" s="628"/>
      <c r="DB25" s="628"/>
      <c r="DC25" s="629"/>
      <c r="DD25" s="602">
        <v>18827050</v>
      </c>
      <c r="DE25" s="625"/>
      <c r="DF25" s="625"/>
      <c r="DG25" s="625"/>
      <c r="DH25" s="625"/>
      <c r="DI25" s="625"/>
      <c r="DJ25" s="625"/>
      <c r="DK25" s="626"/>
      <c r="DL25" s="602">
        <v>18199215</v>
      </c>
      <c r="DM25" s="625"/>
      <c r="DN25" s="625"/>
      <c r="DO25" s="625"/>
      <c r="DP25" s="625"/>
      <c r="DQ25" s="625"/>
      <c r="DR25" s="625"/>
      <c r="DS25" s="625"/>
      <c r="DT25" s="625"/>
      <c r="DU25" s="625"/>
      <c r="DV25" s="626"/>
      <c r="DW25" s="598">
        <v>26.6</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v>15655469</v>
      </c>
      <c r="S26" s="594"/>
      <c r="T26" s="594"/>
      <c r="U26" s="594"/>
      <c r="V26" s="594"/>
      <c r="W26" s="594"/>
      <c r="X26" s="594"/>
      <c r="Y26" s="595"/>
      <c r="Z26" s="596">
        <v>15.8</v>
      </c>
      <c r="AA26" s="596"/>
      <c r="AB26" s="596"/>
      <c r="AC26" s="596"/>
      <c r="AD26" s="597">
        <v>14307935</v>
      </c>
      <c r="AE26" s="597"/>
      <c r="AF26" s="597"/>
      <c r="AG26" s="597"/>
      <c r="AH26" s="597"/>
      <c r="AI26" s="597"/>
      <c r="AJ26" s="597"/>
      <c r="AK26" s="597"/>
      <c r="AL26" s="598">
        <v>20.9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13464273</v>
      </c>
      <c r="CS26" s="594"/>
      <c r="CT26" s="594"/>
      <c r="CU26" s="594"/>
      <c r="CV26" s="594"/>
      <c r="CW26" s="594"/>
      <c r="CX26" s="594"/>
      <c r="CY26" s="595"/>
      <c r="CZ26" s="627">
        <v>14.2</v>
      </c>
      <c r="DA26" s="628"/>
      <c r="DB26" s="628"/>
      <c r="DC26" s="629"/>
      <c r="DD26" s="602">
        <v>12127810</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5303604</v>
      </c>
      <c r="S27" s="594"/>
      <c r="T27" s="594"/>
      <c r="U27" s="594"/>
      <c r="V27" s="594"/>
      <c r="W27" s="594"/>
      <c r="X27" s="594"/>
      <c r="Y27" s="595"/>
      <c r="Z27" s="596">
        <v>5.4</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43822377</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20671833</v>
      </c>
      <c r="CS27" s="625"/>
      <c r="CT27" s="625"/>
      <c r="CU27" s="625"/>
      <c r="CV27" s="625"/>
      <c r="CW27" s="625"/>
      <c r="CX27" s="625"/>
      <c r="CY27" s="626"/>
      <c r="CZ27" s="627">
        <v>21.7</v>
      </c>
      <c r="DA27" s="628"/>
      <c r="DB27" s="628"/>
      <c r="DC27" s="629"/>
      <c r="DD27" s="602">
        <v>9208392</v>
      </c>
      <c r="DE27" s="625"/>
      <c r="DF27" s="625"/>
      <c r="DG27" s="625"/>
      <c r="DH27" s="625"/>
      <c r="DI27" s="625"/>
      <c r="DJ27" s="625"/>
      <c r="DK27" s="626"/>
      <c r="DL27" s="602">
        <v>9160448</v>
      </c>
      <c r="DM27" s="625"/>
      <c r="DN27" s="625"/>
      <c r="DO27" s="625"/>
      <c r="DP27" s="625"/>
      <c r="DQ27" s="625"/>
      <c r="DR27" s="625"/>
      <c r="DS27" s="625"/>
      <c r="DT27" s="625"/>
      <c r="DU27" s="625"/>
      <c r="DV27" s="626"/>
      <c r="DW27" s="598">
        <v>13.4</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4367332</v>
      </c>
      <c r="S28" s="594"/>
      <c r="T28" s="594"/>
      <c r="U28" s="594"/>
      <c r="V28" s="594"/>
      <c r="W28" s="594"/>
      <c r="X28" s="594"/>
      <c r="Y28" s="595"/>
      <c r="Z28" s="596">
        <v>4.4000000000000004</v>
      </c>
      <c r="AA28" s="596"/>
      <c r="AB28" s="596"/>
      <c r="AC28" s="596"/>
      <c r="AD28" s="597">
        <v>32521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4246266</v>
      </c>
      <c r="CS28" s="594"/>
      <c r="CT28" s="594"/>
      <c r="CU28" s="594"/>
      <c r="CV28" s="594"/>
      <c r="CW28" s="594"/>
      <c r="CX28" s="594"/>
      <c r="CY28" s="595"/>
      <c r="CZ28" s="627">
        <v>4.5</v>
      </c>
      <c r="DA28" s="628"/>
      <c r="DB28" s="628"/>
      <c r="DC28" s="629"/>
      <c r="DD28" s="602">
        <v>4246266</v>
      </c>
      <c r="DE28" s="594"/>
      <c r="DF28" s="594"/>
      <c r="DG28" s="594"/>
      <c r="DH28" s="594"/>
      <c r="DI28" s="594"/>
      <c r="DJ28" s="594"/>
      <c r="DK28" s="595"/>
      <c r="DL28" s="602">
        <v>4246266</v>
      </c>
      <c r="DM28" s="594"/>
      <c r="DN28" s="594"/>
      <c r="DO28" s="594"/>
      <c r="DP28" s="594"/>
      <c r="DQ28" s="594"/>
      <c r="DR28" s="594"/>
      <c r="DS28" s="594"/>
      <c r="DT28" s="594"/>
      <c r="DU28" s="594"/>
      <c r="DV28" s="595"/>
      <c r="DW28" s="598">
        <v>6.2</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283097</v>
      </c>
      <c r="S29" s="594"/>
      <c r="T29" s="594"/>
      <c r="U29" s="594"/>
      <c r="V29" s="594"/>
      <c r="W29" s="594"/>
      <c r="X29" s="594"/>
      <c r="Y29" s="595"/>
      <c r="Z29" s="596">
        <v>0.3</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4246162</v>
      </c>
      <c r="CS29" s="625"/>
      <c r="CT29" s="625"/>
      <c r="CU29" s="625"/>
      <c r="CV29" s="625"/>
      <c r="CW29" s="625"/>
      <c r="CX29" s="625"/>
      <c r="CY29" s="626"/>
      <c r="CZ29" s="627">
        <v>4.5</v>
      </c>
      <c r="DA29" s="628"/>
      <c r="DB29" s="628"/>
      <c r="DC29" s="629"/>
      <c r="DD29" s="602">
        <v>4246162</v>
      </c>
      <c r="DE29" s="625"/>
      <c r="DF29" s="625"/>
      <c r="DG29" s="625"/>
      <c r="DH29" s="625"/>
      <c r="DI29" s="625"/>
      <c r="DJ29" s="625"/>
      <c r="DK29" s="626"/>
      <c r="DL29" s="602">
        <v>4246162</v>
      </c>
      <c r="DM29" s="625"/>
      <c r="DN29" s="625"/>
      <c r="DO29" s="625"/>
      <c r="DP29" s="625"/>
      <c r="DQ29" s="625"/>
      <c r="DR29" s="625"/>
      <c r="DS29" s="625"/>
      <c r="DT29" s="625"/>
      <c r="DU29" s="625"/>
      <c r="DV29" s="626"/>
      <c r="DW29" s="598">
        <v>6.2</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831257</v>
      </c>
      <c r="S30" s="594"/>
      <c r="T30" s="594"/>
      <c r="U30" s="594"/>
      <c r="V30" s="594"/>
      <c r="W30" s="594"/>
      <c r="X30" s="594"/>
      <c r="Y30" s="595"/>
      <c r="Z30" s="596">
        <v>0.8</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98.7</v>
      </c>
      <c r="BH30" s="652"/>
      <c r="BI30" s="652"/>
      <c r="BJ30" s="652"/>
      <c r="BK30" s="652"/>
      <c r="BL30" s="652"/>
      <c r="BM30" s="588">
        <v>96.2</v>
      </c>
      <c r="BN30" s="652"/>
      <c r="BO30" s="652"/>
      <c r="BP30" s="652"/>
      <c r="BQ30" s="653"/>
      <c r="BR30" s="651">
        <v>98.6</v>
      </c>
      <c r="BS30" s="652"/>
      <c r="BT30" s="652"/>
      <c r="BU30" s="652"/>
      <c r="BV30" s="652"/>
      <c r="BW30" s="652"/>
      <c r="BX30" s="588">
        <v>95.8</v>
      </c>
      <c r="BY30" s="652"/>
      <c r="BZ30" s="652"/>
      <c r="CA30" s="652"/>
      <c r="CB30" s="653"/>
      <c r="CD30" s="656"/>
      <c r="CE30" s="657"/>
      <c r="CF30" s="607" t="s">
        <v>290</v>
      </c>
      <c r="CG30" s="608"/>
      <c r="CH30" s="608"/>
      <c r="CI30" s="608"/>
      <c r="CJ30" s="608"/>
      <c r="CK30" s="608"/>
      <c r="CL30" s="608"/>
      <c r="CM30" s="608"/>
      <c r="CN30" s="608"/>
      <c r="CO30" s="608"/>
      <c r="CP30" s="608"/>
      <c r="CQ30" s="609"/>
      <c r="CR30" s="593">
        <v>3902210</v>
      </c>
      <c r="CS30" s="594"/>
      <c r="CT30" s="594"/>
      <c r="CU30" s="594"/>
      <c r="CV30" s="594"/>
      <c r="CW30" s="594"/>
      <c r="CX30" s="594"/>
      <c r="CY30" s="595"/>
      <c r="CZ30" s="627">
        <v>4.0999999999999996</v>
      </c>
      <c r="DA30" s="628"/>
      <c r="DB30" s="628"/>
      <c r="DC30" s="629"/>
      <c r="DD30" s="602">
        <v>3902210</v>
      </c>
      <c r="DE30" s="594"/>
      <c r="DF30" s="594"/>
      <c r="DG30" s="594"/>
      <c r="DH30" s="594"/>
      <c r="DI30" s="594"/>
      <c r="DJ30" s="594"/>
      <c r="DK30" s="595"/>
      <c r="DL30" s="602">
        <v>3902210</v>
      </c>
      <c r="DM30" s="594"/>
      <c r="DN30" s="594"/>
      <c r="DO30" s="594"/>
      <c r="DP30" s="594"/>
      <c r="DQ30" s="594"/>
      <c r="DR30" s="594"/>
      <c r="DS30" s="594"/>
      <c r="DT30" s="594"/>
      <c r="DU30" s="594"/>
      <c r="DV30" s="595"/>
      <c r="DW30" s="598">
        <v>5.7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3286049</v>
      </c>
      <c r="S31" s="594"/>
      <c r="T31" s="594"/>
      <c r="U31" s="594"/>
      <c r="V31" s="594"/>
      <c r="W31" s="594"/>
      <c r="X31" s="594"/>
      <c r="Y31" s="595"/>
      <c r="Z31" s="596">
        <v>3.3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96</v>
      </c>
      <c r="BN31" s="649"/>
      <c r="BO31" s="649"/>
      <c r="BP31" s="649"/>
      <c r="BQ31" s="650"/>
      <c r="BR31" s="648">
        <v>98.5</v>
      </c>
      <c r="BS31" s="625"/>
      <c r="BT31" s="625"/>
      <c r="BU31" s="625"/>
      <c r="BV31" s="625"/>
      <c r="BW31" s="625"/>
      <c r="BX31" s="599">
        <v>95.6</v>
      </c>
      <c r="BY31" s="649"/>
      <c r="BZ31" s="649"/>
      <c r="CA31" s="649"/>
      <c r="CB31" s="650"/>
      <c r="CD31" s="656"/>
      <c r="CE31" s="657"/>
      <c r="CF31" s="607" t="s">
        <v>294</v>
      </c>
      <c r="CG31" s="608"/>
      <c r="CH31" s="608"/>
      <c r="CI31" s="608"/>
      <c r="CJ31" s="608"/>
      <c r="CK31" s="608"/>
      <c r="CL31" s="608"/>
      <c r="CM31" s="608"/>
      <c r="CN31" s="608"/>
      <c r="CO31" s="608"/>
      <c r="CP31" s="608"/>
      <c r="CQ31" s="609"/>
      <c r="CR31" s="593">
        <v>343952</v>
      </c>
      <c r="CS31" s="625"/>
      <c r="CT31" s="625"/>
      <c r="CU31" s="625"/>
      <c r="CV31" s="625"/>
      <c r="CW31" s="625"/>
      <c r="CX31" s="625"/>
      <c r="CY31" s="626"/>
      <c r="CZ31" s="627">
        <v>0.4</v>
      </c>
      <c r="DA31" s="628"/>
      <c r="DB31" s="628"/>
      <c r="DC31" s="629"/>
      <c r="DD31" s="602">
        <v>343952</v>
      </c>
      <c r="DE31" s="625"/>
      <c r="DF31" s="625"/>
      <c r="DG31" s="625"/>
      <c r="DH31" s="625"/>
      <c r="DI31" s="625"/>
      <c r="DJ31" s="625"/>
      <c r="DK31" s="626"/>
      <c r="DL31" s="602">
        <v>343952</v>
      </c>
      <c r="DM31" s="625"/>
      <c r="DN31" s="625"/>
      <c r="DO31" s="625"/>
      <c r="DP31" s="625"/>
      <c r="DQ31" s="625"/>
      <c r="DR31" s="625"/>
      <c r="DS31" s="625"/>
      <c r="DT31" s="625"/>
      <c r="DU31" s="625"/>
      <c r="DV31" s="626"/>
      <c r="DW31" s="598">
        <v>0.5</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704251</v>
      </c>
      <c r="S32" s="594"/>
      <c r="T32" s="594"/>
      <c r="U32" s="594"/>
      <c r="V32" s="594"/>
      <c r="W32" s="594"/>
      <c r="X32" s="594"/>
      <c r="Y32" s="595"/>
      <c r="Z32" s="596">
        <v>0.7</v>
      </c>
      <c r="AA32" s="596"/>
      <c r="AB32" s="596"/>
      <c r="AC32" s="596"/>
      <c r="AD32" s="597">
        <v>42942</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t="s">
        <v>207</v>
      </c>
      <c r="BH32" s="661"/>
      <c r="BI32" s="661"/>
      <c r="BJ32" s="661"/>
      <c r="BK32" s="661"/>
      <c r="BL32" s="661"/>
      <c r="BM32" s="662" t="s">
        <v>207</v>
      </c>
      <c r="BN32" s="661"/>
      <c r="BO32" s="661"/>
      <c r="BP32" s="661"/>
      <c r="BQ32" s="663"/>
      <c r="BR32" s="660" t="s">
        <v>207</v>
      </c>
      <c r="BS32" s="661"/>
      <c r="BT32" s="661"/>
      <c r="BU32" s="661"/>
      <c r="BV32" s="661"/>
      <c r="BW32" s="661"/>
      <c r="BX32" s="662" t="s">
        <v>207</v>
      </c>
      <c r="BY32" s="661"/>
      <c r="BZ32" s="661"/>
      <c r="CA32" s="661"/>
      <c r="CB32" s="663"/>
      <c r="CD32" s="658"/>
      <c r="CE32" s="659"/>
      <c r="CF32" s="607" t="s">
        <v>297</v>
      </c>
      <c r="CG32" s="608"/>
      <c r="CH32" s="608"/>
      <c r="CI32" s="608"/>
      <c r="CJ32" s="608"/>
      <c r="CK32" s="608"/>
      <c r="CL32" s="608"/>
      <c r="CM32" s="608"/>
      <c r="CN32" s="608"/>
      <c r="CO32" s="608"/>
      <c r="CP32" s="608"/>
      <c r="CQ32" s="609"/>
      <c r="CR32" s="593">
        <v>104</v>
      </c>
      <c r="CS32" s="594"/>
      <c r="CT32" s="594"/>
      <c r="CU32" s="594"/>
      <c r="CV32" s="594"/>
      <c r="CW32" s="594"/>
      <c r="CX32" s="594"/>
      <c r="CY32" s="595"/>
      <c r="CZ32" s="627">
        <v>0</v>
      </c>
      <c r="DA32" s="628"/>
      <c r="DB32" s="628"/>
      <c r="DC32" s="629"/>
      <c r="DD32" s="602">
        <v>104</v>
      </c>
      <c r="DE32" s="594"/>
      <c r="DF32" s="594"/>
      <c r="DG32" s="594"/>
      <c r="DH32" s="594"/>
      <c r="DI32" s="594"/>
      <c r="DJ32" s="594"/>
      <c r="DK32" s="595"/>
      <c r="DL32" s="602">
        <v>104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668000</v>
      </c>
      <c r="S33" s="594"/>
      <c r="T33" s="594"/>
      <c r="U33" s="594"/>
      <c r="V33" s="594"/>
      <c r="W33" s="594"/>
      <c r="X33" s="594"/>
      <c r="Y33" s="595"/>
      <c r="Z33" s="596">
        <v>0.7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42841107</v>
      </c>
      <c r="CS33" s="625"/>
      <c r="CT33" s="625"/>
      <c r="CU33" s="625"/>
      <c r="CV33" s="625"/>
      <c r="CW33" s="625"/>
      <c r="CX33" s="625"/>
      <c r="CY33" s="626"/>
      <c r="CZ33" s="627">
        <v>45.1</v>
      </c>
      <c r="DA33" s="628"/>
      <c r="DB33" s="628"/>
      <c r="DC33" s="629"/>
      <c r="DD33" s="602">
        <v>38466185</v>
      </c>
      <c r="DE33" s="625"/>
      <c r="DF33" s="625"/>
      <c r="DG33" s="625"/>
      <c r="DH33" s="625"/>
      <c r="DI33" s="625"/>
      <c r="DJ33" s="625"/>
      <c r="DK33" s="626"/>
      <c r="DL33" s="602">
        <v>22386944</v>
      </c>
      <c r="DM33" s="625"/>
      <c r="DN33" s="625"/>
      <c r="DO33" s="625"/>
      <c r="DP33" s="625"/>
      <c r="DQ33" s="625"/>
      <c r="DR33" s="625"/>
      <c r="DS33" s="625"/>
      <c r="DT33" s="625"/>
      <c r="DU33" s="625"/>
      <c r="DV33" s="626"/>
      <c r="DW33" s="598">
        <v>32.799999999999997</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16161934</v>
      </c>
      <c r="CS34" s="594"/>
      <c r="CT34" s="594"/>
      <c r="CU34" s="594"/>
      <c r="CV34" s="594"/>
      <c r="CW34" s="594"/>
      <c r="CX34" s="594"/>
      <c r="CY34" s="595"/>
      <c r="CZ34" s="627">
        <v>17</v>
      </c>
      <c r="DA34" s="628"/>
      <c r="DB34" s="628"/>
      <c r="DC34" s="629"/>
      <c r="DD34" s="602">
        <v>14036515</v>
      </c>
      <c r="DE34" s="594"/>
      <c r="DF34" s="594"/>
      <c r="DG34" s="594"/>
      <c r="DH34" s="594"/>
      <c r="DI34" s="594"/>
      <c r="DJ34" s="594"/>
      <c r="DK34" s="595"/>
      <c r="DL34" s="602">
        <v>12454065</v>
      </c>
      <c r="DM34" s="594"/>
      <c r="DN34" s="594"/>
      <c r="DO34" s="594"/>
      <c r="DP34" s="594"/>
      <c r="DQ34" s="594"/>
      <c r="DR34" s="594"/>
      <c r="DS34" s="594"/>
      <c r="DT34" s="594"/>
      <c r="DU34" s="594"/>
      <c r="DV34" s="595"/>
      <c r="DW34" s="598">
        <v>18.2</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t="s">
        <v>108</v>
      </c>
      <c r="S35" s="594"/>
      <c r="T35" s="594"/>
      <c r="U35" s="594"/>
      <c r="V35" s="594"/>
      <c r="W35" s="594"/>
      <c r="X35" s="594"/>
      <c r="Y35" s="595"/>
      <c r="Z35" s="596" t="s">
        <v>108</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8679115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300000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1294047</v>
      </c>
      <c r="CS35" s="625"/>
      <c r="CT35" s="625"/>
      <c r="CU35" s="625"/>
      <c r="CV35" s="625"/>
      <c r="CW35" s="625"/>
      <c r="CX35" s="625"/>
      <c r="CY35" s="626"/>
      <c r="CZ35" s="627">
        <v>1.4</v>
      </c>
      <c r="DA35" s="628"/>
      <c r="DB35" s="628"/>
      <c r="DC35" s="629"/>
      <c r="DD35" s="602">
        <v>1159393</v>
      </c>
      <c r="DE35" s="625"/>
      <c r="DF35" s="625"/>
      <c r="DG35" s="625"/>
      <c r="DH35" s="625"/>
      <c r="DI35" s="625"/>
      <c r="DJ35" s="625"/>
      <c r="DK35" s="626"/>
      <c r="DL35" s="602">
        <v>1159393</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98819701</v>
      </c>
      <c r="S36" s="666"/>
      <c r="T36" s="666"/>
      <c r="U36" s="666"/>
      <c r="V36" s="666"/>
      <c r="W36" s="666"/>
      <c r="X36" s="666"/>
      <c r="Y36" s="667"/>
      <c r="Z36" s="668">
        <v>100</v>
      </c>
      <c r="AA36" s="668"/>
      <c r="AB36" s="668"/>
      <c r="AC36" s="668"/>
      <c r="AD36" s="669">
        <v>68351918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333677</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126774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5044241</v>
      </c>
      <c r="CS36" s="594"/>
      <c r="CT36" s="594"/>
      <c r="CU36" s="594"/>
      <c r="CV36" s="594"/>
      <c r="CW36" s="594"/>
      <c r="CX36" s="594"/>
      <c r="CY36" s="595"/>
      <c r="CZ36" s="627">
        <v>5.3</v>
      </c>
      <c r="DA36" s="628"/>
      <c r="DB36" s="628"/>
      <c r="DC36" s="629"/>
      <c r="DD36" s="602">
        <v>4316654</v>
      </c>
      <c r="DE36" s="594"/>
      <c r="DF36" s="594"/>
      <c r="DG36" s="594"/>
      <c r="DH36" s="594"/>
      <c r="DI36" s="594"/>
      <c r="DJ36" s="594"/>
      <c r="DK36" s="595"/>
      <c r="DL36" s="602">
        <v>3373143</v>
      </c>
      <c r="DM36" s="594"/>
      <c r="DN36" s="594"/>
      <c r="DO36" s="594"/>
      <c r="DP36" s="594"/>
      <c r="DQ36" s="594"/>
      <c r="DR36" s="594"/>
      <c r="DS36" s="594"/>
      <c r="DT36" s="594"/>
      <c r="DU36" s="594"/>
      <c r="DV36" s="595"/>
      <c r="DW36" s="598">
        <v>4.9000000000000004</v>
      </c>
      <c r="DX36" s="623"/>
      <c r="DY36" s="623"/>
      <c r="DZ36" s="623"/>
      <c r="EA36" s="623"/>
      <c r="EB36" s="623"/>
      <c r="EC36" s="624"/>
    </row>
    <row r="37" spans="2:133" ht="11.25" customHeight="1">
      <c r="AQ37" s="672" t="s">
        <v>312</v>
      </c>
      <c r="AR37" s="673"/>
      <c r="AS37" s="673"/>
      <c r="AT37" s="673"/>
      <c r="AU37" s="673"/>
      <c r="AV37" s="673"/>
      <c r="AW37" s="673"/>
      <c r="AX37" s="673"/>
      <c r="AY37" s="674"/>
      <c r="AZ37" s="593" t="s">
        <v>207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47719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1154828</v>
      </c>
      <c r="CS37" s="625"/>
      <c r="CT37" s="625"/>
      <c r="CU37" s="625"/>
      <c r="CV37" s="625"/>
      <c r="CW37" s="625"/>
      <c r="CX37" s="625"/>
      <c r="CY37" s="626"/>
      <c r="CZ37" s="627">
        <v>1.2</v>
      </c>
      <c r="DA37" s="628"/>
      <c r="DB37" s="628"/>
      <c r="DC37" s="629"/>
      <c r="DD37" s="602">
        <v>1154828</v>
      </c>
      <c r="DE37" s="625"/>
      <c r="DF37" s="625"/>
      <c r="DG37" s="625"/>
      <c r="DH37" s="625"/>
      <c r="DI37" s="625"/>
      <c r="DJ37" s="625"/>
      <c r="DK37" s="626"/>
      <c r="DL37" s="602">
        <v>914139</v>
      </c>
      <c r="DM37" s="625"/>
      <c r="DN37" s="625"/>
      <c r="DO37" s="625"/>
      <c r="DP37" s="625"/>
      <c r="DQ37" s="625"/>
      <c r="DR37" s="625"/>
      <c r="DS37" s="625"/>
      <c r="DT37" s="625"/>
      <c r="DU37" s="625"/>
      <c r="DV37" s="626"/>
      <c r="DW37" s="598">
        <v>1.3</v>
      </c>
      <c r="DX37" s="623"/>
      <c r="DY37" s="623"/>
      <c r="DZ37" s="623"/>
      <c r="EA37" s="623"/>
      <c r="EB37" s="623"/>
      <c r="EC37" s="624"/>
    </row>
    <row r="38" spans="2:133" ht="11.25" customHeight="1">
      <c r="AQ38" s="672" t="s">
        <v>315</v>
      </c>
      <c r="AR38" s="673"/>
      <c r="AS38" s="673"/>
      <c r="AT38" s="673"/>
      <c r="AU38" s="673"/>
      <c r="AV38" s="673"/>
      <c r="AW38" s="673"/>
      <c r="AX38" s="673"/>
      <c r="AY38" s="674"/>
      <c r="AZ38" s="593" t="s">
        <v>108</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67777</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8679115</v>
      </c>
      <c r="CS38" s="594"/>
      <c r="CT38" s="594"/>
      <c r="CU38" s="594"/>
      <c r="CV38" s="594"/>
      <c r="CW38" s="594"/>
      <c r="CX38" s="594"/>
      <c r="CY38" s="595"/>
      <c r="CZ38" s="627">
        <v>9.1</v>
      </c>
      <c r="DA38" s="628"/>
      <c r="DB38" s="628"/>
      <c r="DC38" s="629"/>
      <c r="DD38" s="602">
        <v>7589412</v>
      </c>
      <c r="DE38" s="594"/>
      <c r="DF38" s="594"/>
      <c r="DG38" s="594"/>
      <c r="DH38" s="594"/>
      <c r="DI38" s="594"/>
      <c r="DJ38" s="594"/>
      <c r="DK38" s="595"/>
      <c r="DL38" s="602">
        <v>5400343</v>
      </c>
      <c r="DM38" s="594"/>
      <c r="DN38" s="594"/>
      <c r="DO38" s="594"/>
      <c r="DP38" s="594"/>
      <c r="DQ38" s="594"/>
      <c r="DR38" s="594"/>
      <c r="DS38" s="594"/>
      <c r="DT38" s="594"/>
      <c r="DU38" s="594"/>
      <c r="DV38" s="595"/>
      <c r="DW38" s="598">
        <v>7.9</v>
      </c>
      <c r="DX38" s="623"/>
      <c r="DY38" s="623"/>
      <c r="DZ38" s="623"/>
      <c r="EA38" s="623"/>
      <c r="EB38" s="623"/>
      <c r="EC38" s="624"/>
    </row>
    <row r="39" spans="2:133" ht="11.25" customHeight="1">
      <c r="AQ39" s="672" t="s">
        <v>318</v>
      </c>
      <c r="AR39" s="673"/>
      <c r="AS39" s="673"/>
      <c r="AT39" s="673"/>
      <c r="AU39" s="673"/>
      <c r="AV39" s="673"/>
      <c r="AW39" s="673"/>
      <c r="AX39" s="673"/>
      <c r="AY39" s="674"/>
      <c r="AZ39" s="593" t="s">
        <v>108</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121</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11640739</v>
      </c>
      <c r="CS39" s="625"/>
      <c r="CT39" s="625"/>
      <c r="CU39" s="625"/>
      <c r="CV39" s="625"/>
      <c r="CW39" s="625"/>
      <c r="CX39" s="625"/>
      <c r="CY39" s="626"/>
      <c r="CZ39" s="627">
        <v>12.2</v>
      </c>
      <c r="DA39" s="628"/>
      <c r="DB39" s="628"/>
      <c r="DC39" s="629"/>
      <c r="DD39" s="602">
        <v>11362921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3171878</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86</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21031</v>
      </c>
      <c r="CS40" s="594"/>
      <c r="CT40" s="594"/>
      <c r="CU40" s="594"/>
      <c r="CV40" s="594"/>
      <c r="CW40" s="594"/>
      <c r="CX40" s="594"/>
      <c r="CY40" s="595"/>
      <c r="CZ40" s="627">
        <v>0</v>
      </c>
      <c r="DA40" s="628"/>
      <c r="DB40" s="628"/>
      <c r="DC40" s="629"/>
      <c r="DD40" s="602">
        <v>1290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5173560</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249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6702126</v>
      </c>
      <c r="CS42" s="594"/>
      <c r="CT42" s="594"/>
      <c r="CU42" s="594"/>
      <c r="CV42" s="594"/>
      <c r="CW42" s="594"/>
      <c r="CX42" s="594"/>
      <c r="CY42" s="595"/>
      <c r="CZ42" s="627">
        <v>7</v>
      </c>
      <c r="DA42" s="676"/>
      <c r="DB42" s="676"/>
      <c r="DC42" s="677"/>
      <c r="DD42" s="602">
        <v>4057625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448983</v>
      </c>
      <c r="CS43" s="625"/>
      <c r="CT43" s="625"/>
      <c r="CU43" s="625"/>
      <c r="CV43" s="625"/>
      <c r="CW43" s="625"/>
      <c r="CX43" s="625"/>
      <c r="CY43" s="626"/>
      <c r="CZ43" s="627">
        <v>0.5</v>
      </c>
      <c r="DA43" s="628"/>
      <c r="DB43" s="628"/>
      <c r="DC43" s="629"/>
      <c r="DD43" s="602">
        <v>432654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6702126</v>
      </c>
      <c r="CS44" s="594"/>
      <c r="CT44" s="594"/>
      <c r="CU44" s="594"/>
      <c r="CV44" s="594"/>
      <c r="CW44" s="594"/>
      <c r="CX44" s="594"/>
      <c r="CY44" s="595"/>
      <c r="CZ44" s="627">
        <v>7</v>
      </c>
      <c r="DA44" s="676"/>
      <c r="DB44" s="676"/>
      <c r="DC44" s="677"/>
      <c r="DD44" s="602">
        <v>4057625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2224740</v>
      </c>
      <c r="CS45" s="625"/>
      <c r="CT45" s="625"/>
      <c r="CU45" s="625"/>
      <c r="CV45" s="625"/>
      <c r="CW45" s="625"/>
      <c r="CX45" s="625"/>
      <c r="CY45" s="626"/>
      <c r="CZ45" s="627">
        <v>2.2999999999999998</v>
      </c>
      <c r="DA45" s="628"/>
      <c r="DB45" s="628"/>
      <c r="DC45" s="629"/>
      <c r="DD45" s="602">
        <v>647715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4477386</v>
      </c>
      <c r="CS46" s="594"/>
      <c r="CT46" s="594"/>
      <c r="CU46" s="594"/>
      <c r="CV46" s="594"/>
      <c r="CW46" s="594"/>
      <c r="CX46" s="594"/>
      <c r="CY46" s="595"/>
      <c r="CZ46" s="627">
        <v>4.7</v>
      </c>
      <c r="DA46" s="676"/>
      <c r="DB46" s="676"/>
      <c r="DC46" s="677"/>
      <c r="DD46" s="602">
        <v>3409910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95067400</v>
      </c>
      <c r="CS49" s="661"/>
      <c r="CT49" s="661"/>
      <c r="CU49" s="661"/>
      <c r="CV49" s="661"/>
      <c r="CW49" s="661"/>
      <c r="CX49" s="661"/>
      <c r="CY49" s="688"/>
      <c r="CZ49" s="689">
        <v>100</v>
      </c>
      <c r="DA49" s="690"/>
      <c r="DB49" s="690"/>
      <c r="DC49" s="691"/>
      <c r="DD49" s="692">
        <v>74805518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100349</v>
      </c>
      <c r="R7" s="723"/>
      <c r="S7" s="723"/>
      <c r="T7" s="723"/>
      <c r="U7" s="723"/>
      <c r="V7" s="723">
        <v>96597</v>
      </c>
      <c r="W7" s="723"/>
      <c r="X7" s="723"/>
      <c r="Y7" s="723"/>
      <c r="Z7" s="723"/>
      <c r="AA7" s="723">
        <v>3752</v>
      </c>
      <c r="AB7" s="723"/>
      <c r="AC7" s="723"/>
      <c r="AD7" s="723"/>
      <c r="AE7" s="724"/>
      <c r="AF7" s="725">
        <v>3728</v>
      </c>
      <c r="AG7" s="726"/>
      <c r="AH7" s="726"/>
      <c r="AI7" s="726"/>
      <c r="AJ7" s="727"/>
      <c r="AK7" s="762">
        <v>1646</v>
      </c>
      <c r="AL7" s="763"/>
      <c r="AM7" s="763"/>
      <c r="AN7" s="763"/>
      <c r="AO7" s="763"/>
      <c r="AP7" s="763">
        <v>22204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t="s">
        <v>540</v>
      </c>
      <c r="BU7" s="767" t="s">
        <v>540</v>
      </c>
      <c r="BV7" s="767" t="s">
        <v>540</v>
      </c>
      <c r="BW7" s="767" t="s">
        <v>540</v>
      </c>
      <c r="BX7" s="767" t="s">
        <v>540</v>
      </c>
      <c r="BY7" s="767" t="s">
        <v>540</v>
      </c>
      <c r="BZ7" s="767" t="s">
        <v>540</v>
      </c>
      <c r="CA7" s="767" t="s">
        <v>540</v>
      </c>
      <c r="CB7" s="767" t="s">
        <v>540</v>
      </c>
      <c r="CC7" s="767" t="s">
        <v>540</v>
      </c>
      <c r="CD7" s="767" t="s">
        <v>540</v>
      </c>
      <c r="CE7" s="767" t="s">
        <v>540</v>
      </c>
      <c r="CF7" s="767" t="s">
        <v>540</v>
      </c>
      <c r="CG7" s="768" t="s">
        <v>540</v>
      </c>
      <c r="CH7" s="759">
        <v>14</v>
      </c>
      <c r="CI7" s="760"/>
      <c r="CJ7" s="760"/>
      <c r="CK7" s="760"/>
      <c r="CL7" s="761"/>
      <c r="CM7" s="759">
        <v>356</v>
      </c>
      <c r="CN7" s="760"/>
      <c r="CO7" s="760"/>
      <c r="CP7" s="760"/>
      <c r="CQ7" s="761"/>
      <c r="CR7" s="759">
        <v>200</v>
      </c>
      <c r="CS7" s="760"/>
      <c r="CT7" s="760"/>
      <c r="CU7" s="760"/>
      <c r="CV7" s="761"/>
      <c r="CW7" s="759">
        <v>163</v>
      </c>
      <c r="CX7" s="760"/>
      <c r="CY7" s="760"/>
      <c r="CZ7" s="760"/>
      <c r="DA7" s="761"/>
      <c r="DB7" s="759" t="s">
        <v>481</v>
      </c>
      <c r="DC7" s="760"/>
      <c r="DD7" s="760"/>
      <c r="DE7" s="760"/>
      <c r="DF7" s="761"/>
      <c r="DG7" s="759" t="s">
        <v>481</v>
      </c>
      <c r="DH7" s="760"/>
      <c r="DI7" s="760"/>
      <c r="DJ7" s="760"/>
      <c r="DK7" s="761"/>
      <c r="DL7" s="759" t="s">
        <v>481</v>
      </c>
      <c r="DM7" s="760"/>
      <c r="DN7" s="760"/>
      <c r="DO7" s="760"/>
      <c r="DP7" s="761"/>
      <c r="DQ7" s="759" t="s">
        <v>481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t="s">
        <v>542</v>
      </c>
      <c r="BU8" s="757" t="s">
        <v>542</v>
      </c>
      <c r="BV8" s="757" t="s">
        <v>542</v>
      </c>
      <c r="BW8" s="757" t="s">
        <v>542</v>
      </c>
      <c r="BX8" s="757" t="s">
        <v>542</v>
      </c>
      <c r="BY8" s="757" t="s">
        <v>542</v>
      </c>
      <c r="BZ8" s="757" t="s">
        <v>542</v>
      </c>
      <c r="CA8" s="757" t="s">
        <v>542</v>
      </c>
      <c r="CB8" s="757" t="s">
        <v>542</v>
      </c>
      <c r="CC8" s="757" t="s">
        <v>542</v>
      </c>
      <c r="CD8" s="757" t="s">
        <v>542</v>
      </c>
      <c r="CE8" s="757" t="s">
        <v>542</v>
      </c>
      <c r="CF8" s="757" t="s">
        <v>542</v>
      </c>
      <c r="CG8" s="758" t="s">
        <v>542</v>
      </c>
      <c r="CH8" s="769">
        <v>-2</v>
      </c>
      <c r="CI8" s="770"/>
      <c r="CJ8" s="770"/>
      <c r="CK8" s="770"/>
      <c r="CL8" s="771"/>
      <c r="CM8" s="769">
        <v>324</v>
      </c>
      <c r="CN8" s="770"/>
      <c r="CO8" s="770"/>
      <c r="CP8" s="770"/>
      <c r="CQ8" s="771"/>
      <c r="CR8" s="769">
        <v>182</v>
      </c>
      <c r="CS8" s="770"/>
      <c r="CT8" s="770"/>
      <c r="CU8" s="770"/>
      <c r="CV8" s="771"/>
      <c r="CW8" s="769">
        <v>36</v>
      </c>
      <c r="CX8" s="770"/>
      <c r="CY8" s="770"/>
      <c r="CZ8" s="770"/>
      <c r="DA8" s="771"/>
      <c r="DB8" s="769" t="s">
        <v>481</v>
      </c>
      <c r="DC8" s="770"/>
      <c r="DD8" s="770"/>
      <c r="DE8" s="770"/>
      <c r="DF8" s="771"/>
      <c r="DG8" s="769" t="s">
        <v>481</v>
      </c>
      <c r="DH8" s="770"/>
      <c r="DI8" s="770"/>
      <c r="DJ8" s="770"/>
      <c r="DK8" s="771"/>
      <c r="DL8" s="769" t="s">
        <v>481</v>
      </c>
      <c r="DM8" s="770"/>
      <c r="DN8" s="770"/>
      <c r="DO8" s="770"/>
      <c r="DP8" s="771"/>
      <c r="DQ8" s="769" t="s">
        <v>481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t="s">
        <v>544</v>
      </c>
      <c r="BU9" s="757" t="s">
        <v>544</v>
      </c>
      <c r="BV9" s="757" t="s">
        <v>544</v>
      </c>
      <c r="BW9" s="757" t="s">
        <v>544</v>
      </c>
      <c r="BX9" s="757" t="s">
        <v>544</v>
      </c>
      <c r="BY9" s="757" t="s">
        <v>544</v>
      </c>
      <c r="BZ9" s="757" t="s">
        <v>544</v>
      </c>
      <c r="CA9" s="757" t="s">
        <v>544</v>
      </c>
      <c r="CB9" s="757" t="s">
        <v>544</v>
      </c>
      <c r="CC9" s="757" t="s">
        <v>544</v>
      </c>
      <c r="CD9" s="757" t="s">
        <v>544</v>
      </c>
      <c r="CE9" s="757" t="s">
        <v>544</v>
      </c>
      <c r="CF9" s="757" t="s">
        <v>544</v>
      </c>
      <c r="CG9" s="758" t="s">
        <v>544</v>
      </c>
      <c r="CH9" s="769">
        <v>1</v>
      </c>
      <c r="CI9" s="770"/>
      <c r="CJ9" s="770"/>
      <c r="CK9" s="770"/>
      <c r="CL9" s="771"/>
      <c r="CM9" s="769">
        <v>314</v>
      </c>
      <c r="CN9" s="770"/>
      <c r="CO9" s="770"/>
      <c r="CP9" s="770"/>
      <c r="CQ9" s="771"/>
      <c r="CR9" s="769">
        <v>300</v>
      </c>
      <c r="CS9" s="770"/>
      <c r="CT9" s="770"/>
      <c r="CU9" s="770"/>
      <c r="CV9" s="771"/>
      <c r="CW9" s="769">
        <v>54</v>
      </c>
      <c r="CX9" s="770"/>
      <c r="CY9" s="770"/>
      <c r="CZ9" s="770"/>
      <c r="DA9" s="771"/>
      <c r="DB9" s="769" t="s">
        <v>481</v>
      </c>
      <c r="DC9" s="770"/>
      <c r="DD9" s="770"/>
      <c r="DE9" s="770"/>
      <c r="DF9" s="771"/>
      <c r="DG9" s="769" t="s">
        <v>481</v>
      </c>
      <c r="DH9" s="770"/>
      <c r="DI9" s="770"/>
      <c r="DJ9" s="770"/>
      <c r="DK9" s="771"/>
      <c r="DL9" s="769" t="s">
        <v>481</v>
      </c>
      <c r="DM9" s="770"/>
      <c r="DN9" s="770"/>
      <c r="DO9" s="770"/>
      <c r="DP9" s="771"/>
      <c r="DQ9" s="769" t="s">
        <v>481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546</v>
      </c>
      <c r="BS10" s="756" t="s">
        <v>545</v>
      </c>
      <c r="BT10" s="757" t="s">
        <v>545</v>
      </c>
      <c r="BU10" s="757" t="s">
        <v>545</v>
      </c>
      <c r="BV10" s="757" t="s">
        <v>545</v>
      </c>
      <c r="BW10" s="757" t="s">
        <v>545</v>
      </c>
      <c r="BX10" s="757" t="s">
        <v>545</v>
      </c>
      <c r="BY10" s="757" t="s">
        <v>545</v>
      </c>
      <c r="BZ10" s="757" t="s">
        <v>545</v>
      </c>
      <c r="CA10" s="757" t="s">
        <v>545</v>
      </c>
      <c r="CB10" s="757" t="s">
        <v>545</v>
      </c>
      <c r="CC10" s="757" t="s">
        <v>545</v>
      </c>
      <c r="CD10" s="757" t="s">
        <v>545</v>
      </c>
      <c r="CE10" s="757" t="s">
        <v>545</v>
      </c>
      <c r="CF10" s="757" t="s">
        <v>545</v>
      </c>
      <c r="CG10" s="758" t="s">
        <v>545</v>
      </c>
      <c r="CH10" s="769" t="s">
        <v>547</v>
      </c>
      <c r="CI10" s="770"/>
      <c r="CJ10" s="770"/>
      <c r="CK10" s="770"/>
      <c r="CL10" s="771"/>
      <c r="CM10" s="769">
        <v>5</v>
      </c>
      <c r="CN10" s="770"/>
      <c r="CO10" s="770"/>
      <c r="CP10" s="770"/>
      <c r="CQ10" s="771"/>
      <c r="CR10" s="769">
        <v>5</v>
      </c>
      <c r="CS10" s="770"/>
      <c r="CT10" s="770"/>
      <c r="CU10" s="770"/>
      <c r="CV10" s="771"/>
      <c r="CW10" s="769">
        <v>0</v>
      </c>
      <c r="CX10" s="770"/>
      <c r="CY10" s="770"/>
      <c r="CZ10" s="770"/>
      <c r="DA10" s="771"/>
      <c r="DB10" s="769">
        <v>1</v>
      </c>
      <c r="DC10" s="770"/>
      <c r="DD10" s="770"/>
      <c r="DE10" s="770"/>
      <c r="DF10" s="771"/>
      <c r="DG10" s="769">
        <v>545</v>
      </c>
      <c r="DH10" s="770"/>
      <c r="DI10" s="770"/>
      <c r="DJ10" s="770"/>
      <c r="DK10" s="771"/>
      <c r="DL10" s="769" t="s">
        <v>481</v>
      </c>
      <c r="DM10" s="770"/>
      <c r="DN10" s="770"/>
      <c r="DO10" s="770"/>
      <c r="DP10" s="771"/>
      <c r="DQ10" s="769" t="s">
        <v>481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100349</v>
      </c>
      <c r="R23" s="782"/>
      <c r="S23" s="782"/>
      <c r="T23" s="782"/>
      <c r="U23" s="782"/>
      <c r="V23" s="782">
        <v>96597</v>
      </c>
      <c r="W23" s="782"/>
      <c r="X23" s="782"/>
      <c r="Y23" s="782"/>
      <c r="Z23" s="782"/>
      <c r="AA23" s="782">
        <v>3752</v>
      </c>
      <c r="AB23" s="782"/>
      <c r="AC23" s="782"/>
      <c r="AD23" s="782"/>
      <c r="AE23" s="783"/>
      <c r="AF23" s="784">
        <v>3728</v>
      </c>
      <c r="AG23" s="782"/>
      <c r="AH23" s="782"/>
      <c r="AI23" s="782"/>
      <c r="AJ23" s="785"/>
      <c r="AK23" s="786"/>
      <c r="AL23" s="787"/>
      <c r="AM23" s="787"/>
      <c r="AN23" s="787"/>
      <c r="AO23" s="787"/>
      <c r="AP23" s="782">
        <v>22204</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31161</v>
      </c>
      <c r="R28" s="811"/>
      <c r="S28" s="811"/>
      <c r="T28" s="811"/>
      <c r="U28" s="811"/>
      <c r="V28" s="811">
        <v>30861</v>
      </c>
      <c r="W28" s="811"/>
      <c r="X28" s="811"/>
      <c r="Y28" s="811"/>
      <c r="Z28" s="811"/>
      <c r="AA28" s="811">
        <v>300</v>
      </c>
      <c r="AB28" s="811"/>
      <c r="AC28" s="811"/>
      <c r="AD28" s="811"/>
      <c r="AE28" s="812"/>
      <c r="AF28" s="813">
        <v>300</v>
      </c>
      <c r="AG28" s="811"/>
      <c r="AH28" s="811"/>
      <c r="AI28" s="811"/>
      <c r="AJ28" s="814"/>
      <c r="AK28" s="815">
        <v>3172</v>
      </c>
      <c r="AL28" s="806"/>
      <c r="AM28" s="806"/>
      <c r="AN28" s="806"/>
      <c r="AO28" s="806"/>
      <c r="AP28" s="806" t="s">
        <v>481</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18950</v>
      </c>
      <c r="R29" s="747"/>
      <c r="S29" s="747"/>
      <c r="T29" s="747"/>
      <c r="U29" s="747"/>
      <c r="V29" s="747">
        <v>18312</v>
      </c>
      <c r="W29" s="747"/>
      <c r="X29" s="747"/>
      <c r="Y29" s="747"/>
      <c r="Z29" s="747"/>
      <c r="AA29" s="747">
        <v>638</v>
      </c>
      <c r="AB29" s="747"/>
      <c r="AC29" s="747"/>
      <c r="AD29" s="747"/>
      <c r="AE29" s="748"/>
      <c r="AF29" s="749">
        <v>638</v>
      </c>
      <c r="AG29" s="750"/>
      <c r="AH29" s="750"/>
      <c r="AI29" s="750"/>
      <c r="AJ29" s="751"/>
      <c r="AK29" s="818">
        <v>3189</v>
      </c>
      <c r="AL29" s="819"/>
      <c r="AM29" s="819"/>
      <c r="AN29" s="819"/>
      <c r="AO29" s="819"/>
      <c r="AP29" s="819" t="s">
        <v>481</v>
      </c>
      <c r="AQ29" s="819"/>
      <c r="AR29" s="819"/>
      <c r="AS29" s="819"/>
      <c r="AT29" s="819"/>
      <c r="AU29" s="819" t="s">
        <v>481</v>
      </c>
      <c r="AV29" s="819"/>
      <c r="AW29" s="819"/>
      <c r="AX29" s="819"/>
      <c r="AY29" s="819"/>
      <c r="AZ29" s="820" t="s">
        <v>481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5829</v>
      </c>
      <c r="R30" s="747"/>
      <c r="S30" s="747"/>
      <c r="T30" s="747"/>
      <c r="U30" s="747"/>
      <c r="V30" s="747">
        <v>5819</v>
      </c>
      <c r="W30" s="747"/>
      <c r="X30" s="747"/>
      <c r="Y30" s="747"/>
      <c r="Z30" s="747"/>
      <c r="AA30" s="747">
        <v>10</v>
      </c>
      <c r="AB30" s="747"/>
      <c r="AC30" s="747"/>
      <c r="AD30" s="747"/>
      <c r="AE30" s="748"/>
      <c r="AF30" s="749">
        <v>10</v>
      </c>
      <c r="AG30" s="750"/>
      <c r="AH30" s="750"/>
      <c r="AI30" s="750"/>
      <c r="AJ30" s="751"/>
      <c r="AK30" s="818">
        <v>2160</v>
      </c>
      <c r="AL30" s="819"/>
      <c r="AM30" s="819"/>
      <c r="AN30" s="819"/>
      <c r="AO30" s="819"/>
      <c r="AP30" s="819" t="s">
        <v>481</v>
      </c>
      <c r="AQ30" s="819"/>
      <c r="AR30" s="819"/>
      <c r="AS30" s="819"/>
      <c r="AT30" s="819"/>
      <c r="AU30" s="819" t="s">
        <v>481</v>
      </c>
      <c r="AV30" s="819"/>
      <c r="AW30" s="819"/>
      <c r="AX30" s="819"/>
      <c r="AY30" s="819"/>
      <c r="AZ30" s="820" t="s">
        <v>481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948</v>
      </c>
      <c r="AG63" s="830"/>
      <c r="AH63" s="830"/>
      <c r="AI63" s="830"/>
      <c r="AJ63" s="831"/>
      <c r="AK63" s="832"/>
      <c r="AL63" s="827"/>
      <c r="AM63" s="827"/>
      <c r="AN63" s="827"/>
      <c r="AO63" s="827"/>
      <c r="AP63" s="830" t="s">
        <v>481</v>
      </c>
      <c r="AQ63" s="830"/>
      <c r="AR63" s="830"/>
      <c r="AS63" s="830"/>
      <c r="AT63" s="830"/>
      <c r="AU63" s="830" t="s">
        <v>481</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382</v>
      </c>
      <c r="B66" s="729"/>
      <c r="C66" s="729"/>
      <c r="D66" s="729"/>
      <c r="E66" s="729"/>
      <c r="F66" s="729"/>
      <c r="G66" s="729"/>
      <c r="H66" s="729"/>
      <c r="I66" s="729"/>
      <c r="J66" s="729"/>
      <c r="K66" s="729"/>
      <c r="L66" s="729"/>
      <c r="M66" s="729"/>
      <c r="N66" s="729"/>
      <c r="O66" s="729"/>
      <c r="P66" s="730"/>
      <c r="Q66" s="705" t="s">
        <v>383</v>
      </c>
      <c r="R66" s="706"/>
      <c r="S66" s="706"/>
      <c r="T66" s="706"/>
      <c r="U66" s="707"/>
      <c r="V66" s="705" t="s">
        <v>384</v>
      </c>
      <c r="W66" s="706"/>
      <c r="X66" s="706"/>
      <c r="Y66" s="706"/>
      <c r="Z66" s="707"/>
      <c r="AA66" s="705" t="s">
        <v>385</v>
      </c>
      <c r="AB66" s="706"/>
      <c r="AC66" s="706"/>
      <c r="AD66" s="706"/>
      <c r="AE66" s="707"/>
      <c r="AF66" s="840" t="s">
        <v>386</v>
      </c>
      <c r="AG66" s="801"/>
      <c r="AH66" s="801"/>
      <c r="AI66" s="801"/>
      <c r="AJ66" s="841"/>
      <c r="AK66" s="705" t="s">
        <v>387</v>
      </c>
      <c r="AL66" s="729"/>
      <c r="AM66" s="729"/>
      <c r="AN66" s="729"/>
      <c r="AO66" s="730"/>
      <c r="AP66" s="705" t="s">
        <v>388</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8532</v>
      </c>
      <c r="R68" s="854"/>
      <c r="S68" s="854"/>
      <c r="T68" s="854"/>
      <c r="U68" s="854"/>
      <c r="V68" s="854">
        <v>8084</v>
      </c>
      <c r="W68" s="854"/>
      <c r="X68" s="854"/>
      <c r="Y68" s="854"/>
      <c r="Z68" s="854"/>
      <c r="AA68" s="854">
        <v>448</v>
      </c>
      <c r="AB68" s="854"/>
      <c r="AC68" s="854"/>
      <c r="AD68" s="854"/>
      <c r="AE68" s="854"/>
      <c r="AF68" s="854">
        <v>448</v>
      </c>
      <c r="AG68" s="854"/>
      <c r="AH68" s="854"/>
      <c r="AI68" s="854"/>
      <c r="AJ68" s="854"/>
      <c r="AK68" s="854">
        <v>227</v>
      </c>
      <c r="AL68" s="854"/>
      <c r="AM68" s="854"/>
      <c r="AN68" s="854"/>
      <c r="AO68" s="854"/>
      <c r="AP68" s="854">
        <v>4384</v>
      </c>
      <c r="AQ68" s="854"/>
      <c r="AR68" s="854"/>
      <c r="AS68" s="854"/>
      <c r="AT68" s="854"/>
      <c r="AU68" s="854">
        <v>189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118824</v>
      </c>
      <c r="R69" s="819"/>
      <c r="S69" s="819"/>
      <c r="T69" s="819"/>
      <c r="U69" s="819"/>
      <c r="V69" s="819">
        <v>114032</v>
      </c>
      <c r="W69" s="819"/>
      <c r="X69" s="819"/>
      <c r="Y69" s="819"/>
      <c r="Z69" s="819"/>
      <c r="AA69" s="819">
        <v>4792</v>
      </c>
      <c r="AB69" s="819"/>
      <c r="AC69" s="819"/>
      <c r="AD69" s="819"/>
      <c r="AE69" s="819"/>
      <c r="AF69" s="819">
        <v>24731</v>
      </c>
      <c r="AG69" s="819"/>
      <c r="AH69" s="819"/>
      <c r="AI69" s="819"/>
      <c r="AJ69" s="819"/>
      <c r="AK69" s="819" t="s">
        <v>547</v>
      </c>
      <c r="AL69" s="819"/>
      <c r="AM69" s="819"/>
      <c r="AN69" s="819"/>
      <c r="AO69" s="819"/>
      <c r="AP69" s="819" t="s">
        <v>547</v>
      </c>
      <c r="AQ69" s="819"/>
      <c r="AR69" s="819"/>
      <c r="AS69" s="819"/>
      <c r="AT69" s="819"/>
      <c r="AU69" s="819" t="s">
        <v>547</v>
      </c>
      <c r="AV69" s="819"/>
      <c r="AW69" s="819"/>
      <c r="AX69" s="819"/>
      <c r="AY69" s="819"/>
      <c r="AZ69" s="865" t="s">
        <v>538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1059</v>
      </c>
      <c r="R70" s="819"/>
      <c r="S70" s="819"/>
      <c r="T70" s="819"/>
      <c r="U70" s="819"/>
      <c r="V70" s="819">
        <v>952</v>
      </c>
      <c r="W70" s="819"/>
      <c r="X70" s="819"/>
      <c r="Y70" s="819"/>
      <c r="Z70" s="819"/>
      <c r="AA70" s="819">
        <v>107</v>
      </c>
      <c r="AB70" s="819"/>
      <c r="AC70" s="819"/>
      <c r="AD70" s="819"/>
      <c r="AE70" s="819"/>
      <c r="AF70" s="819">
        <v>107</v>
      </c>
      <c r="AG70" s="819"/>
      <c r="AH70" s="819"/>
      <c r="AI70" s="819"/>
      <c r="AJ70" s="819"/>
      <c r="AK70" s="819" t="s">
        <v>547</v>
      </c>
      <c r="AL70" s="819"/>
      <c r="AM70" s="819"/>
      <c r="AN70" s="819"/>
      <c r="AO70" s="819"/>
      <c r="AP70" s="819">
        <v>907</v>
      </c>
      <c r="AQ70" s="819"/>
      <c r="AR70" s="819"/>
      <c r="AS70" s="819"/>
      <c r="AT70" s="819"/>
      <c r="AU70" s="819">
        <v>53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73350</v>
      </c>
      <c r="R71" s="819"/>
      <c r="S71" s="819"/>
      <c r="T71" s="819"/>
      <c r="U71" s="819"/>
      <c r="V71" s="819">
        <v>69622</v>
      </c>
      <c r="W71" s="819"/>
      <c r="X71" s="819"/>
      <c r="Y71" s="819"/>
      <c r="Z71" s="819"/>
      <c r="AA71" s="819">
        <v>3728</v>
      </c>
      <c r="AB71" s="819"/>
      <c r="AC71" s="819"/>
      <c r="AD71" s="819"/>
      <c r="AE71" s="819"/>
      <c r="AF71" s="819">
        <v>3728</v>
      </c>
      <c r="AG71" s="819"/>
      <c r="AH71" s="819"/>
      <c r="AI71" s="819"/>
      <c r="AJ71" s="819"/>
      <c r="AK71" s="819">
        <v>3000</v>
      </c>
      <c r="AL71" s="819"/>
      <c r="AM71" s="819"/>
      <c r="AN71" s="819"/>
      <c r="AO71" s="819"/>
      <c r="AP71" s="819">
        <v>33943</v>
      </c>
      <c r="AQ71" s="819"/>
      <c r="AR71" s="819"/>
      <c r="AS71" s="819"/>
      <c r="AT71" s="819"/>
      <c r="AU71" s="819">
        <v>645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4796</v>
      </c>
      <c r="R72" s="819"/>
      <c r="S72" s="819"/>
      <c r="T72" s="819"/>
      <c r="U72" s="819"/>
      <c r="V72" s="819">
        <v>4735</v>
      </c>
      <c r="W72" s="819"/>
      <c r="X72" s="819"/>
      <c r="Y72" s="819"/>
      <c r="Z72" s="819"/>
      <c r="AA72" s="819">
        <v>61</v>
      </c>
      <c r="AB72" s="819"/>
      <c r="AC72" s="819"/>
      <c r="AD72" s="819"/>
      <c r="AE72" s="819"/>
      <c r="AF72" s="819">
        <v>61</v>
      </c>
      <c r="AG72" s="819"/>
      <c r="AH72" s="819"/>
      <c r="AI72" s="819"/>
      <c r="AJ72" s="819"/>
      <c r="AK72" s="819">
        <v>769</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1269458</v>
      </c>
      <c r="R73" s="819"/>
      <c r="S73" s="819"/>
      <c r="T73" s="819"/>
      <c r="U73" s="819"/>
      <c r="V73" s="819">
        <v>1236628</v>
      </c>
      <c r="W73" s="819"/>
      <c r="X73" s="819"/>
      <c r="Y73" s="819"/>
      <c r="Z73" s="819"/>
      <c r="AA73" s="819">
        <v>32831</v>
      </c>
      <c r="AB73" s="819"/>
      <c r="AC73" s="819"/>
      <c r="AD73" s="819"/>
      <c r="AE73" s="819"/>
      <c r="AF73" s="819">
        <v>32831</v>
      </c>
      <c r="AG73" s="819"/>
      <c r="AH73" s="819"/>
      <c r="AI73" s="819"/>
      <c r="AJ73" s="819"/>
      <c r="AK73" s="819">
        <v>10482</v>
      </c>
      <c r="AL73" s="819"/>
      <c r="AM73" s="819"/>
      <c r="AN73" s="819"/>
      <c r="AO73" s="819"/>
      <c r="AP73" s="819" t="s">
        <v>547</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61906</v>
      </c>
      <c r="AG88" s="830"/>
      <c r="AH88" s="830"/>
      <c r="AI88" s="830"/>
      <c r="AJ88" s="830"/>
      <c r="AK88" s="827"/>
      <c r="AL88" s="827"/>
      <c r="AM88" s="827"/>
      <c r="AN88" s="827"/>
      <c r="AO88" s="827"/>
      <c r="AP88" s="830">
        <v>39234</v>
      </c>
      <c r="AQ88" s="830"/>
      <c r="AR88" s="830"/>
      <c r="AS88" s="830"/>
      <c r="AT88" s="830"/>
      <c r="AU88" s="830">
        <v>887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687</v>
      </c>
      <c r="CS102" s="838"/>
      <c r="CT102" s="838"/>
      <c r="CU102" s="838"/>
      <c r="CV102" s="881"/>
      <c r="CW102" s="880">
        <v>253</v>
      </c>
      <c r="CX102" s="838"/>
      <c r="CY102" s="838"/>
      <c r="CZ102" s="838"/>
      <c r="DA102" s="881"/>
      <c r="DB102" s="880">
        <v>1</v>
      </c>
      <c r="DC102" s="838"/>
      <c r="DD102" s="838"/>
      <c r="DE102" s="838"/>
      <c r="DF102" s="881"/>
      <c r="DG102" s="880">
        <v>545</v>
      </c>
      <c r="DH102" s="838"/>
      <c r="DI102" s="838"/>
      <c r="DJ102" s="838"/>
      <c r="DK102" s="881"/>
      <c r="DL102" s="880" t="s">
        <v>481</v>
      </c>
      <c r="DM102" s="838"/>
      <c r="DN102" s="838"/>
      <c r="DO102" s="838"/>
      <c r="DP102" s="881"/>
      <c r="DQ102" s="880" t="s">
        <v>481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4009074</v>
      </c>
      <c r="AB110" s="890"/>
      <c r="AC110" s="890"/>
      <c r="AD110" s="890"/>
      <c r="AE110" s="891"/>
      <c r="AF110" s="892">
        <v>3349802</v>
      </c>
      <c r="AG110" s="890"/>
      <c r="AH110" s="890"/>
      <c r="AI110" s="890"/>
      <c r="AJ110" s="891"/>
      <c r="AK110" s="892">
        <v>2722951</v>
      </c>
      <c r="AL110" s="890"/>
      <c r="AM110" s="890"/>
      <c r="AN110" s="890"/>
      <c r="AO110" s="891"/>
      <c r="AP110" s="893">
        <v>4.5999999999999996</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32642049</v>
      </c>
      <c r="BR110" s="927"/>
      <c r="BS110" s="927"/>
      <c r="BT110" s="927"/>
      <c r="BU110" s="927"/>
      <c r="BV110" s="927">
        <v>25858847</v>
      </c>
      <c r="BW110" s="927"/>
      <c r="BX110" s="927"/>
      <c r="BY110" s="927"/>
      <c r="BZ110" s="927"/>
      <c r="CA110" s="927">
        <v>22204452</v>
      </c>
      <c r="CB110" s="927"/>
      <c r="CC110" s="927"/>
      <c r="CD110" s="927"/>
      <c r="CE110" s="927"/>
      <c r="CF110" s="941">
        <v>37.6</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10707</v>
      </c>
      <c r="AB111" s="934"/>
      <c r="AC111" s="934"/>
      <c r="AD111" s="934"/>
      <c r="AE111" s="935"/>
      <c r="AF111" s="936">
        <v>39261</v>
      </c>
      <c r="AG111" s="934"/>
      <c r="AH111" s="934"/>
      <c r="AI111" s="934"/>
      <c r="AJ111" s="935"/>
      <c r="AK111" s="936" t="s">
        <v>406</v>
      </c>
      <c r="AL111" s="934"/>
      <c r="AM111" s="934"/>
      <c r="AN111" s="934"/>
      <c r="AO111" s="935"/>
      <c r="AP111" s="937" t="s">
        <v>406</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1259303</v>
      </c>
      <c r="BR111" s="920"/>
      <c r="BS111" s="920"/>
      <c r="BT111" s="920"/>
      <c r="BU111" s="920"/>
      <c r="BV111" s="920">
        <v>1029194</v>
      </c>
      <c r="BW111" s="920"/>
      <c r="BX111" s="920"/>
      <c r="BY111" s="920"/>
      <c r="BZ111" s="920"/>
      <c r="CA111" s="920">
        <v>1299469</v>
      </c>
      <c r="CB111" s="920"/>
      <c r="CC111" s="920"/>
      <c r="CD111" s="920"/>
      <c r="CE111" s="920"/>
      <c r="CF111" s="914">
        <v>2.2000000000000002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73499</v>
      </c>
      <c r="DH111" s="920"/>
      <c r="DI111" s="920"/>
      <c r="DJ111" s="920"/>
      <c r="DK111" s="920"/>
      <c r="DL111" s="920">
        <v>67065</v>
      </c>
      <c r="DM111" s="920"/>
      <c r="DN111" s="920"/>
      <c r="DO111" s="920"/>
      <c r="DP111" s="920"/>
      <c r="DQ111" s="920">
        <v>60467</v>
      </c>
      <c r="DR111" s="920"/>
      <c r="DS111" s="920"/>
      <c r="DT111" s="920"/>
      <c r="DU111" s="920"/>
      <c r="DV111" s="921">
        <v>0.1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499427</v>
      </c>
      <c r="AB112" s="959"/>
      <c r="AC112" s="959"/>
      <c r="AD112" s="959"/>
      <c r="AE112" s="960"/>
      <c r="AF112" s="961">
        <v>491083</v>
      </c>
      <c r="AG112" s="959"/>
      <c r="AH112" s="959"/>
      <c r="AI112" s="959"/>
      <c r="AJ112" s="960"/>
      <c r="AK112" s="961">
        <v>345250</v>
      </c>
      <c r="AL112" s="959"/>
      <c r="AM112" s="959"/>
      <c r="AN112" s="959"/>
      <c r="AO112" s="960"/>
      <c r="AP112" s="962">
        <v>0.6</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t="s">
        <v>108</v>
      </c>
      <c r="BR112" s="920"/>
      <c r="BS112" s="920"/>
      <c r="BT112" s="920"/>
      <c r="BU112" s="920"/>
      <c r="BV112" s="920" t="s">
        <v>108</v>
      </c>
      <c r="BW112" s="920"/>
      <c r="BX112" s="920"/>
      <c r="BY112" s="920"/>
      <c r="BZ112" s="920"/>
      <c r="CA112" s="920" t="s">
        <v>108</v>
      </c>
      <c r="CB112" s="920"/>
      <c r="CC112" s="920"/>
      <c r="CD112" s="920"/>
      <c r="CE112" s="920"/>
      <c r="CF112" s="914" t="s">
        <v>108</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108</v>
      </c>
      <c r="AB113" s="934"/>
      <c r="AC113" s="934"/>
      <c r="AD113" s="934"/>
      <c r="AE113" s="935"/>
      <c r="AF113" s="936" t="s">
        <v>108</v>
      </c>
      <c r="AG113" s="934"/>
      <c r="AH113" s="934"/>
      <c r="AI113" s="934"/>
      <c r="AJ113" s="935"/>
      <c r="AK113" s="936" t="s">
        <v>108</v>
      </c>
      <c r="AL113" s="934"/>
      <c r="AM113" s="934"/>
      <c r="AN113" s="934"/>
      <c r="AO113" s="935"/>
      <c r="AP113" s="937" t="s">
        <v>108</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984274</v>
      </c>
      <c r="BR113" s="920"/>
      <c r="BS113" s="920"/>
      <c r="BT113" s="920"/>
      <c r="BU113" s="920"/>
      <c r="BV113" s="920">
        <v>908414</v>
      </c>
      <c r="BW113" s="920"/>
      <c r="BX113" s="920"/>
      <c r="BY113" s="920"/>
      <c r="BZ113" s="920"/>
      <c r="CA113" s="920">
        <v>886387</v>
      </c>
      <c r="CB113" s="920"/>
      <c r="CC113" s="920"/>
      <c r="CD113" s="920"/>
      <c r="CE113" s="920"/>
      <c r="CF113" s="914">
        <v>1.5</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206779</v>
      </c>
      <c r="AB114" s="959"/>
      <c r="AC114" s="959"/>
      <c r="AD114" s="959"/>
      <c r="AE114" s="960"/>
      <c r="AF114" s="961">
        <v>179130</v>
      </c>
      <c r="AG114" s="959"/>
      <c r="AH114" s="959"/>
      <c r="AI114" s="959"/>
      <c r="AJ114" s="960"/>
      <c r="AK114" s="961">
        <v>175417</v>
      </c>
      <c r="AL114" s="959"/>
      <c r="AM114" s="959"/>
      <c r="AN114" s="959"/>
      <c r="AO114" s="960"/>
      <c r="AP114" s="962">
        <v>0.3</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18408210</v>
      </c>
      <c r="BR114" s="920"/>
      <c r="BS114" s="920"/>
      <c r="BT114" s="920"/>
      <c r="BU114" s="920"/>
      <c r="BV114" s="920">
        <v>16776722</v>
      </c>
      <c r="BW114" s="920"/>
      <c r="BX114" s="920"/>
      <c r="BY114" s="920"/>
      <c r="BZ114" s="920"/>
      <c r="CA114" s="920">
        <v>16500050</v>
      </c>
      <c r="CB114" s="920"/>
      <c r="CC114" s="920"/>
      <c r="CD114" s="920"/>
      <c r="CE114" s="920"/>
      <c r="CF114" s="914">
        <v>27.9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217851</v>
      </c>
      <c r="AB115" s="934"/>
      <c r="AC115" s="934"/>
      <c r="AD115" s="934"/>
      <c r="AE115" s="935"/>
      <c r="AF115" s="936">
        <v>173641</v>
      </c>
      <c r="AG115" s="934"/>
      <c r="AH115" s="934"/>
      <c r="AI115" s="934"/>
      <c r="AJ115" s="935"/>
      <c r="AK115" s="936">
        <v>156729</v>
      </c>
      <c r="AL115" s="934"/>
      <c r="AM115" s="934"/>
      <c r="AN115" s="934"/>
      <c r="AO115" s="935"/>
      <c r="AP115" s="937">
        <v>0.3</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v>34300</v>
      </c>
      <c r="DM115" s="959"/>
      <c r="DN115" s="959"/>
      <c r="DO115" s="959"/>
      <c r="DP115" s="960"/>
      <c r="DQ115" s="961">
        <v>553061</v>
      </c>
      <c r="DR115" s="959"/>
      <c r="DS115" s="959"/>
      <c r="DT115" s="959"/>
      <c r="DU115" s="960"/>
      <c r="DV115" s="962">
        <v>0.9</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536835</v>
      </c>
      <c r="DH116" s="959"/>
      <c r="DI116" s="959"/>
      <c r="DJ116" s="959"/>
      <c r="DK116" s="960"/>
      <c r="DL116" s="961">
        <v>381262</v>
      </c>
      <c r="DM116" s="959"/>
      <c r="DN116" s="959"/>
      <c r="DO116" s="959"/>
      <c r="DP116" s="960"/>
      <c r="DQ116" s="961">
        <v>244544</v>
      </c>
      <c r="DR116" s="959"/>
      <c r="DS116" s="959"/>
      <c r="DT116" s="959"/>
      <c r="DU116" s="960"/>
      <c r="DV116" s="962">
        <v>0.4</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4943838</v>
      </c>
      <c r="AB117" s="966"/>
      <c r="AC117" s="966"/>
      <c r="AD117" s="966"/>
      <c r="AE117" s="967"/>
      <c r="AF117" s="965">
        <v>4232917</v>
      </c>
      <c r="AG117" s="966"/>
      <c r="AH117" s="966"/>
      <c r="AI117" s="966"/>
      <c r="AJ117" s="967"/>
      <c r="AK117" s="965">
        <v>3400347</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429</v>
      </c>
      <c r="BP118" s="994"/>
      <c r="BQ118" s="985">
        <v>53293836</v>
      </c>
      <c r="BR118" s="986"/>
      <c r="BS118" s="986"/>
      <c r="BT118" s="986"/>
      <c r="BU118" s="986"/>
      <c r="BV118" s="986">
        <v>44573177</v>
      </c>
      <c r="BW118" s="986"/>
      <c r="BX118" s="986"/>
      <c r="BY118" s="986"/>
      <c r="BZ118" s="986"/>
      <c r="CA118" s="986">
        <v>40890358</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18008329</v>
      </c>
      <c r="BR119" s="927"/>
      <c r="BS119" s="927"/>
      <c r="BT119" s="927"/>
      <c r="BU119" s="927"/>
      <c r="BV119" s="927">
        <v>21752655</v>
      </c>
      <c r="BW119" s="927"/>
      <c r="BX119" s="927"/>
      <c r="BY119" s="927"/>
      <c r="BZ119" s="927"/>
      <c r="CA119" s="927">
        <v>32486624</v>
      </c>
      <c r="CB119" s="927"/>
      <c r="CC119" s="927"/>
      <c r="CD119" s="927"/>
      <c r="CE119" s="927"/>
      <c r="CF119" s="941">
        <v>55</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648969</v>
      </c>
      <c r="DH119" s="998"/>
      <c r="DI119" s="998"/>
      <c r="DJ119" s="998"/>
      <c r="DK119" s="999"/>
      <c r="DL119" s="1000">
        <v>546567</v>
      </c>
      <c r="DM119" s="998"/>
      <c r="DN119" s="998"/>
      <c r="DO119" s="998"/>
      <c r="DP119" s="999"/>
      <c r="DQ119" s="1000">
        <v>441397</v>
      </c>
      <c r="DR119" s="998"/>
      <c r="DS119" s="998"/>
      <c r="DT119" s="998"/>
      <c r="DU119" s="999"/>
      <c r="DV119" s="1001">
        <v>0.7</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8546</v>
      </c>
      <c r="AB120" s="959"/>
      <c r="AC120" s="959"/>
      <c r="AD120" s="959"/>
      <c r="AE120" s="960"/>
      <c r="AF120" s="961">
        <v>8554</v>
      </c>
      <c r="AG120" s="959"/>
      <c r="AH120" s="959"/>
      <c r="AI120" s="959"/>
      <c r="AJ120" s="960"/>
      <c r="AK120" s="961">
        <v>8563</v>
      </c>
      <c r="AL120" s="959"/>
      <c r="AM120" s="959"/>
      <c r="AN120" s="959"/>
      <c r="AO120" s="960"/>
      <c r="AP120" s="962">
        <v>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t="s">
        <v>108</v>
      </c>
      <c r="BR120" s="920"/>
      <c r="BS120" s="920"/>
      <c r="BT120" s="920"/>
      <c r="BU120" s="920"/>
      <c r="BV120" s="920" t="s">
        <v>108</v>
      </c>
      <c r="BW120" s="920"/>
      <c r="BX120" s="920"/>
      <c r="BY120" s="920"/>
      <c r="BZ120" s="920"/>
      <c r="CA120" s="920" t="s">
        <v>108</v>
      </c>
      <c r="CB120" s="920"/>
      <c r="CC120" s="920"/>
      <c r="CD120" s="920"/>
      <c r="CE120" s="920"/>
      <c r="CF120" s="914" t="s">
        <v>108</v>
      </c>
      <c r="CG120" s="915"/>
      <c r="CH120" s="915"/>
      <c r="CI120" s="915"/>
      <c r="CJ120" s="915"/>
      <c r="CK120" s="1013" t="s">
        <v>435</v>
      </c>
      <c r="CL120" s="1014"/>
      <c r="CM120" s="1014"/>
      <c r="CN120" s="1014"/>
      <c r="CO120" s="1015"/>
      <c r="CP120" s="1021" t="s">
        <v>436</v>
      </c>
      <c r="CQ120" s="1022"/>
      <c r="CR120" s="1022"/>
      <c r="CS120" s="1022"/>
      <c r="CT120" s="1022"/>
      <c r="CU120" s="1022"/>
      <c r="CV120" s="1022"/>
      <c r="CW120" s="1022"/>
      <c r="CX120" s="1022"/>
      <c r="CY120" s="1022"/>
      <c r="CZ120" s="1022"/>
      <c r="DA120" s="1022"/>
      <c r="DB120" s="1022"/>
      <c r="DC120" s="1022"/>
      <c r="DD120" s="1022"/>
      <c r="DE120" s="1022"/>
      <c r="DF120" s="1023"/>
      <c r="DG120" s="926" t="s">
        <v>108</v>
      </c>
      <c r="DH120" s="927"/>
      <c r="DI120" s="927"/>
      <c r="DJ120" s="927"/>
      <c r="DK120" s="927"/>
      <c r="DL120" s="927" t="s">
        <v>108</v>
      </c>
      <c r="DM120" s="927"/>
      <c r="DN120" s="927"/>
      <c r="DO120" s="927"/>
      <c r="DP120" s="927"/>
      <c r="DQ120" s="927" t="s">
        <v>108</v>
      </c>
      <c r="DR120" s="927"/>
      <c r="DS120" s="927"/>
      <c r="DT120" s="927"/>
      <c r="DU120" s="927"/>
      <c r="DV120" s="928" t="s">
        <v>108</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67503222</v>
      </c>
      <c r="BR121" s="986"/>
      <c r="BS121" s="986"/>
      <c r="BT121" s="986"/>
      <c r="BU121" s="986"/>
      <c r="BV121" s="986">
        <v>64262644</v>
      </c>
      <c r="BW121" s="986"/>
      <c r="BX121" s="986"/>
      <c r="BY121" s="986"/>
      <c r="BZ121" s="986"/>
      <c r="CA121" s="986">
        <v>58456147</v>
      </c>
      <c r="CB121" s="986"/>
      <c r="CC121" s="986"/>
      <c r="CD121" s="986"/>
      <c r="CE121" s="986"/>
      <c r="CF121" s="1024">
        <v>99</v>
      </c>
      <c r="CG121" s="1025"/>
      <c r="CH121" s="1025"/>
      <c r="CI121" s="1025"/>
      <c r="CJ121" s="1025"/>
      <c r="CK121" s="1016"/>
      <c r="CL121" s="1017"/>
      <c r="CM121" s="1017"/>
      <c r="CN121" s="1017"/>
      <c r="CO121" s="1018"/>
      <c r="CP121" s="1007" t="s">
        <v>439</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440</v>
      </c>
      <c r="BP122" s="994"/>
      <c r="BQ122" s="1034">
        <v>85511551</v>
      </c>
      <c r="BR122" s="1035"/>
      <c r="BS122" s="1035"/>
      <c r="BT122" s="1035"/>
      <c r="BU122" s="1035"/>
      <c r="BV122" s="1035">
        <v>86015299</v>
      </c>
      <c r="BW122" s="1035"/>
      <c r="BX122" s="1035"/>
      <c r="BY122" s="1035"/>
      <c r="BZ122" s="1035"/>
      <c r="CA122" s="1035">
        <v>90942771</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174801</v>
      </c>
      <c r="AB123" s="959"/>
      <c r="AC123" s="959"/>
      <c r="AD123" s="959"/>
      <c r="AE123" s="960"/>
      <c r="AF123" s="961">
        <v>155574</v>
      </c>
      <c r="AG123" s="959"/>
      <c r="AH123" s="959"/>
      <c r="AI123" s="959"/>
      <c r="AJ123" s="960"/>
      <c r="AK123" s="961">
        <v>136718</v>
      </c>
      <c r="AL123" s="959"/>
      <c r="AM123" s="959"/>
      <c r="AN123" s="959"/>
      <c r="AO123" s="960"/>
      <c r="AP123" s="962">
        <v>0.2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443</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443</v>
      </c>
      <c r="DH124" s="998"/>
      <c r="DI124" s="998"/>
      <c r="DJ124" s="998"/>
      <c r="DK124" s="999"/>
      <c r="DL124" s="1000" t="s">
        <v>443</v>
      </c>
      <c r="DM124" s="998"/>
      <c r="DN124" s="998"/>
      <c r="DO124" s="998"/>
      <c r="DP124" s="999"/>
      <c r="DQ124" s="1000" t="s">
        <v>443</v>
      </c>
      <c r="DR124" s="998"/>
      <c r="DS124" s="998"/>
      <c r="DT124" s="998"/>
      <c r="DU124" s="999"/>
      <c r="DV124" s="1001" t="s">
        <v>443</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443</v>
      </c>
      <c r="AB125" s="959"/>
      <c r="AC125" s="959"/>
      <c r="AD125" s="959"/>
      <c r="AE125" s="960"/>
      <c r="AF125" s="961" t="s">
        <v>443</v>
      </c>
      <c r="AG125" s="959"/>
      <c r="AH125" s="959"/>
      <c r="AI125" s="959"/>
      <c r="AJ125" s="960"/>
      <c r="AK125" s="961" t="s">
        <v>443</v>
      </c>
      <c r="AL125" s="959"/>
      <c r="AM125" s="959"/>
      <c r="AN125" s="959"/>
      <c r="AO125" s="960"/>
      <c r="AP125" s="962" t="s">
        <v>443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34504</v>
      </c>
      <c r="AB126" s="959"/>
      <c r="AC126" s="959"/>
      <c r="AD126" s="959"/>
      <c r="AE126" s="960"/>
      <c r="AF126" s="961">
        <v>9513</v>
      </c>
      <c r="AG126" s="959"/>
      <c r="AH126" s="959"/>
      <c r="AI126" s="959"/>
      <c r="AJ126" s="960"/>
      <c r="AK126" s="961">
        <v>11448</v>
      </c>
      <c r="AL126" s="959"/>
      <c r="AM126" s="959"/>
      <c r="AN126" s="959"/>
      <c r="AO126" s="960"/>
      <c r="AP126" s="962">
        <v>0</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443</v>
      </c>
      <c r="DH126" s="920"/>
      <c r="DI126" s="920"/>
      <c r="DJ126" s="920"/>
      <c r="DK126" s="920"/>
      <c r="DL126" s="920" t="s">
        <v>443</v>
      </c>
      <c r="DM126" s="920"/>
      <c r="DN126" s="920"/>
      <c r="DO126" s="920"/>
      <c r="DP126" s="920"/>
      <c r="DQ126" s="920" t="s">
        <v>443</v>
      </c>
      <c r="DR126" s="920"/>
      <c r="DS126" s="920"/>
      <c r="DT126" s="920"/>
      <c r="DU126" s="920"/>
      <c r="DV126" s="921" t="s">
        <v>443</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443</v>
      </c>
      <c r="AB127" s="959"/>
      <c r="AC127" s="959"/>
      <c r="AD127" s="959"/>
      <c r="AE127" s="960"/>
      <c r="AF127" s="961" t="s">
        <v>443</v>
      </c>
      <c r="AG127" s="959"/>
      <c r="AH127" s="959"/>
      <c r="AI127" s="959"/>
      <c r="AJ127" s="960"/>
      <c r="AK127" s="961" t="s">
        <v>443</v>
      </c>
      <c r="AL127" s="959"/>
      <c r="AM127" s="959"/>
      <c r="AN127" s="959"/>
      <c r="AO127" s="960"/>
      <c r="AP127" s="962" t="s">
        <v>443</v>
      </c>
      <c r="AQ127" s="963"/>
      <c r="AR127" s="963"/>
      <c r="AS127" s="963"/>
      <c r="AT127" s="964"/>
      <c r="AU127" s="233"/>
      <c r="AV127" s="233"/>
      <c r="AW127" s="233"/>
      <c r="AX127" s="886" t="s">
        <v>453</v>
      </c>
      <c r="AY127" s="887"/>
      <c r="AZ127" s="887"/>
      <c r="BA127" s="887"/>
      <c r="BB127" s="887"/>
      <c r="BC127" s="887"/>
      <c r="BD127" s="887"/>
      <c r="BE127" s="888"/>
      <c r="BF127" s="1041" t="s">
        <v>443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456</v>
      </c>
      <c r="DM127" s="1048"/>
      <c r="DN127" s="1048"/>
      <c r="DO127" s="1048"/>
      <c r="DP127" s="1048"/>
      <c r="DQ127" s="1048" t="s">
        <v>456</v>
      </c>
      <c r="DR127" s="1048"/>
      <c r="DS127" s="1048"/>
      <c r="DT127" s="1048"/>
      <c r="DU127" s="1048"/>
      <c r="DV127" s="1049" t="s">
        <v>456</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443</v>
      </c>
      <c r="AB128" s="1090"/>
      <c r="AC128" s="1090"/>
      <c r="AD128" s="1090"/>
      <c r="AE128" s="1091"/>
      <c r="AF128" s="1092" t="s">
        <v>443</v>
      </c>
      <c r="AG128" s="1090"/>
      <c r="AH128" s="1090"/>
      <c r="AI128" s="1090"/>
      <c r="AJ128" s="1091"/>
      <c r="AK128" s="1092" t="s">
        <v>443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443</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57631587</v>
      </c>
      <c r="AB129" s="959"/>
      <c r="AC129" s="959"/>
      <c r="AD129" s="959"/>
      <c r="AE129" s="960"/>
      <c r="AF129" s="961">
        <v>60316689</v>
      </c>
      <c r="AG129" s="959"/>
      <c r="AH129" s="959"/>
      <c r="AI129" s="959"/>
      <c r="AJ129" s="960"/>
      <c r="AK129" s="961">
        <v>64717774</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-2.2999999999999998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5460227</v>
      </c>
      <c r="AB130" s="959"/>
      <c r="AC130" s="959"/>
      <c r="AD130" s="959"/>
      <c r="AE130" s="960"/>
      <c r="AF130" s="961">
        <v>5492105</v>
      </c>
      <c r="AG130" s="959"/>
      <c r="AH130" s="959"/>
      <c r="AI130" s="959"/>
      <c r="AJ130" s="960"/>
      <c r="AK130" s="961">
        <v>5647045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465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52171360</v>
      </c>
      <c r="AB131" s="998"/>
      <c r="AC131" s="998"/>
      <c r="AD131" s="998"/>
      <c r="AE131" s="999"/>
      <c r="AF131" s="1000">
        <v>54824584</v>
      </c>
      <c r="AG131" s="998"/>
      <c r="AH131" s="998"/>
      <c r="AI131" s="998"/>
      <c r="AJ131" s="999"/>
      <c r="AK131" s="1000">
        <v>59070729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-0.98979401700000003</v>
      </c>
      <c r="AB132" s="1104"/>
      <c r="AC132" s="1104"/>
      <c r="AD132" s="1104"/>
      <c r="AE132" s="1105"/>
      <c r="AF132" s="1106">
        <v>-2.2967579649999998</v>
      </c>
      <c r="AG132" s="1104"/>
      <c r="AH132" s="1104"/>
      <c r="AI132" s="1104"/>
      <c r="AJ132" s="1105"/>
      <c r="AK132" s="1106">
        <v>-3.803403205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0.4</v>
      </c>
      <c r="AB133" s="1111"/>
      <c r="AC133" s="1111"/>
      <c r="AD133" s="1111"/>
      <c r="AE133" s="1112"/>
      <c r="AF133" s="1110">
        <v>-0.8</v>
      </c>
      <c r="AG133" s="1111"/>
      <c r="AH133" s="1111"/>
      <c r="AI133" s="1111"/>
      <c r="AJ133" s="1112"/>
      <c r="AK133" s="1110">
        <v>-2.2999999999999998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v9ydmxhp3Umb9GJrKryDW9CXbaFnW5MExqfOeygKeahAfSuLuEX6nKrW8Exe2uwPY448IJZwucQ4DtGj8FRE9A==" saltValue="UMexuFB5RdKb6ekNvJTqA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20606068</v>
      </c>
      <c r="L9" s="264">
        <v>75906</v>
      </c>
      <c r="M9" s="265">
        <v>64074</v>
      </c>
      <c r="N9" s="266">
        <v>18.5</v>
      </c>
    </row>
    <row r="10" spans="1:16">
      <c r="A10" s="248"/>
      <c r="B10" s="244"/>
      <c r="C10" s="244"/>
      <c r="D10" s="244"/>
      <c r="E10" s="244"/>
      <c r="F10" s="244"/>
      <c r="G10" s="1119" t="s">
        <v>478</v>
      </c>
      <c r="H10" s="1120"/>
      <c r="I10" s="1120"/>
      <c r="J10" s="1121"/>
      <c r="K10" s="267">
        <v>223402</v>
      </c>
      <c r="L10" s="268">
        <v>823</v>
      </c>
      <c r="M10" s="269">
        <v>1025</v>
      </c>
      <c r="N10" s="270">
        <v>-19.7</v>
      </c>
    </row>
    <row r="11" spans="1:16" ht="13.5" customHeight="1">
      <c r="A11" s="248"/>
      <c r="B11" s="244"/>
      <c r="C11" s="244"/>
      <c r="D11" s="244"/>
      <c r="E11" s="244"/>
      <c r="F11" s="244"/>
      <c r="G11" s="1119" t="s">
        <v>479</v>
      </c>
      <c r="H11" s="1120"/>
      <c r="I11" s="1120"/>
      <c r="J11" s="1121"/>
      <c r="K11" s="267">
        <v>275364</v>
      </c>
      <c r="L11" s="268">
        <v>1014</v>
      </c>
      <c r="M11" s="269">
        <v>933</v>
      </c>
      <c r="N11" s="270">
        <v>8.6999999999999993</v>
      </c>
    </row>
    <row r="12" spans="1:16" ht="13.5" customHeight="1">
      <c r="A12" s="248"/>
      <c r="B12" s="244"/>
      <c r="C12" s="244"/>
      <c r="D12" s="244"/>
      <c r="E12" s="244"/>
      <c r="F12" s="244"/>
      <c r="G12" s="1119" t="s">
        <v>480</v>
      </c>
      <c r="H12" s="1120"/>
      <c r="I12" s="1120"/>
      <c r="J12" s="1121"/>
      <c r="K12" s="267" t="s">
        <v>481</v>
      </c>
      <c r="L12" s="268" t="s">
        <v>481</v>
      </c>
      <c r="M12" s="269" t="s">
        <v>481</v>
      </c>
      <c r="N12" s="270" t="s">
        <v>481</v>
      </c>
    </row>
    <row r="13" spans="1:16" ht="13.5" customHeight="1">
      <c r="A13" s="248"/>
      <c r="B13" s="244"/>
      <c r="C13" s="244"/>
      <c r="D13" s="244"/>
      <c r="E13" s="244"/>
      <c r="F13" s="244"/>
      <c r="G13" s="1119" t="s">
        <v>482</v>
      </c>
      <c r="H13" s="1120"/>
      <c r="I13" s="1120"/>
      <c r="J13" s="1121"/>
      <c r="K13" s="267" t="s">
        <v>481</v>
      </c>
      <c r="L13" s="268" t="s">
        <v>481</v>
      </c>
      <c r="M13" s="269" t="s">
        <v>481</v>
      </c>
      <c r="N13" s="270" t="s">
        <v>481</v>
      </c>
    </row>
    <row r="14" spans="1:16" ht="13.5" customHeight="1">
      <c r="A14" s="248"/>
      <c r="B14" s="244"/>
      <c r="C14" s="244"/>
      <c r="D14" s="244"/>
      <c r="E14" s="244"/>
      <c r="F14" s="244"/>
      <c r="G14" s="1119" t="s">
        <v>483</v>
      </c>
      <c r="H14" s="1120"/>
      <c r="I14" s="1120"/>
      <c r="J14" s="1121"/>
      <c r="K14" s="267">
        <v>936420</v>
      </c>
      <c r="L14" s="268">
        <v>3449</v>
      </c>
      <c r="M14" s="269">
        <v>2317</v>
      </c>
      <c r="N14" s="270">
        <v>48.9</v>
      </c>
    </row>
    <row r="15" spans="1:16" ht="13.5" customHeight="1">
      <c r="A15" s="248"/>
      <c r="B15" s="244"/>
      <c r="C15" s="244"/>
      <c r="D15" s="244"/>
      <c r="E15" s="244"/>
      <c r="F15" s="244"/>
      <c r="G15" s="1119" t="s">
        <v>484</v>
      </c>
      <c r="H15" s="1120"/>
      <c r="I15" s="1120"/>
      <c r="J15" s="1121"/>
      <c r="K15" s="267">
        <v>448983</v>
      </c>
      <c r="L15" s="268">
        <v>1654</v>
      </c>
      <c r="M15" s="269">
        <v>1357</v>
      </c>
      <c r="N15" s="270">
        <v>21.9</v>
      </c>
    </row>
    <row r="16" spans="1:16">
      <c r="A16" s="248"/>
      <c r="B16" s="244"/>
      <c r="C16" s="244"/>
      <c r="D16" s="244"/>
      <c r="E16" s="244"/>
      <c r="F16" s="244"/>
      <c r="G16" s="1122" t="s">
        <v>485</v>
      </c>
      <c r="H16" s="1123"/>
      <c r="I16" s="1123"/>
      <c r="J16" s="1124"/>
      <c r="K16" s="268">
        <v>-1760465</v>
      </c>
      <c r="L16" s="268">
        <v>-6485</v>
      </c>
      <c r="M16" s="269">
        <v>-5045</v>
      </c>
      <c r="N16" s="270">
        <v>28.5</v>
      </c>
    </row>
    <row r="17" spans="1:16">
      <c r="A17" s="248"/>
      <c r="B17" s="244"/>
      <c r="C17" s="244"/>
      <c r="D17" s="244"/>
      <c r="E17" s="244"/>
      <c r="F17" s="244"/>
      <c r="G17" s="1122" t="s">
        <v>167</v>
      </c>
      <c r="H17" s="1123"/>
      <c r="I17" s="1123"/>
      <c r="J17" s="1124"/>
      <c r="K17" s="268">
        <v>20729772</v>
      </c>
      <c r="L17" s="268">
        <v>76361</v>
      </c>
      <c r="M17" s="269">
        <v>64661</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7.03</v>
      </c>
      <c r="L21" s="281">
        <v>6.28</v>
      </c>
      <c r="M21" s="282">
        <v>0.75</v>
      </c>
      <c r="N21" s="249"/>
      <c r="O21" s="283"/>
      <c r="P21" s="279"/>
    </row>
    <row r="22" spans="1:16" s="284" customFormat="1">
      <c r="A22" s="279"/>
      <c r="B22" s="249"/>
      <c r="C22" s="249"/>
      <c r="D22" s="249"/>
      <c r="E22" s="249"/>
      <c r="F22" s="249"/>
      <c r="G22" s="1114" t="s">
        <v>491</v>
      </c>
      <c r="H22" s="1115"/>
      <c r="I22" s="1115"/>
      <c r="J22" s="1116"/>
      <c r="K22" s="285">
        <v>99.6</v>
      </c>
      <c r="L22" s="286">
        <v>99.4</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495</v>
      </c>
      <c r="H32" s="1131"/>
      <c r="I32" s="1131"/>
      <c r="J32" s="1132"/>
      <c r="K32" s="294">
        <v>2722951</v>
      </c>
      <c r="L32" s="294">
        <v>10030</v>
      </c>
      <c r="M32" s="295">
        <v>7699</v>
      </c>
      <c r="N32" s="296">
        <v>30.3</v>
      </c>
    </row>
    <row r="33" spans="1:16" ht="13.5" customHeight="1">
      <c r="A33" s="248"/>
      <c r="B33" s="244"/>
      <c r="C33" s="244"/>
      <c r="D33" s="244"/>
      <c r="E33" s="244"/>
      <c r="F33" s="244"/>
      <c r="G33" s="1130" t="s">
        <v>496</v>
      </c>
      <c r="H33" s="1131"/>
      <c r="I33" s="1131"/>
      <c r="J33" s="1132"/>
      <c r="K33" s="294" t="s">
        <v>481</v>
      </c>
      <c r="L33" s="294" t="s">
        <v>481</v>
      </c>
      <c r="M33" s="295" t="s">
        <v>481</v>
      </c>
      <c r="N33" s="296" t="s">
        <v>481</v>
      </c>
    </row>
    <row r="34" spans="1:16" ht="27" customHeight="1">
      <c r="A34" s="248"/>
      <c r="B34" s="244"/>
      <c r="C34" s="244"/>
      <c r="D34" s="244"/>
      <c r="E34" s="244"/>
      <c r="F34" s="244"/>
      <c r="G34" s="1130" t="s">
        <v>497</v>
      </c>
      <c r="H34" s="1131"/>
      <c r="I34" s="1131"/>
      <c r="J34" s="1132"/>
      <c r="K34" s="294">
        <v>345250</v>
      </c>
      <c r="L34" s="294">
        <v>1272</v>
      </c>
      <c r="M34" s="295">
        <v>306</v>
      </c>
      <c r="N34" s="296">
        <v>315.7</v>
      </c>
    </row>
    <row r="35" spans="1:16" ht="27" customHeight="1">
      <c r="A35" s="248"/>
      <c r="B35" s="244"/>
      <c r="C35" s="244"/>
      <c r="D35" s="244"/>
      <c r="E35" s="244"/>
      <c r="F35" s="244"/>
      <c r="G35" s="1130" t="s">
        <v>498</v>
      </c>
      <c r="H35" s="1131"/>
      <c r="I35" s="1131"/>
      <c r="J35" s="1132"/>
      <c r="K35" s="294" t="s">
        <v>481</v>
      </c>
      <c r="L35" s="294" t="s">
        <v>481</v>
      </c>
      <c r="M35" s="295">
        <v>34</v>
      </c>
      <c r="N35" s="296" t="s">
        <v>481</v>
      </c>
    </row>
    <row r="36" spans="1:16" ht="27" customHeight="1">
      <c r="A36" s="248"/>
      <c r="B36" s="244"/>
      <c r="C36" s="244"/>
      <c r="D36" s="244"/>
      <c r="E36" s="244"/>
      <c r="F36" s="244"/>
      <c r="G36" s="1130" t="s">
        <v>499</v>
      </c>
      <c r="H36" s="1131"/>
      <c r="I36" s="1131"/>
      <c r="J36" s="1132"/>
      <c r="K36" s="294">
        <v>175417</v>
      </c>
      <c r="L36" s="294">
        <v>646</v>
      </c>
      <c r="M36" s="295">
        <v>568</v>
      </c>
      <c r="N36" s="296">
        <v>13.7</v>
      </c>
    </row>
    <row r="37" spans="1:16" ht="13.5" customHeight="1">
      <c r="A37" s="248"/>
      <c r="B37" s="244"/>
      <c r="C37" s="244"/>
      <c r="D37" s="244"/>
      <c r="E37" s="244"/>
      <c r="F37" s="244"/>
      <c r="G37" s="1130" t="s">
        <v>500</v>
      </c>
      <c r="H37" s="1131"/>
      <c r="I37" s="1131"/>
      <c r="J37" s="1132"/>
      <c r="K37" s="294">
        <v>156729</v>
      </c>
      <c r="L37" s="294">
        <v>577</v>
      </c>
      <c r="M37" s="295">
        <v>2984</v>
      </c>
      <c r="N37" s="296">
        <v>-80.7</v>
      </c>
    </row>
    <row r="38" spans="1:16" ht="27" customHeight="1">
      <c r="A38" s="248"/>
      <c r="B38" s="244"/>
      <c r="C38" s="244"/>
      <c r="D38" s="244"/>
      <c r="E38" s="244"/>
      <c r="F38" s="244"/>
      <c r="G38" s="1133" t="s">
        <v>501</v>
      </c>
      <c r="H38" s="1134"/>
      <c r="I38" s="1134"/>
      <c r="J38" s="1135"/>
      <c r="K38" s="297" t="s">
        <v>481</v>
      </c>
      <c r="L38" s="297" t="s">
        <v>481</v>
      </c>
      <c r="M38" s="298" t="s">
        <v>481</v>
      </c>
      <c r="N38" s="299" t="s">
        <v>481</v>
      </c>
      <c r="O38" s="293"/>
    </row>
    <row r="39" spans="1:16">
      <c r="A39" s="248"/>
      <c r="B39" s="244"/>
      <c r="C39" s="244"/>
      <c r="D39" s="244"/>
      <c r="E39" s="244"/>
      <c r="F39" s="244"/>
      <c r="G39" s="1133" t="s">
        <v>502</v>
      </c>
      <c r="H39" s="1134"/>
      <c r="I39" s="1134"/>
      <c r="J39" s="1135"/>
      <c r="K39" s="300" t="s">
        <v>481</v>
      </c>
      <c r="L39" s="300" t="s">
        <v>481</v>
      </c>
      <c r="M39" s="301">
        <v>-21</v>
      </c>
      <c r="N39" s="302" t="s">
        <v>481</v>
      </c>
      <c r="O39" s="293"/>
    </row>
    <row r="40" spans="1:16" ht="27" customHeight="1">
      <c r="A40" s="248"/>
      <c r="B40" s="244"/>
      <c r="C40" s="244"/>
      <c r="D40" s="244"/>
      <c r="E40" s="244"/>
      <c r="F40" s="244"/>
      <c r="G40" s="1130" t="s">
        <v>503</v>
      </c>
      <c r="H40" s="1131"/>
      <c r="I40" s="1131"/>
      <c r="J40" s="1132"/>
      <c r="K40" s="300" t="s">
        <v>481</v>
      </c>
      <c r="L40" s="300" t="s">
        <v>481</v>
      </c>
      <c r="M40" s="301" t="s">
        <v>481</v>
      </c>
      <c r="N40" s="302" t="s">
        <v>481</v>
      </c>
      <c r="O40" s="293"/>
    </row>
    <row r="41" spans="1:16">
      <c r="A41" s="248"/>
      <c r="B41" s="244"/>
      <c r="C41" s="244"/>
      <c r="D41" s="244"/>
      <c r="E41" s="244"/>
      <c r="F41" s="244"/>
      <c r="G41" s="1136" t="s">
        <v>278</v>
      </c>
      <c r="H41" s="1137"/>
      <c r="I41" s="1137"/>
      <c r="J41" s="1138"/>
      <c r="K41" s="294">
        <v>3400347</v>
      </c>
      <c r="L41" s="300">
        <v>12526</v>
      </c>
      <c r="M41" s="301">
        <v>11570</v>
      </c>
      <c r="N41" s="302">
        <v>8.3000000000000007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472</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5230417</v>
      </c>
      <c r="J51" s="320">
        <v>20440</v>
      </c>
      <c r="K51" s="321">
        <v>-16.8</v>
      </c>
      <c r="L51" s="322">
        <v>39651</v>
      </c>
      <c r="M51" s="323">
        <v>-4.4000000000000004</v>
      </c>
      <c r="N51" s="324">
        <v>-12.4</v>
      </c>
    </row>
    <row r="52" spans="1:14">
      <c r="A52" s="248"/>
      <c r="B52" s="244"/>
      <c r="C52" s="244"/>
      <c r="D52" s="244"/>
      <c r="E52" s="244"/>
      <c r="F52" s="244"/>
      <c r="G52" s="325"/>
      <c r="H52" s="326" t="s">
        <v>514</v>
      </c>
      <c r="I52" s="327">
        <v>3929455</v>
      </c>
      <c r="J52" s="328">
        <v>15356</v>
      </c>
      <c r="K52" s="329">
        <v>-19.3</v>
      </c>
      <c r="L52" s="330">
        <v>28525</v>
      </c>
      <c r="M52" s="331">
        <v>-1.6</v>
      </c>
      <c r="N52" s="332">
        <v>-17.7</v>
      </c>
    </row>
    <row r="53" spans="1:14">
      <c r="A53" s="248"/>
      <c r="B53" s="244"/>
      <c r="C53" s="244"/>
      <c r="D53" s="244"/>
      <c r="E53" s="244"/>
      <c r="F53" s="244"/>
      <c r="G53" s="310" t="s">
        <v>515</v>
      </c>
      <c r="H53" s="311"/>
      <c r="I53" s="319">
        <v>7685372</v>
      </c>
      <c r="J53" s="320">
        <v>28885</v>
      </c>
      <c r="K53" s="321">
        <v>41.3</v>
      </c>
      <c r="L53" s="322">
        <v>37665</v>
      </c>
      <c r="M53" s="323">
        <v>-5</v>
      </c>
      <c r="N53" s="324">
        <v>46.3</v>
      </c>
    </row>
    <row r="54" spans="1:14">
      <c r="A54" s="248"/>
      <c r="B54" s="244"/>
      <c r="C54" s="244"/>
      <c r="D54" s="244"/>
      <c r="E54" s="244"/>
      <c r="F54" s="244"/>
      <c r="G54" s="325"/>
      <c r="H54" s="326" t="s">
        <v>514</v>
      </c>
      <c r="I54" s="327">
        <v>4510255</v>
      </c>
      <c r="J54" s="328">
        <v>16951</v>
      </c>
      <c r="K54" s="329">
        <v>10.4</v>
      </c>
      <c r="L54" s="330">
        <v>25730</v>
      </c>
      <c r="M54" s="331">
        <v>-9.8000000000000007</v>
      </c>
      <c r="N54" s="332">
        <v>20.2</v>
      </c>
    </row>
    <row r="55" spans="1:14">
      <c r="A55" s="248"/>
      <c r="B55" s="244"/>
      <c r="C55" s="244"/>
      <c r="D55" s="244"/>
      <c r="E55" s="244"/>
      <c r="F55" s="244"/>
      <c r="G55" s="310" t="s">
        <v>516</v>
      </c>
      <c r="H55" s="311"/>
      <c r="I55" s="319">
        <v>4229055</v>
      </c>
      <c r="J55" s="320">
        <v>15817</v>
      </c>
      <c r="K55" s="321">
        <v>-45.2</v>
      </c>
      <c r="L55" s="322">
        <v>36861</v>
      </c>
      <c r="M55" s="323">
        <v>-2.1</v>
      </c>
      <c r="N55" s="324">
        <v>-43.1</v>
      </c>
    </row>
    <row r="56" spans="1:14">
      <c r="A56" s="248"/>
      <c r="B56" s="244"/>
      <c r="C56" s="244"/>
      <c r="D56" s="244"/>
      <c r="E56" s="244"/>
      <c r="F56" s="244"/>
      <c r="G56" s="325"/>
      <c r="H56" s="326" t="s">
        <v>514</v>
      </c>
      <c r="I56" s="327">
        <v>3124791</v>
      </c>
      <c r="J56" s="328">
        <v>11687</v>
      </c>
      <c r="K56" s="329">
        <v>-31.1</v>
      </c>
      <c r="L56" s="330">
        <v>23990</v>
      </c>
      <c r="M56" s="331">
        <v>-6.8</v>
      </c>
      <c r="N56" s="332">
        <v>-24.3</v>
      </c>
    </row>
    <row r="57" spans="1:14">
      <c r="A57" s="248"/>
      <c r="B57" s="244"/>
      <c r="C57" s="244"/>
      <c r="D57" s="244"/>
      <c r="E57" s="244"/>
      <c r="F57" s="244"/>
      <c r="G57" s="310" t="s">
        <v>517</v>
      </c>
      <c r="H57" s="311"/>
      <c r="I57" s="319">
        <v>5309492</v>
      </c>
      <c r="J57" s="320">
        <v>19687</v>
      </c>
      <c r="K57" s="321">
        <v>24.5</v>
      </c>
      <c r="L57" s="322">
        <v>47064</v>
      </c>
      <c r="M57" s="323">
        <v>27.7</v>
      </c>
      <c r="N57" s="324">
        <v>-3.2</v>
      </c>
    </row>
    <row r="58" spans="1:14">
      <c r="A58" s="248"/>
      <c r="B58" s="244"/>
      <c r="C58" s="244"/>
      <c r="D58" s="244"/>
      <c r="E58" s="244"/>
      <c r="F58" s="244"/>
      <c r="G58" s="325"/>
      <c r="H58" s="326" t="s">
        <v>514</v>
      </c>
      <c r="I58" s="327">
        <v>3663852</v>
      </c>
      <c r="J58" s="328">
        <v>13585</v>
      </c>
      <c r="K58" s="329">
        <v>16.2</v>
      </c>
      <c r="L58" s="330">
        <v>32508</v>
      </c>
      <c r="M58" s="331">
        <v>35.5</v>
      </c>
      <c r="N58" s="332">
        <v>-19.3</v>
      </c>
    </row>
    <row r="59" spans="1:14">
      <c r="A59" s="248"/>
      <c r="B59" s="244"/>
      <c r="C59" s="244"/>
      <c r="D59" s="244"/>
      <c r="E59" s="244"/>
      <c r="F59" s="244"/>
      <c r="G59" s="310" t="s">
        <v>518</v>
      </c>
      <c r="H59" s="311"/>
      <c r="I59" s="319">
        <v>6702126</v>
      </c>
      <c r="J59" s="320">
        <v>24688</v>
      </c>
      <c r="K59" s="321">
        <v>25.4</v>
      </c>
      <c r="L59" s="322">
        <v>43773</v>
      </c>
      <c r="M59" s="323">
        <v>-7</v>
      </c>
      <c r="N59" s="324">
        <v>32.4</v>
      </c>
    </row>
    <row r="60" spans="1:14">
      <c r="A60" s="248"/>
      <c r="B60" s="244"/>
      <c r="C60" s="244"/>
      <c r="D60" s="244"/>
      <c r="E60" s="244"/>
      <c r="F60" s="244"/>
      <c r="G60" s="325"/>
      <c r="H60" s="326" t="s">
        <v>514</v>
      </c>
      <c r="I60" s="333">
        <v>4477386</v>
      </c>
      <c r="J60" s="328">
        <v>16493</v>
      </c>
      <c r="K60" s="329">
        <v>21.4</v>
      </c>
      <c r="L60" s="330">
        <v>30346</v>
      </c>
      <c r="M60" s="331">
        <v>-6.7</v>
      </c>
      <c r="N60" s="332">
        <v>28.1</v>
      </c>
    </row>
    <row r="61" spans="1:14">
      <c r="A61" s="248"/>
      <c r="B61" s="244"/>
      <c r="C61" s="244"/>
      <c r="D61" s="244"/>
      <c r="E61" s="244"/>
      <c r="F61" s="244"/>
      <c r="G61" s="310" t="s">
        <v>519</v>
      </c>
      <c r="H61" s="334"/>
      <c r="I61" s="335">
        <v>5831292</v>
      </c>
      <c r="J61" s="336">
        <v>21903</v>
      </c>
      <c r="K61" s="337">
        <v>5.8</v>
      </c>
      <c r="L61" s="338">
        <v>41003</v>
      </c>
      <c r="M61" s="339">
        <v>1.8</v>
      </c>
      <c r="N61" s="324">
        <v>4</v>
      </c>
    </row>
    <row r="62" spans="1:14">
      <c r="A62" s="248"/>
      <c r="B62" s="244"/>
      <c r="C62" s="244"/>
      <c r="D62" s="244"/>
      <c r="E62" s="244"/>
      <c r="F62" s="244"/>
      <c r="G62" s="325"/>
      <c r="H62" s="326" t="s">
        <v>514</v>
      </c>
      <c r="I62" s="327">
        <v>3941148</v>
      </c>
      <c r="J62" s="328">
        <v>14814</v>
      </c>
      <c r="K62" s="329">
        <v>-0.5</v>
      </c>
      <c r="L62" s="330">
        <v>28220</v>
      </c>
      <c r="M62" s="331">
        <v>2.1</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Br4/gZq0rrOcIMuRiadtjXiEUR2ubB6IFGPyrnaykHiQj6W0xlc9d7D2et/CXCJpap+R/kumlB98ET7rxLFIgg==" saltValue="lXMEDOs244S83PKde0scuA=="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5.74</v>
      </c>
      <c r="G47" s="12">
        <v>8.49</v>
      </c>
      <c r="H47" s="12">
        <v>10.38</v>
      </c>
      <c r="I47" s="12">
        <v>16.739999999999998</v>
      </c>
      <c r="J47" s="13">
        <v>21.29</v>
      </c>
    </row>
    <row r="48" spans="2:10" ht="57.75" customHeight="1">
      <c r="B48" s="14"/>
      <c r="C48" s="1141" t="s">
        <v>4</v>
      </c>
      <c r="D48" s="1141"/>
      <c r="E48" s="1142"/>
      <c r="F48" s="15">
        <v>6.38</v>
      </c>
      <c r="G48" s="16">
        <v>7.38</v>
      </c>
      <c r="H48" s="16">
        <v>6.52</v>
      </c>
      <c r="I48" s="16">
        <v>5.44</v>
      </c>
      <c r="J48" s="17">
        <v>5.76</v>
      </c>
    </row>
    <row r="49" spans="2:10" ht="57.75" customHeight="1" thickBot="1">
      <c r="B49" s="18"/>
      <c r="C49" s="1143" t="s">
        <v>5</v>
      </c>
      <c r="D49" s="1143"/>
      <c r="E49" s="1144"/>
      <c r="F49" s="19">
        <v>2.4300000000000002</v>
      </c>
      <c r="G49" s="20">
        <v>3.26</v>
      </c>
      <c r="H49" s="20">
        <v>0.56999999999999995</v>
      </c>
      <c r="I49" s="20">
        <v>6.03</v>
      </c>
      <c r="J49" s="21">
        <v>6.38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2017-03-01T11:45:11Z</cp:lastPrinted>
  <dcterms:created xsi:type="dcterms:W3CDTF">2017-02-15T17:40:44Z</dcterms:created>
  <dcterms:modified xsi:type="dcterms:W3CDTF">2017-05-18T09:53:23Z</dcterms:modified>
</cp:coreProperties>
</file>