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9380" windowHeight="125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<sst xmlns="http://schemas.openxmlformats.org/spreadsheetml/2006/main" count="1159" uniqueCount="602">
  <si>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</si>
  <si>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</si>
  <si>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</si>
  <si>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</si>
  <si>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</si>
  <si>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</si>
  <si>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</si>
  <si>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</si>
  <si>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</si>
  <si>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</si>
  <si>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</si>
  <si>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</si>
  <si>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</si>
  <si>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</si>
  <si>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</si>
  <si>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</si>
  <si>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</si>
  <si>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</si>
  <si>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</si>
  <si>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</si>
  <si>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</si>
  <si>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</si>
  <si>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</si>
  <si>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</si>
  <si>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</si>
  <si>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</si>
  <si>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</si>
  <si>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</si>
  <si>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</si>
  <si>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</si>
  <si>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</si>
  <si>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</si>
  <si>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</si>
  <si>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</si>
  <si>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</si>
  <si>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</si>
  <si>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</si>
  <si>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</si>
  <si>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</si>
  <si>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</si>
  <si>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</si>
  <si>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</si>
  <si>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</si>
  <si>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</si>
  <si>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</si>
  <si>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</si>
  <si>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</si>
  <si>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</si>
  <si>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</si>
  <si>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</si>
  <si>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</si>
  <si>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</si>
  <si>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</si>
  <si>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</si>
  <si>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</si>
  <si>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</si>
  <si>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</si>
  <si>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</si>
  <si>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</si>
  <si>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</si>
  <si>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</si>
  <si>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</si>
  <si>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</si>
  <si>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</si>
  <si>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</si>
  <si>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</si>
  <si>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</si>
  <si>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</si>
  <si>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</si>
  <si>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</si>
  <si>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</si>
  <si>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</si>
  <si>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</si>
  <si>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</si>
  <si>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</si>
  <si>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</si>
  <si>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</si>
  <si>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</si>
  <si>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</si>
  <si>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</si>
  <si>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</si>
  <si>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</si>
  <si>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</si>
  <si>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</si>
  <si>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</si>
  <si>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</si>
  <si>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</si>
  <si>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</si>
  <si>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</si>
  <si>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</si>
  <si>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</si>
  <si>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</si>
  <si>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</si>
  <si>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</si>
  <si>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</si>
  <si>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</si>
  <si>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</si>
  <si>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</si>
  <si>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</si>
  <si>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</si>
  <si>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</si>
  <si>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</si>
  <si>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</si>
  <si>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</si>
  <si>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</si>
  <si>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</si>
  <si>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</si>
  <si>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</si>
  <si>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</si>
  <si>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</si>
  <si>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</si>
  <si>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</si>
  <si>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</si>
  <si>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</si>
  <si>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</si>
  <si>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</si>
  <si>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</si>
  <si>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</si>
  <si>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</si>
  <si>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</si>
  <si>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</si>
  <si>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</si>
  <si>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</si>
  <si>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</si>
  <si>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</si>
  <si>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</si>
  <si>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</si>
  <si>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</si>
  <si>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</si>
  <si>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</si>
  <si>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</si>
  <si>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</si>
  <si>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</si>
  <si>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</si>
  <si>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</si>
  <si>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</si>
  <si>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</si>
  <si>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</si>
  <si>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</si>
  <si>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</si>
  <si>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</si>
  <si>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</si>
  <si>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</si>
  <si>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</si>
  <si>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</si>
  <si>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</si>
  <si>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</si>
  <si>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</si>
  <si>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</si>
  <si>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</si>
  <si>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</si>
  <si>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</si>
  <si>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</si>
  <si>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</si>
  <si>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</si>
  <si>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</si>
  <si>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</si>
  <si>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</si>
  <si>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</si>
  <si>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</si>
  <si>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</si>
  <si>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</si>
  <si>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</si>
  <si>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</si>
  <si>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</si>
  <si>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</si>
  <si>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</si>
  <si>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</si>
  <si>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</si>
  <si>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</si>
  <si>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</si>
  <si>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</si>
  <si>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</si>
  <si>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</si>
  <si>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</si>
  <si>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</si>
  <si>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</si>
  <si>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</si>
  <si>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</si>
  <si>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</si>
  <si>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</si>
  <si>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</si>
  <si>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</si>
  <si>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</si>
  <si>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</si>
  <si>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</si>
  <si>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</si>
  <si>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</si>
  <si>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</si>
  <si>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</si>
  <si>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</si>
  <si>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</si>
  <si>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</si>
  <si>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</si>
  <si>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</si>
  <si>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</si>
  <si>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</si>
  <si>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</si>
  <si>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</si>
  <si>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</si>
  <si>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</si>
  <si>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</si>
  <si>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</si>
  <si>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</si>
  <si>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</si>
  <si>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</si>
  <si>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</si>
  <si>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</si>
  <si>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</si>
  <si>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</si>
  <si>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</si>
  <si>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</si>
  <si>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</si>
  <si>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</si>
  <si>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</si>
  <si>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</si>
  <si>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</si>
  <si>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</si>
  <si>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</si>
  <si>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</si>
  <si>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</si>
  <si>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</si>
  <si>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</si>
  <si>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</si>
  <si>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</si>
  <si>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</si>
  <si>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</si>
  <si>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</si>
  <si>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</si>
  <si>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</si>
  <si>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</si>
  <si>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</si>
  <si>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</si>
  <si>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</si>
  <si>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</si>
  <si>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</si>
  <si>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</si>
  <si>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</si>
  <si>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</si>
  <si>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</si>
  <si>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</si>
  <si>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</si>
  <si>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</si>
  <si>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</si>
  <si>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</si>
  <si>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</si>
  <si>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</si>
  <si>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</si>
  <si>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</si>
  <si>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</si>
  <si>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</si>
  <si>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</si>
  <si>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</si>
  <si>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</si>
  <si>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</si>
  <si>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</si>
  <si>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</si>
  <si>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</si>
  <si>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</si>
  <si>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</si>
  <si>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</si>
  <si>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</si>
  <si>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</si>
  <si>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</si>
  <si>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</si>
  <si>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</si>
  <si>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</si>
  <si>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</si>
  <si>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</si>
  <si>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</si>
  <si>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</si>
  <si>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</si>
  <si>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</si>
  <si>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</si>
  <si>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</si>
  <si>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</si>
  <si>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</si>
  <si>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</si>
  <si>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</si>
  <si>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</si>
  <si>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</si>
  <si>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</si>
  <si>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</si>
  <si>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</si>
  <si>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</si>
  <si>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</si>
  <si>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</si>
  <si>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</si>
  <si>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</si>
  <si>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</si>
  <si>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</si>
  <si>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</si>
  <si>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</si>
  <si>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</si>
  <si>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</si>
  <si>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</si>
  <si>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</si>
  <si>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</si>
  <si>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</si>
  <si>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</si>
  <si>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</si>
  <si>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</si>
  <si>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</si>
  <si>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</si>
  <si>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</si>
  <si>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</si>
  <si>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</si>
  <si>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</si>
  <si>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</si>
  <si>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</si>
  <si>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</si>
  <si>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</si>
  <si>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</si>
  <si>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</si>
  <si>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</si>
  <si>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</si>
  <si>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</si>
  <si>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</si>
  <si>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</si>
  <si>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</si>
  <si>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</si>
  <si>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</si>
  <si>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</si>
  <si>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</si>
  <si>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</si>
  <si>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</si>
  <si>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</si>
  <si>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</si>
  <si>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</si>
  <si>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</si>
  <si>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</si>
  <si>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</si>
  <si>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</si>
  <si>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</si>
  <si>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</si>
  <si>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</si>
  <si>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</si>
  <si>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</si>
  <si>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</si>
  <si>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</si>
  <si>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</si>
  <si>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</si>
  <si>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</si>
  <si>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</si>
  <si>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</si>
  <si>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</si>
  <si>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</si>
  <si>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</si>
  <si>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</si>
  <si>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</si>
  <si>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</si>
  <si>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</si>
  <si>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</si>
  <si>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</si>
  <si>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</si>
  <si>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</si>
  <si>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</si>
  <si>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</si>
  <si>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</si>
  <si>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</si>
  <si>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</si>
  <si>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</si>
  <si>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</si>
  <si>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</si>
  <si>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</si>
  <si>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</si>
  <si>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</si>
  <si>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</si>
  <si>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</si>
  <si>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</si>
  <si>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</si>
  <si>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</si>
  <si>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</si>
  <si>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</si>
  <si>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</si>
  <si>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</si>
  <si>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</si>
  <si>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</si>
  <si>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</si>
  <si>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</si>
  <si>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</si>
  <si>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</si>
  <si>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</si>
  <si>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</si>
  <si>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</si>
  <si>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</si>
  <si>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</si>
  <si>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</si>
  <si>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</si>
  <si>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</si>
  <si>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</si>
  <si>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</si>
  <si>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</si>
  <si>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</si>
  <si>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</si>
  <si>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</si>
  <si>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</si>
  <si>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</si>
  <si>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</si>
  <si>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</si>
  <si>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</si>
  <si>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</si>
  <si>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</si>
  <si>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</si>
  <si>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</si>
  <si>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</si>
  <si>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</si>
  <si>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</si>
  <si>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</si>
  <si>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</si>
  <si>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</si>
  <si>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</si>
  <si>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</si>
  <si>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</si>
  <si>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</si>
  <si>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</si>
  <si>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</si>
  <si>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</si>
  <si>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</si>
  <si>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</si>
  <si>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</si>
  <si>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</si>
  <si>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</si>
  <si>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</si>
  <si>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</si>
  <si>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</si>
  <si>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</si>
  <si>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</si>
  <si>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</si>
  <si>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</si>
  <si>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</si>
  <si>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</si>
  <si>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</si>
  <si>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</si>
  <si>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</si>
  <si>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</si>
  <si>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</si>
  <si>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</si>
  <si>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</si>
  <si>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</si>
  <si>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</si>
  <si>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</si>
  <si>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</si>
  <si>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</si>
  <si>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</si>
  <si>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</si>
  <si>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</si>
  <si>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</si>
  <si>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</si>
  <si>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</si>
  <si>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</si>
  <si>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</si>
  <si>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</si>
  <si>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</si>
  <si>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</si>
  <si>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</si>
  <si>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</si>
  <si>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</si>
  <si>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</si>
  <si>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</si>
  <si>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</si>
  <si>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</si>
  <si>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</si>
  <si>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</si>
  <si>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</si>
  <si>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</si>
  <si>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</si>
  <si>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</si>
  <si>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</si>
  <si>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</si>
  <si>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</si>
  <si>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</si>
  <si>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</si>
  <si>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</si>
  <si>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</si>
  <si>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</si>
  <si>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</si>
  <si>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</si>
  <si>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</si>
  <si>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</si>
  <si>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</si>
  <si>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</si>
  <si>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</si>
  <si>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</si>
  <si>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</si>
  <si>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</si>
  <si>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</si>
  <si>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</si>
  <si>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</si>
  <si>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</si>
  <si>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</si>
  <si>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</si>
  <si>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</si>
  <si>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</si>
  <si>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</si>
  <si>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</si>
  <si>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</si>
  <si>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</si>
  <si>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</si>
  <si>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</si>
  <si>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</si>
  <si>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</si>
  <si>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</si>
  <si>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</si>
  <si>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</si>
  <si>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</si>
  <si>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</si>
  <si>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</si>
  <si>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</si>
  <si>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</si>
  <si>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</si>
  <si>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</si>
  <si>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</si>
  <si>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</si>
  <si>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</si>
  <si>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</si>
  <si>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</si>
  <si>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</si>
  <si>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</si>
  <si>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</si>
  <si>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</si>
  <si>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</si>
  <si>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</si>
  <si>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</si>
  <si>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</si>
  <si>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</si>
  <si>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</si>
  <si>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</si>
  <si>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</si>
  <si>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</si>
  <si>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</si>
  <si>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</si>
  <si>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</si>
  <si>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</si>
  <si>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</si>
  <si>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</si>
  <si>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</si>
  <si>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</si>
  <si>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</si>
  <si>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</si>
  <si>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</si>
  <si>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</si>
  <si>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</si>
  <si>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</si>
  <si>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</si>
  <si>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</si>
  <si>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</si>
  <si>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</si>
  <si>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</si>
  <si>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</si>
  <si>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</si>
  <si>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</si>
  <si>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</si>
  <si>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</si>
  <si>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</si>
  <si>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</si>
  <si>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</si>
  <si>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</si>
  <si>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</si>
  <si>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</si>
  <si>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</si>
  <si>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</si>
  <si>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</si>
  <si>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</si>
  <si>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</si>
  <si>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</si>
  <si>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</si>
  <si>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</si>
  <si>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</si>
  <si>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</si>
  <si>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</si>
  <si>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</si>
  <si>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</si>
  <si>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3">
      <t>トクベツク</t>
    </rPh>
    <rPh sb="3" eb="5">
      <t>ジンジ</t>
    </rPh>
    <rPh sb="6" eb="8">
      <t>コウセイ</t>
    </rPh>
    <rPh sb="8" eb="12">
      <t>ジムクミアイ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</si>
  <si>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</si>
  <si>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</si>
  <si>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</si>
  <si>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</si>
  <si>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</si>
  <si>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</si>
  <si>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</si>
  <si>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</si>
  <si>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〇</t>
    <phoneticPr fontId="2"/>
  </si>
  <si>
    <t>目黒区土地開発公社</t>
    <rPh sb="0" eb="3">
      <t>メグロク</t>
    </rPh>
    <rPh sb="3" eb="5">
      <t>トチ</t>
    </rPh>
    <rPh sb="5" eb="7">
      <t>カイハツ</t>
    </rPh>
    <rPh sb="7" eb="9">
      <t>コウシャ</t>
    </rPh>
    <phoneticPr fontId="2"/>
  </si>
  <si>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</si>
  <si>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</si>
  <si>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2"/>
  </si>
  <si>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9"/>
  </si>
  <si>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2"/>
  </si>
  <si>
    <t>法適用</t>
    <rPh sb="0" eb="1">
      <t>ホウ</t>
    </rPh>
    <rPh sb="1" eb="3">
      <t>テキヨウ</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</si>
  <si>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</si>
  <si>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</si>
  <si>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</si>
  <si>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5">
      <t>シタ</t>
    </rPh>
    <rPh sb="45" eb="46">
      <t>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</si>
  <si>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</si>
  <si>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</si>
  <si>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</si>
  <si>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</si>
  <si>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</si>
  <si>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</si>
  <si>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実質公債費比率については、地方債発行額の抑制や着実な償還により、元利償還金額が減少している。３年間の平均で算出することとされている影響で前年度と同じ数値となっている。
今後、学校を中心とした区有施設の更新に地方債の活用を予定しており、実質公債費比率が上昇する可能性もあることから、今後も必要な経費の精査を行いつつ、将来負担が過大とならないような財政運営を図っていく。</t>
    <rPh sb="130" eb="131">
      <t>ゼン</t>
    </rPh>
    <rPh sb="149" eb="151">
      <t>ガッコウ</t>
    </rPh>
    <rPh sb="152" eb="154">
      <t>チュウシン</t>
    </rPh>
    <rPh sb="157" eb="158">
      <t>ク</t>
    </rPh>
    <rPh sb="158" eb="159">
      <t>ユウ</t>
    </rPh>
    <rPh sb="159" eb="161">
      <t>シセツ</t>
    </rPh>
    <rPh sb="162" eb="164">
      <t>コウシン</t>
    </rPh>
    <rPh sb="179" eb="181">
      <t>ジッシツ</t>
    </rPh>
    <rPh sb="181" eb="184">
      <t>コウサイヒ</t>
    </rPh>
    <rPh sb="184" eb="186">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</si>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</sst>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411-4B67-B196-75B8AFD72C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24688</c:v>
                </c:pt>
                <c:pt idx="1">
                  <c:v>32010</c:v>
                </c:pt>
                <c:pt idx="2">
                  <c:v>27850</c:v>
                </c:pt>
                <c:pt idx="3">
                  <c:v>30568</c:v>
                </c:pt>
                <c:pt idx="4">
                  <c:v>38808</c:v>
                </c:pt>
              </c:numCache>
            </c:numRef>
          </c:val>
          <c:smooth val="0"/>
          <c:extLst>
            <c:ext xmlns:c16="http://schemas.microsoft.com/office/drawing/2014/chart" uri="{C3380CC4-5D6E-409C-BE32-E72D297353CC}">
              <c16:uniqueId val="{00000001-0411-4B67-B196-75B8AFD72C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5.46</c:v>
                </c:pt>
                <c:pt idx="2">
                  <c:v>7.61</c:v>
                </c:pt>
                <c:pt idx="3">
                  <c:v>6.03</c:v>
                </c:pt>
                <c:pt idx="4">
                  <c:v>8.1199999999999992</c:v>
                </c:pt>
              </c:numCache>
            </c:numRef>
          </c:val>
          <c:extLst>
            <c:ext xmlns:c16="http://schemas.microsoft.com/office/drawing/2014/chart" uri="{C3380CC4-5D6E-409C-BE32-E72D297353CC}">
              <c16:uniqueId val="{00000000-824C-432A-A7E7-BC577AC07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21.29</c:v>
                </c:pt>
                <c:pt idx="1">
                  <c:v>23.02</c:v>
                </c:pt>
                <c:pt idx="2">
                  <c:v>27.33</c:v>
                </c:pt>
                <c:pt idx="3">
                  <c:v>30.88</c:v>
                </c:pt>
                <c:pt idx="4">
                  <c:v>32.17</c:v>
                </c:pt>
              </c:numCache>
            </c:numRef>
          </c:val>
          <c:extLst>
            <c:ext xmlns:c16="http://schemas.microsoft.com/office/drawing/2014/chart" uri="{C3380CC4-5D6E-409C-BE32-E72D297353CC}">
              <c16:uniqueId val="{00000001-824C-432A-A7E7-BC577AC07E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6.38</c:v>
                </c:pt>
                <c:pt idx="1">
                  <c:v>1.61</c:v>
                </c:pt>
                <c:pt idx="2">
                  <c:v>5.71</c:v>
                </c:pt>
                <c:pt idx="3">
                  <c:v>3.76</c:v>
                </c:pt>
                <c:pt idx="4">
                  <c:v>5.29</c:v>
                </c:pt>
              </c:numCache>
            </c:numRef>
          </c:val>
          <c:smooth val="0"/>
          <c:extLst>
            <c:ext xmlns:c16="http://schemas.microsoft.com/office/drawing/2014/chart" uri="{C3380CC4-5D6E-409C-BE32-E72D297353CC}">
              <c16:uniqueId val="{00000002-824C-432A-A7E7-BC577AC07E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FA-4B27-A3A2-210C8DA20A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FA-4B27-A3A2-210C8DA20A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FA-4B27-A3A2-210C8DA20A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1FA-4B27-A3A2-210C8DA20A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1FA-4B27-A3A2-210C8DA20A7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1FA-4B27-A3A2-210C8DA20A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0.03</c:v>
                </c:pt>
                <c:pt idx="4">
                  <c:v>#N/A</c:v>
                </c:pt>
                <c:pt idx="5">
                  <c:v>0.04</c:v>
                </c:pt>
                <c:pt idx="6">
                  <c:v>#N/A</c:v>
                </c:pt>
                <c:pt idx="7">
                  <c:v>0.08</c:v>
                </c:pt>
                <c:pt idx="8">
                  <c:v>#N/A</c:v>
                </c:pt>
                <c:pt idx="9">
                  <c:v>0.08</c:v>
                </c:pt>
              </c:numCache>
            </c:numRef>
          </c:val>
          <c:extLst>
            <c:ext xmlns:c16="http://schemas.microsoft.com/office/drawing/2014/chart" uri="{C3380CC4-5D6E-409C-BE32-E72D297353CC}">
              <c16:uniqueId val="{00000006-21FA-4B27-A3A2-210C8DA20A7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0.75</c:v>
                </c:pt>
                <c:pt idx="4">
                  <c:v>#N/A</c:v>
                </c:pt>
                <c:pt idx="5">
                  <c:v>0.99</c:v>
                </c:pt>
                <c:pt idx="6">
                  <c:v>#N/A</c:v>
                </c:pt>
                <c:pt idx="7">
                  <c:v>1.1499999999999999</c:v>
                </c:pt>
                <c:pt idx="8">
                  <c:v>#N/A</c:v>
                </c:pt>
                <c:pt idx="9">
                  <c:v>0.38</c:v>
                </c:pt>
              </c:numCache>
            </c:numRef>
          </c:val>
          <c:extLst>
            <c:ext xmlns:c16="http://schemas.microsoft.com/office/drawing/2014/chart" uri="{C3380CC4-5D6E-409C-BE32-E72D297353CC}">
              <c16:uniqueId val="{00000007-21FA-4B27-A3A2-210C8DA20A7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0.46</c:v>
                </c:pt>
                <c:pt idx="4">
                  <c:v>#N/A</c:v>
                </c:pt>
                <c:pt idx="5">
                  <c:v>0.47</c:v>
                </c:pt>
                <c:pt idx="6">
                  <c:v>#N/A</c:v>
                </c:pt>
                <c:pt idx="7">
                  <c:v>0.44</c:v>
                </c:pt>
                <c:pt idx="8">
                  <c:v>#N/A</c:v>
                </c:pt>
                <c:pt idx="9">
                  <c:v>0.42</c:v>
                </c:pt>
              </c:numCache>
            </c:numRef>
          </c:val>
          <c:extLst>
            <c:ext xmlns:c16="http://schemas.microsoft.com/office/drawing/2014/chart" uri="{C3380CC4-5D6E-409C-BE32-E72D297353CC}">
              <c16:uniqueId val="{00000008-21FA-4B27-A3A2-210C8DA20A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5.76</c:v>
                </c:pt>
                <c:pt idx="2">
                  <c:v>#N/A</c:v>
                </c:pt>
                <c:pt idx="3">
                  <c:v>5.45</c:v>
                </c:pt>
                <c:pt idx="4">
                  <c:v>#N/A</c:v>
                </c:pt>
                <c:pt idx="5">
                  <c:v>7.61</c:v>
                </c:pt>
                <c:pt idx="6">
                  <c:v>#N/A</c:v>
                </c:pt>
                <c:pt idx="7">
                  <c:v>6.02</c:v>
                </c:pt>
                <c:pt idx="8">
                  <c:v>#N/A</c:v>
                </c:pt>
                <c:pt idx="9">
                  <c:v>8.1199999999999992</c:v>
                </c:pt>
              </c:numCache>
            </c:numRef>
          </c:val>
          <c:extLst>
            <c:ext xmlns:c16="http://schemas.microsoft.com/office/drawing/2014/chart" uri="{C3380CC4-5D6E-409C-BE32-E72D297353CC}">
              <c16:uniqueId val="{00000009-21FA-4B27-A3A2-210C8DA20A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5647</c:v>
                </c:pt>
                <c:pt idx="5">
                  <c:v>5441</c:v>
                </c:pt>
                <c:pt idx="8">
                  <c:v>5240</c:v>
                </c:pt>
                <c:pt idx="11">
                  <c:v>5088</c:v>
                </c:pt>
                <c:pt idx="14">
                  <c:v>4991</c:v>
                </c:pt>
              </c:numCache>
            </c:numRef>
          </c:val>
          <c:extLst>
            <c:ext xmlns:c16="http://schemas.microsoft.com/office/drawing/2014/chart" uri="{C3380CC4-5D6E-409C-BE32-E72D297353CC}">
              <c16:uniqueId val="{00000000-1415-4BFF-91E2-62BA40F3C3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15-4BFF-91E2-62BA40F3C3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157</c:v>
                </c:pt>
                <c:pt idx="3">
                  <c:v>135</c:v>
                </c:pt>
                <c:pt idx="6">
                  <c:v>119</c:v>
                </c:pt>
                <c:pt idx="9">
                  <c:v>59</c:v>
                </c:pt>
                <c:pt idx="12">
                  <c:v>22</c:v>
                </c:pt>
              </c:numCache>
            </c:numRef>
          </c:val>
          <c:extLst>
            <c:ext xmlns:c16="http://schemas.microsoft.com/office/drawing/2014/chart" uri="{C3380CC4-5D6E-409C-BE32-E72D297353CC}">
              <c16:uniqueId val="{00000002-1415-4BFF-91E2-62BA40F3C3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112</c:v>
                </c:pt>
                <c:pt idx="6">
                  <c:v>91</c:v>
                </c:pt>
                <c:pt idx="9">
                  <c:v>93</c:v>
                </c:pt>
                <c:pt idx="12">
                  <c:v>87</c:v>
                </c:pt>
              </c:numCache>
            </c:numRef>
          </c:val>
          <c:extLst>
            <c:ext xmlns:c16="http://schemas.microsoft.com/office/drawing/2014/chart" uri="{C3380CC4-5D6E-409C-BE32-E72D297353CC}">
              <c16:uniqueId val="{00000003-1415-4BFF-91E2-62BA40F3C3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15-4BFF-91E2-62BA40F3C3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345</c:v>
                </c:pt>
                <c:pt idx="3">
                  <c:v>280</c:v>
                </c:pt>
                <c:pt idx="6">
                  <c:v>278</c:v>
                </c:pt>
                <c:pt idx="9">
                  <c:v>275</c:v>
                </c:pt>
                <c:pt idx="12">
                  <c:v>278</c:v>
                </c:pt>
              </c:numCache>
            </c:numRef>
          </c:val>
          <c:extLst>
            <c:ext xmlns:c16="http://schemas.microsoft.com/office/drawing/2014/chart" uri="{C3380CC4-5D6E-409C-BE32-E72D297353CC}">
              <c16:uniqueId val="{00000005-1415-4BFF-91E2-62BA40F3C3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15-4BFF-91E2-62BA40F3C3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2723</c:v>
                </c:pt>
                <c:pt idx="3">
                  <c:v>2555</c:v>
                </c:pt>
                <c:pt idx="6">
                  <c:v>2278</c:v>
                </c:pt>
                <c:pt idx="9">
                  <c:v>2158</c:v>
                </c:pt>
                <c:pt idx="12">
                  <c:v>2013</c:v>
                </c:pt>
              </c:numCache>
            </c:numRef>
          </c:val>
          <c:extLst>
            <c:ext xmlns:c16="http://schemas.microsoft.com/office/drawing/2014/chart" uri="{C3380CC4-5D6E-409C-BE32-E72D297353CC}">
              <c16:uniqueId val="{00000007-1415-4BFF-91E2-62BA40F3C3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-2247</c:v>
                </c:pt>
                <c:pt idx="2">
                  <c:v>#N/A</c:v>
                </c:pt>
                <c:pt idx="3">
                  <c:v>#N/A</c:v>
                </c:pt>
                <c:pt idx="4">
                  <c:v>-2359</c:v>
                </c:pt>
                <c:pt idx="5">
                  <c:v>#N/A</c:v>
                </c:pt>
                <c:pt idx="6">
                  <c:v>#N/A</c:v>
                </c:pt>
                <c:pt idx="7">
                  <c:v>-2474</c:v>
                </c:pt>
                <c:pt idx="8">
                  <c:v>#N/A</c:v>
                </c:pt>
                <c:pt idx="9">
                  <c:v>#N/A</c:v>
                </c:pt>
                <c:pt idx="10">
                  <c:v>-2503</c:v>
                </c:pt>
                <c:pt idx="11">
                  <c:v>#N/A</c:v>
                </c:pt>
                <c:pt idx="12">
                  <c:v>#N/A</c:v>
                </c:pt>
                <c:pt idx="13">
                  <c:v>-2591</c:v>
                </c:pt>
                <c:pt idx="14">
                  <c:v>#N/A</c:v>
                </c:pt>
              </c:numCache>
            </c:numRef>
          </c:val>
          <c:smooth val="0"/>
          <c:extLst>
            <c:ext xmlns:c16="http://schemas.microsoft.com/office/drawing/2014/chart" uri="{C3380CC4-5D6E-409C-BE32-E72D297353CC}">
              <c16:uniqueId val="{00000008-1415-4BFF-91E2-62BA40F3C3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58456</c:v>
                </c:pt>
                <c:pt idx="5">
                  <c:v>53682</c:v>
                </c:pt>
                <c:pt idx="8">
                  <c:v>49108</c:v>
                </c:pt>
                <c:pt idx="11">
                  <c:v>44453</c:v>
                </c:pt>
                <c:pt idx="14">
                  <c:v>40218</c:v>
                </c:pt>
              </c:numCache>
            </c:numRef>
          </c:val>
          <c:extLst>
            <c:ext xmlns:c16="http://schemas.microsoft.com/office/drawing/2014/chart" uri="{C3380CC4-5D6E-409C-BE32-E72D297353CC}">
              <c16:uniqueId val="{00000000-BA69-4D58-8218-CF37D1214D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69-4D58-8218-CF37D1214D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32487</c:v>
                </c:pt>
                <c:pt idx="5">
                  <c:v>35227</c:v>
                </c:pt>
                <c:pt idx="8">
                  <c:v>38468</c:v>
                </c:pt>
                <c:pt idx="11">
                  <c:v>45759</c:v>
                </c:pt>
                <c:pt idx="14">
                  <c:v>51703</c:v>
                </c:pt>
              </c:numCache>
            </c:numRef>
          </c:val>
          <c:extLst>
            <c:ext xmlns:c16="http://schemas.microsoft.com/office/drawing/2014/chart" uri="{C3380CC4-5D6E-409C-BE32-E72D297353CC}">
              <c16:uniqueId val="{00000002-BA69-4D58-8218-CF37D1214D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69-4D58-8218-CF37D1214D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69-4D58-8218-CF37D1214D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69-4D58-8218-CF37D1214D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16500</c:v>
                </c:pt>
                <c:pt idx="3">
                  <c:v>16323</c:v>
                </c:pt>
                <c:pt idx="6">
                  <c:v>14958</c:v>
                </c:pt>
                <c:pt idx="9">
                  <c:v>13011</c:v>
                </c:pt>
                <c:pt idx="12">
                  <c:v>11901</c:v>
                </c:pt>
              </c:numCache>
            </c:numRef>
          </c:val>
          <c:extLst>
            <c:ext xmlns:c16="http://schemas.microsoft.com/office/drawing/2014/chart" uri="{C3380CC4-5D6E-409C-BE32-E72D297353CC}">
              <c16:uniqueId val="{00000006-BA69-4D58-8218-CF37D1214D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886</c:v>
                </c:pt>
                <c:pt idx="3">
                  <c:v>901</c:v>
                </c:pt>
                <c:pt idx="6">
                  <c:v>1037</c:v>
                </c:pt>
                <c:pt idx="9">
                  <c:v>1039</c:v>
                </c:pt>
                <c:pt idx="12">
                  <c:v>1063</c:v>
                </c:pt>
              </c:numCache>
            </c:numRef>
          </c:val>
          <c:extLst>
            <c:ext xmlns:c16="http://schemas.microsoft.com/office/drawing/2014/chart" uri="{C3380CC4-5D6E-409C-BE32-E72D297353CC}">
              <c16:uniqueId val="{00000007-BA69-4D58-8218-CF37D1214D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A69-4D58-8218-CF37D1214D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1299</c:v>
                </c:pt>
                <c:pt idx="3">
                  <c:v>535</c:v>
                </c:pt>
                <c:pt idx="6">
                  <c:v>334</c:v>
                </c:pt>
                <c:pt idx="9">
                  <c:v>196</c:v>
                </c:pt>
                <c:pt idx="12">
                  <c:v>134</c:v>
                </c:pt>
              </c:numCache>
            </c:numRef>
          </c:val>
          <c:extLst>
            <c:ext xmlns:c16="http://schemas.microsoft.com/office/drawing/2014/chart" uri="{C3380CC4-5D6E-409C-BE32-E72D297353CC}">
              <c16:uniqueId val="{00000009-BA69-4D58-8218-CF37D1214D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22204</c:v>
                </c:pt>
                <c:pt idx="3">
                  <c:v>20598</c:v>
                </c:pt>
                <c:pt idx="6">
                  <c:v>18729</c:v>
                </c:pt>
                <c:pt idx="9">
                  <c:v>16944</c:v>
                </c:pt>
                <c:pt idx="12">
                  <c:v>16338</c:v>
                </c:pt>
              </c:numCache>
            </c:numRef>
          </c:val>
          <c:extLst>
            <c:ext xmlns:c16="http://schemas.microsoft.com/office/drawing/2014/chart" uri="{C3380CC4-5D6E-409C-BE32-E72D297353CC}">
              <c16:uniqueId val="{0000000A-BA69-4D58-8218-CF37D1214D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69-4D58-8218-CF37D1214D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17345</c:v>
                </c:pt>
                <c:pt idx="1">
                  <c:v>20658</c:v>
                </c:pt>
                <c:pt idx="2">
                  <c:v>22695</c:v>
                </c:pt>
              </c:numCache>
            </c:numRef>
          </c:val>
          <c:extLst>
            <c:ext xmlns:c16="http://schemas.microsoft.com/office/drawing/2014/chart" uri="{C3380CC4-5D6E-409C-BE32-E72D297353CC}">
              <c16:uniqueId val="{00000000-000D-4E0C-B438-83A6FA6712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1531</c:v>
                </c:pt>
                <c:pt idx="1">
                  <c:v>1320</c:v>
                </c:pt>
                <c:pt idx="2">
                  <c:v>1108</c:v>
                </c:pt>
              </c:numCache>
            </c:numRef>
          </c:val>
          <c:extLst>
            <c:ext xmlns:c16="http://schemas.microsoft.com/office/drawing/2014/chart" uri="{C3380CC4-5D6E-409C-BE32-E72D297353CC}">
              <c16:uniqueId val="{00000001-000D-4E0C-B438-83A6FA6712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16700</c:v>
                </c:pt>
                <c:pt idx="1">
                  <c:v>20505</c:v>
                </c:pt>
                <c:pt idx="2">
                  <c:v>25465</c:v>
                </c:pt>
              </c:numCache>
            </c:numRef>
          </c:val>
          <c:extLst>
            <c:ext xmlns:c16="http://schemas.microsoft.com/office/drawing/2014/chart" uri="{C3380CC4-5D6E-409C-BE32-E72D297353CC}">
              <c16:uniqueId val="{00000002-000D-4E0C-B438-83A6FA6712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{37AD016C-6E9D-4C99-A1F6-E82A46308814}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164-489A-A6AA-E4C2391421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{6260518C-ABCF-4656-BD98-CCFF12D7B0E7}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64-489A-A6AA-E4C2391421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{460BD256-EF0A-4E0B-9B66-51843868B17A}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64-489A-A6AA-E4C2391421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{6A381CCC-D178-4BEA-B4B8-64638D0D2D65}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64-489A-A6AA-E4C2391421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{641E2E3E-C668-41F7-9462-AD380E8927EA}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64-489A-A6AA-E4C2391421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{B5276A89-30E4-4701-916E-57CB2A4D5C2F}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164-489A-A6AA-E4C2391421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{DD9594B6-72FA-4191-A6D7-3BC6B0D6294F}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164-489A-A6AA-E4C2391421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{B412D5A6-B656-4A20-AD38-8A83CCDC8FE2}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164-489A-A6AA-E4C2391421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{C1ADE3EB-74DA-4D74-8371-4BBDCFDC567D}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164-489A-A6AA-E4C2391421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64.400000000000006</c:v>
                </c:pt>
                <c:pt idx="16">
                  <c:v>65.5</c:v>
                </c:pt>
                <c:pt idx="24">
                  <c:v>65.400000000000006</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64-489A-A6AA-E4C2391421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{A595FFA3-B6E5-410D-BDA4-0BFCCAA77714}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164-489A-A6AA-E4C2391421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{681A3522-4BB5-4E73-AF00-B49F3E7A4E9E}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64-489A-A6AA-E4C2391421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{B07A6F03-5155-49E5-AD57-2D1121D18B05}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64-489A-A6AA-E4C2391421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{788EE550-637C-458E-BD82-6BE93A26F228}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64-489A-A6AA-E4C2391421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{42622E25-B772-491E-8BD2-A7EB0257B625}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64-489A-A6AA-E4C2391421C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{0B506F4E-90EC-419B-8F7D-335C5B92F280}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164-489A-A6AA-E4C2391421C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{EBFF951B-2F28-4555-91EB-01D3D88316C6}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164-489A-A6AA-E4C2391421C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{B4958E0E-D9EC-4167-A18C-736C731BD9E3}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164-489A-A6AA-E4C2391421C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{A4B43641-4411-49A3-9BB4-8EDB34C56C56}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164-489A-A6AA-E4C2391421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56.9</c:v>
                </c:pt>
                <c:pt idx="24">
                  <c:v>57.7</c:v>
                </c:pt>
                <c:pt idx="32">
                  <c:v>56.3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164-489A-A6AA-E4C2391421CF}"/>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{C3BD52B5-A468-4B18-A06A-11FA391E49E4}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3A-45AA-8B89-D26250DFF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{040B1CA2-BEFD-4990-834A-01B8E7D4EA2B}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3A-45AA-8B89-D26250DFF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{287F2F3E-4820-4EF9-A24F-6B13EB2D0315}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3A-45AA-8B89-D26250DFF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{48E11D45-D429-4E01-A321-1DF35E823ADB}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3A-45AA-8B89-D26250DFF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{6CFF2943-4598-4A96-9FC6-3D26BEFDE51C}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3A-45AA-8B89-D26250DFF11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{E60476B3-8509-4CCF-8B58-0C37CA6F658B}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3A-45AA-8B89-D26250DFF11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{A94D274F-2AF7-4E88-9AE8-546FF26709B7}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3A-45AA-8B89-D26250DFF11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{F101861A-A8BB-46DE-91FC-884F67F25E80}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3A-45AA-8B89-D26250DFF11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{C61D6EC1-B2A9-451D-97F6-37B9F3084F3B}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3A-45AA-8B89-D26250DFF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-3.3</c:v>
                </c:pt>
                <c:pt idx="16">
                  <c:v>-4</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3A-45AA-8B89-D26250DFF1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{6786F8FD-5559-4A98-8EB8-85373661C5B9}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3A-45AA-8B89-D26250DFF1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{4401CE55-834D-46A3-895F-358863D9C42E}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3A-45AA-8B89-D26250DFF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{F9CCCBBB-DBEB-4ABE-9B66-793A5A5FCC95}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3A-45AA-8B89-D26250DFF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{FE756AF0-CEE6-49AD-BBEC-84F8E88117E6}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3A-45AA-8B89-D26250DFF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{FE6C7F57-CD45-48E0-8CC5-DC5090D77742}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3A-45AA-8B89-D26250DFF11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{AF401D86-21C8-43DC-ABB0-33FD8AF0CB3E}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3A-45AA-8B89-D26250DFF11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{4ABF0276-018B-4D34-B25D-F1329EBE9120}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3A-45AA-8B89-D26250DFF11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{04B0002B-B73E-4EC4-A3EF-B6A9D5372E40}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3A-45AA-8B89-D26250DFF11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{BE3184C9-F8EF-407D-B753-965E35C82AB9}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3A-45AA-8B89-D26250DFF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3A-45AA-8B89-D26250DFF119}"/>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減債基金積立相当額の積立ルールが</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年償還で毎年度の積立額を発行額の</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％として設定されているのに対し、当区は</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年償還（</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年据置）で毎年度の積立額を発行額の</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億円余積み立てた一方、「減債基金」から起債の償還のために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億円余を、「区営住宅管理基金」から区営住宅整備・管理のために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・施設整備基金：区有施設の今後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年間の更新経費を試算したところ、年間平均額が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億円となることから、将来に備えた計画的な積立が必要となります。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減価償却累計額の増加に対して、有形固定資産額の増加割合が大きいことから、有形固定資産減価償却率は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有形固定資産が増加した要因としては、区立中央体育館の大規模改修工事といった建物・設備の改修工事を行ったことなどによるものである。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今後は、「区有施設見直し計画」に掲げる多機能化、複合化等、施設の効果的・効率的な活用を踏まえた計画的な更新を行っていく。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6" name="直線コネクタ 75"/>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textlink="">
      <xdr:nvSpPr>
        <xdr:cNvPr id="7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0" name="直線コネクタ 7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textlink="">
      <xdr:nvSpPr>
        <xdr:cNvPr id="81"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textlink="">
      <xdr:nvSpPr>
        <xdr:cNvPr id="82" name="フローチャート: 判断 81"/>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textlink="">
      <xdr:nvSpPr>
        <xdr:cNvPr id="83" name="フローチャート: 判断 82"/>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textlink="">
      <xdr:nvSpPr>
        <xdr:cNvPr id="84" name="フローチャート: 判断 83"/>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textlink="">
      <xdr:nvSpPr>
        <xdr:cNvPr id="85" name="フローチャート: 判断 84"/>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textlink="">
      <xdr:nvSpPr>
        <xdr:cNvPr id="86" name="フローチャート: 判断 85"/>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textlink="">
      <xdr:nvSpPr>
        <xdr:cNvPr id="92" name="楕円 91"/>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textlink="">
      <xdr:nvSpPr>
        <xdr:cNvPr id="93" name="有形固定資産減価償却率該当値テキスト"/>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44541</xdr:rowOff>
    </xdr:from>
    <xdr:to>
      <xdr:col>19</xdr:col>
      <xdr:colOff>187325</xdr:colOff>
      <xdr:row>32</xdr:row>
      <xdr:rowOff>146141</xdr:rowOff>
    </xdr:to>
    <xdr:sp textlink="">
      <xdr:nvSpPr>
        <xdr:cNvPr id="94" name="楕円 93"/>
        <xdr:cNvSpPr/>
      </xdr:nvSpPr>
      <xdr:spPr>
        <a:xfrm>
          <a:off x="4000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95341</xdr:rowOff>
    </xdr:to>
    <xdr:cxnSp macro="">
      <xdr:nvCxnSpPr>
        <xdr:cNvPr id="95" name="直線コネクタ 94"/>
        <xdr:cNvCxnSpPr/>
      </xdr:nvCxnSpPr>
      <xdr:spPr>
        <a:xfrm flipV="1">
          <a:off x="4051300" y="634092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textlink="">
      <xdr:nvSpPr>
        <xdr:cNvPr id="96" name="楕円 95"/>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98425</xdr:rowOff>
    </xdr:to>
    <xdr:cxnSp macro="">
      <xdr:nvCxnSpPr>
        <xdr:cNvPr id="97" name="直線コネクタ 96"/>
        <xdr:cNvCxnSpPr/>
      </xdr:nvCxnSpPr>
      <xdr:spPr>
        <a:xfrm flipV="1">
          <a:off x="3289300" y="635326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13698</xdr:rowOff>
    </xdr:from>
    <xdr:to>
      <xdr:col>11</xdr:col>
      <xdr:colOff>187325</xdr:colOff>
      <xdr:row>32</xdr:row>
      <xdr:rowOff>115298</xdr:rowOff>
    </xdr:to>
    <xdr:sp textlink="">
      <xdr:nvSpPr>
        <xdr:cNvPr id="98" name="楕円 97"/>
        <xdr:cNvSpPr/>
      </xdr:nvSpPr>
      <xdr:spPr>
        <a:xfrm>
          <a:off x="2476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64498</xdr:rowOff>
    </xdr:from>
    <xdr:to>
      <xdr:col>15</xdr:col>
      <xdr:colOff>136525</xdr:colOff>
      <xdr:row>32</xdr:row>
      <xdr:rowOff>98425</xdr:rowOff>
    </xdr:to>
    <xdr:cxnSp macro="">
      <xdr:nvCxnSpPr>
        <xdr:cNvPr id="99" name="直線コネクタ 98"/>
        <xdr:cNvCxnSpPr/>
      </xdr:nvCxnSpPr>
      <xdr:spPr>
        <a:xfrm>
          <a:off x="2527300" y="632242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textlink="">
      <xdr:nvSpPr>
        <xdr:cNvPr id="100"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textlink="">
      <xdr:nvSpPr>
        <xdr:cNvPr id="101"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textlink="">
      <xdr:nvSpPr>
        <xdr:cNvPr id="102"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textlink="">
      <xdr:nvSpPr>
        <xdr:cNvPr id="103"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137268</xdr:rowOff>
    </xdr:from>
    <xdr:ext cx="405111" cy="259045"/>
    <xdr:sp textlink="">
      <xdr:nvSpPr>
        <xdr:cNvPr id="104" name="n_1mainValue有形固定資産減価償却率"/>
        <xdr:cNvSpPr txBox="1"/>
      </xdr:nvSpPr>
      <xdr:spPr>
        <a:xfrm>
          <a:off x="38360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textlink="">
      <xdr:nvSpPr>
        <xdr:cNvPr id="105" name="n_2main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106425</xdr:rowOff>
    </xdr:from>
    <xdr:ext cx="405111" cy="259045"/>
    <xdr:sp textlink="">
      <xdr:nvSpPr>
        <xdr:cNvPr id="106" name="n_3mainValue有形固定資産減価償却率"/>
        <xdr:cNvSpPr txBox="1"/>
      </xdr:nvSpPr>
      <xdr:spPr>
        <a:xfrm>
          <a:off x="2324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5" name="直線コネクタ 134"/>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textlink="">
      <xdr:nvSpPr>
        <xdr:cNvPr id="136"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7" name="直線コネクタ 136"/>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textlink="">
      <xdr:nvSpPr>
        <xdr:cNvPr id="140"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27</xdr:row>
      <xdr:rowOff>157621</xdr:rowOff>
    </xdr:from>
    <xdr:to>
      <xdr:col>64</xdr:col>
      <xdr:colOff>123825</xdr:colOff>
      <xdr:row>28</xdr:row>
      <xdr:rowOff>87771</xdr:rowOff>
    </xdr:to>
    <xdr:sp textlink="">
      <xdr:nvSpPr>
        <xdr:cNvPr id="151" name="楕円 150"/>
        <xdr:cNvSpPr/>
      </xdr:nvSpPr>
      <xdr:spPr>
        <a:xfrm>
          <a:off x="12509500" y="55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60607</xdr:rowOff>
    </xdr:from>
    <xdr:to>
      <xdr:col>60</xdr:col>
      <xdr:colOff>123825</xdr:colOff>
      <xdr:row>29</xdr:row>
      <xdr:rowOff>162207</xdr:rowOff>
    </xdr:to>
    <xdr:sp textlink="">
      <xdr:nvSpPr>
        <xdr:cNvPr id="152" name="楕円 151"/>
        <xdr:cNvSpPr/>
      </xdr:nvSpPr>
      <xdr:spPr>
        <a:xfrm>
          <a:off x="11747500" y="58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36971</xdr:rowOff>
    </xdr:from>
    <xdr:to>
      <xdr:col>64</xdr:col>
      <xdr:colOff>73025</xdr:colOff>
      <xdr:row>29</xdr:row>
      <xdr:rowOff>111407</xdr:rowOff>
    </xdr:to>
    <xdr:cxnSp macro="">
      <xdr:nvCxnSpPr>
        <xdr:cNvPr id="153" name="直線コネクタ 152"/>
        <xdr:cNvCxnSpPr/>
      </xdr:nvCxnSpPr>
      <xdr:spPr>
        <a:xfrm flipV="1">
          <a:off x="11798300" y="5609096"/>
          <a:ext cx="762000" cy="2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textlink="">
      <xdr:nvSpPr>
        <xdr:cNvPr id="154"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textlink="">
      <xdr:nvSpPr>
        <xdr:cNvPr id="155"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textlink="">
      <xdr:nvSpPr>
        <xdr:cNvPr id="156"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textlink="">
      <xdr:nvSpPr>
        <xdr:cNvPr id="157"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28</xdr:row>
      <xdr:rowOff>78898</xdr:rowOff>
    </xdr:from>
    <xdr:ext cx="405111" cy="259045"/>
    <xdr:sp textlink="">
      <xdr:nvSpPr>
        <xdr:cNvPr id="158" name="n_3mainValue債務償還比率"/>
        <xdr:cNvSpPr txBox="1"/>
      </xdr:nvSpPr>
      <xdr:spPr>
        <a:xfrm>
          <a:off x="12357744" y="565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29</xdr:row>
      <xdr:rowOff>153334</xdr:rowOff>
    </xdr:from>
    <xdr:ext cx="405111" cy="259045"/>
    <xdr:sp textlink="">
      <xdr:nvSpPr>
        <xdr:cNvPr id="159" name="n_4mainValue債務償還比率"/>
        <xdr:cNvSpPr txBox="1"/>
      </xdr:nvSpPr>
      <xdr:spPr>
        <a:xfrm>
          <a:off x="11595744" y="58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textlink="">
      <xdr:nvSpPr>
        <xdr:cNvPr id="74" name="楕円 73"/>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105064</xdr:rowOff>
    </xdr:from>
    <xdr:ext cx="405111" cy="259045"/>
    <xdr:sp textlink="">
      <xdr:nvSpPr>
        <xdr:cNvPr id="75" name="【道路】&#10;有形固定資産減価償却率該当値テキスト"/>
        <xdr:cNvSpPr txBox="1"/>
      </xdr:nvSpPr>
      <xdr:spPr>
        <a:xfrm>
          <a:off x="4673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110309</xdr:rowOff>
    </xdr:from>
    <xdr:to>
      <xdr:col>20</xdr:col>
      <xdr:colOff>38100</xdr:colOff>
      <xdr:row>41</xdr:row>
      <xdr:rowOff>40459</xdr:rowOff>
    </xdr:to>
    <xdr:sp textlink="">
      <xdr:nvSpPr>
        <xdr:cNvPr id="76" name="楕円 75"/>
        <xdr:cNvSpPr/>
      </xdr:nvSpPr>
      <xdr:spPr>
        <a:xfrm>
          <a:off x="3746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161109</xdr:rowOff>
    </xdr:from>
    <xdr:to>
      <xdr:col>24</xdr:col>
      <xdr:colOff>63500</xdr:colOff>
      <xdr:row>41</xdr:row>
      <xdr:rowOff>5987</xdr:rowOff>
    </xdr:to>
    <xdr:cxnSp macro="">
      <xdr:nvCxnSpPr>
        <xdr:cNvPr id="77" name="直線コネクタ 76"/>
        <xdr:cNvCxnSpPr/>
      </xdr:nvCxnSpPr>
      <xdr:spPr>
        <a:xfrm>
          <a:off x="3797300" y="701910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107043</xdr:rowOff>
    </xdr:from>
    <xdr:to>
      <xdr:col>15</xdr:col>
      <xdr:colOff>101600</xdr:colOff>
      <xdr:row>41</xdr:row>
      <xdr:rowOff>37193</xdr:rowOff>
    </xdr:to>
    <xdr:sp textlink="">
      <xdr:nvSpPr>
        <xdr:cNvPr id="78" name="楕円 77"/>
        <xdr:cNvSpPr/>
      </xdr:nvSpPr>
      <xdr:spPr>
        <a:xfrm>
          <a:off x="2857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157843</xdr:rowOff>
    </xdr:from>
    <xdr:to>
      <xdr:col>19</xdr:col>
      <xdr:colOff>177800</xdr:colOff>
      <xdr:row>40</xdr:row>
      <xdr:rowOff>161109</xdr:rowOff>
    </xdr:to>
    <xdr:cxnSp macro="">
      <xdr:nvCxnSpPr>
        <xdr:cNvPr id="79" name="直線コネクタ 78"/>
        <xdr:cNvCxnSpPr/>
      </xdr:nvCxnSpPr>
      <xdr:spPr>
        <a:xfrm>
          <a:off x="2908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100512</xdr:rowOff>
    </xdr:from>
    <xdr:to>
      <xdr:col>10</xdr:col>
      <xdr:colOff>165100</xdr:colOff>
      <xdr:row>41</xdr:row>
      <xdr:rowOff>30662</xdr:rowOff>
    </xdr:to>
    <xdr:sp textlink="">
      <xdr:nvSpPr>
        <xdr:cNvPr id="80" name="楕円 79"/>
        <xdr:cNvSpPr/>
      </xdr:nvSpPr>
      <xdr:spPr>
        <a:xfrm>
          <a:off x="1968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151312</xdr:rowOff>
    </xdr:from>
    <xdr:to>
      <xdr:col>15</xdr:col>
      <xdr:colOff>50800</xdr:colOff>
      <xdr:row>40</xdr:row>
      <xdr:rowOff>157843</xdr:rowOff>
    </xdr:to>
    <xdr:cxnSp macro="">
      <xdr:nvCxnSpPr>
        <xdr:cNvPr id="81" name="直線コネクタ 80"/>
        <xdr:cNvCxnSpPr/>
      </xdr:nvCxnSpPr>
      <xdr:spPr>
        <a:xfrm>
          <a:off x="2019300" y="700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textlink="">
      <xdr:nvSpPr>
        <xdr:cNvPr id="82"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textlink="">
      <xdr:nvSpPr>
        <xdr:cNvPr id="83"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textlink="">
      <xdr:nvSpPr>
        <xdr:cNvPr id="84"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31586</xdr:rowOff>
    </xdr:from>
    <xdr:ext cx="405111" cy="259045"/>
    <xdr:sp textlink="">
      <xdr:nvSpPr>
        <xdr:cNvPr id="86" name="n_1mainValue【道路】&#10;有形固定資産減価償却率"/>
        <xdr:cNvSpPr txBox="1"/>
      </xdr:nvSpPr>
      <xdr:spPr>
        <a:xfrm>
          <a:off x="35820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28320</xdr:rowOff>
    </xdr:from>
    <xdr:ext cx="405111" cy="259045"/>
    <xdr:sp textlink="">
      <xdr:nvSpPr>
        <xdr:cNvPr id="87" name="n_2mainValue【道路】&#10;有形固定資産減価償却率"/>
        <xdr:cNvSpPr txBox="1"/>
      </xdr:nvSpPr>
      <xdr:spPr>
        <a:xfrm>
          <a:off x="2705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21789</xdr:rowOff>
    </xdr:from>
    <xdr:ext cx="405111" cy="259045"/>
    <xdr:sp textlink="">
      <xdr:nvSpPr>
        <xdr:cNvPr id="88" name="n_3mainValue【道路】&#10;有形固定資産減価償却率"/>
        <xdr:cNvSpPr txBox="1"/>
      </xdr:nvSpPr>
      <xdr:spPr>
        <a:xfrm>
          <a:off x="1816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2" name="直線コネクタ 111"/>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textlink="">
      <xdr:nvSpPr>
        <xdr:cNvPr id="113"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4" name="直線コネクタ 113"/>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textlink="">
      <xdr:nvSpPr>
        <xdr:cNvPr id="115"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6" name="直線コネクタ 115"/>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textlink="">
      <xdr:nvSpPr>
        <xdr:cNvPr id="117"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textlink="">
      <xdr:nvSpPr>
        <xdr:cNvPr id="118" name="フローチャート: 判断 117"/>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textlink="">
      <xdr:nvSpPr>
        <xdr:cNvPr id="119" name="フローチャート: 判断 118"/>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textlink="">
      <xdr:nvSpPr>
        <xdr:cNvPr id="120" name="フローチャート: 判断 119"/>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textlink="">
      <xdr:nvSpPr>
        <xdr:cNvPr id="121" name="フローチャート: 判断 120"/>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textlink="">
      <xdr:nvSpPr>
        <xdr:cNvPr id="122" name="フローチャート: 判断 121"/>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105981</xdr:rowOff>
    </xdr:from>
    <xdr:to>
      <xdr:col>55</xdr:col>
      <xdr:colOff>50800</xdr:colOff>
      <xdr:row>41</xdr:row>
      <xdr:rowOff>36131</xdr:rowOff>
    </xdr:to>
    <xdr:sp textlink="">
      <xdr:nvSpPr>
        <xdr:cNvPr id="128" name="楕円 127"/>
        <xdr:cNvSpPr/>
      </xdr:nvSpPr>
      <xdr:spPr>
        <a:xfrm>
          <a:off x="10426700" y="69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20908</xdr:rowOff>
    </xdr:from>
    <xdr:ext cx="469744" cy="259045"/>
    <xdr:sp textlink="">
      <xdr:nvSpPr>
        <xdr:cNvPr id="129" name="【道路】&#10;一人当たり延長該当値テキスト"/>
        <xdr:cNvSpPr txBox="1"/>
      </xdr:nvSpPr>
      <xdr:spPr>
        <a:xfrm>
          <a:off x="10515600" y="68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104267</xdr:rowOff>
    </xdr:from>
    <xdr:to>
      <xdr:col>50</xdr:col>
      <xdr:colOff>165100</xdr:colOff>
      <xdr:row>41</xdr:row>
      <xdr:rowOff>34417</xdr:rowOff>
    </xdr:to>
    <xdr:sp textlink="">
      <xdr:nvSpPr>
        <xdr:cNvPr id="130" name="楕円 129"/>
        <xdr:cNvSpPr/>
      </xdr:nvSpPr>
      <xdr:spPr>
        <a:xfrm>
          <a:off x="9588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155067</xdr:rowOff>
    </xdr:from>
    <xdr:to>
      <xdr:col>55</xdr:col>
      <xdr:colOff>0</xdr:colOff>
      <xdr:row>40</xdr:row>
      <xdr:rowOff>156781</xdr:rowOff>
    </xdr:to>
    <xdr:cxnSp macro="">
      <xdr:nvCxnSpPr>
        <xdr:cNvPr id="131" name="直線コネクタ 130"/>
        <xdr:cNvCxnSpPr/>
      </xdr:nvCxnSpPr>
      <xdr:spPr>
        <a:xfrm>
          <a:off x="9639300" y="701306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101791</xdr:rowOff>
    </xdr:from>
    <xdr:to>
      <xdr:col>46</xdr:col>
      <xdr:colOff>38100</xdr:colOff>
      <xdr:row>41</xdr:row>
      <xdr:rowOff>31941</xdr:rowOff>
    </xdr:to>
    <xdr:sp textlink="">
      <xdr:nvSpPr>
        <xdr:cNvPr id="132" name="楕円 131"/>
        <xdr:cNvSpPr/>
      </xdr:nvSpPr>
      <xdr:spPr>
        <a:xfrm>
          <a:off x="8699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152591</xdr:rowOff>
    </xdr:from>
    <xdr:to>
      <xdr:col>50</xdr:col>
      <xdr:colOff>114300</xdr:colOff>
      <xdr:row>40</xdr:row>
      <xdr:rowOff>155067</xdr:rowOff>
    </xdr:to>
    <xdr:cxnSp macro="">
      <xdr:nvCxnSpPr>
        <xdr:cNvPr id="133" name="直線コネクタ 132"/>
        <xdr:cNvCxnSpPr/>
      </xdr:nvCxnSpPr>
      <xdr:spPr>
        <a:xfrm>
          <a:off x="8750300" y="701059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99314</xdr:rowOff>
    </xdr:from>
    <xdr:to>
      <xdr:col>41</xdr:col>
      <xdr:colOff>101600</xdr:colOff>
      <xdr:row>41</xdr:row>
      <xdr:rowOff>29464</xdr:rowOff>
    </xdr:to>
    <xdr:sp textlink="">
      <xdr:nvSpPr>
        <xdr:cNvPr id="134" name="楕円 133"/>
        <xdr:cNvSpPr/>
      </xdr:nvSpPr>
      <xdr:spPr>
        <a:xfrm>
          <a:off x="7810500" y="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150114</xdr:rowOff>
    </xdr:from>
    <xdr:to>
      <xdr:col>45</xdr:col>
      <xdr:colOff>177800</xdr:colOff>
      <xdr:row>40</xdr:row>
      <xdr:rowOff>152591</xdr:rowOff>
    </xdr:to>
    <xdr:cxnSp macro="">
      <xdr:nvCxnSpPr>
        <xdr:cNvPr id="135" name="直線コネクタ 134"/>
        <xdr:cNvCxnSpPr/>
      </xdr:nvCxnSpPr>
      <xdr:spPr>
        <a:xfrm>
          <a:off x="7861300" y="700811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textlink="">
      <xdr:nvSpPr>
        <xdr:cNvPr id="136"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textlink="">
      <xdr:nvSpPr>
        <xdr:cNvPr id="137"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textlink="">
      <xdr:nvSpPr>
        <xdr:cNvPr id="138" name="n_3aveValue【道路】&#10;一人当たり延長"/>
        <xdr:cNvSpPr txBox="1"/>
      </xdr:nvSpPr>
      <xdr:spPr>
        <a:xfrm>
          <a:off x="7626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textlink="">
      <xdr:nvSpPr>
        <xdr:cNvPr id="139"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25544</xdr:rowOff>
    </xdr:from>
    <xdr:ext cx="469744" cy="259045"/>
    <xdr:sp textlink="">
      <xdr:nvSpPr>
        <xdr:cNvPr id="140" name="n_1mainValue【道路】&#10;一人当たり延長"/>
        <xdr:cNvSpPr txBox="1"/>
      </xdr:nvSpPr>
      <xdr:spPr>
        <a:xfrm>
          <a:off x="93917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23068</xdr:rowOff>
    </xdr:from>
    <xdr:ext cx="469744" cy="259045"/>
    <xdr:sp textlink="">
      <xdr:nvSpPr>
        <xdr:cNvPr id="141" name="n_2mainValue【道路】&#10;一人当たり延長"/>
        <xdr:cNvSpPr txBox="1"/>
      </xdr:nvSpPr>
      <xdr:spPr>
        <a:xfrm>
          <a:off x="85154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45991</xdr:rowOff>
    </xdr:from>
    <xdr:ext cx="469744" cy="259045"/>
    <xdr:sp textlink="">
      <xdr:nvSpPr>
        <xdr:cNvPr id="142" name="n_3mainValue【道路】&#10;一人当たり延長"/>
        <xdr:cNvSpPr txBox="1"/>
      </xdr:nvSpPr>
      <xdr:spPr>
        <a:xfrm>
          <a:off x="7626427"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textlink="">
      <xdr:nvSpPr>
        <xdr:cNvPr id="153" name="テキスト ボックス 15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textlink="">
      <xdr:nvSpPr>
        <xdr:cNvPr id="155" name="テキスト ボックス 15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textlink="">
      <xdr:nvSpPr>
        <xdr:cNvPr id="165" name="テキスト ボックス 16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69" name="直線コネクタ 168"/>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textlink="">
      <xdr:nvSpPr>
        <xdr:cNvPr id="170"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textlink="">
      <xdr:nvSpPr>
        <xdr:cNvPr id="172"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3" name="直線コネクタ 172"/>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textlink="">
      <xdr:nvSpPr>
        <xdr:cNvPr id="174"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textlink="">
      <xdr:nvSpPr>
        <xdr:cNvPr id="175" name="フローチャート: 判断 174"/>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textlink="">
      <xdr:nvSpPr>
        <xdr:cNvPr id="176" name="フローチャート: 判断 175"/>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textlink="">
      <xdr:nvSpPr>
        <xdr:cNvPr id="177" name="フローチャート: 判断 176"/>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textlink="">
      <xdr:nvSpPr>
        <xdr:cNvPr id="178" name="フローチャート: 判断 177"/>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textlink="">
      <xdr:nvSpPr>
        <xdr:cNvPr id="179" name="フローチャート: 判断 178"/>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textlink="">
      <xdr:nvSpPr>
        <xdr:cNvPr id="185" name="楕円 184"/>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textlink="">
      <xdr:nvSpPr>
        <xdr:cNvPr id="186" name="【橋りょう・トンネル】&#10;有形固定資産減価償却率該当値テキスト"/>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textlink="">
      <xdr:nvSpPr>
        <xdr:cNvPr id="187" name="楕円 186"/>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161653</xdr:rowOff>
    </xdr:to>
    <xdr:cxnSp macro="">
      <xdr:nvCxnSpPr>
        <xdr:cNvPr id="188" name="直線コネクタ 187"/>
        <xdr:cNvCxnSpPr/>
      </xdr:nvCxnSpPr>
      <xdr:spPr>
        <a:xfrm>
          <a:off x="3797300" y="105776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textlink="">
      <xdr:nvSpPr>
        <xdr:cNvPr id="189" name="楕円 188"/>
        <xdr:cNvSpPr/>
      </xdr:nvSpPr>
      <xdr:spPr>
        <a:xfrm>
          <a:off x="2857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128996</xdr:rowOff>
    </xdr:to>
    <xdr:cxnSp macro="">
      <xdr:nvCxnSpPr>
        <xdr:cNvPr id="190" name="直線コネクタ 189"/>
        <xdr:cNvCxnSpPr/>
      </xdr:nvCxnSpPr>
      <xdr:spPr>
        <a:xfrm flipV="1">
          <a:off x="2908300" y="105776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textlink="">
      <xdr:nvSpPr>
        <xdr:cNvPr id="191" name="楕円 190"/>
        <xdr:cNvSpPr/>
      </xdr:nvSpPr>
      <xdr:spPr>
        <a:xfrm>
          <a:off x="1968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128996</xdr:rowOff>
    </xdr:to>
    <xdr:cxnSp macro="">
      <xdr:nvCxnSpPr>
        <xdr:cNvPr id="192" name="直線コネクタ 191"/>
        <xdr:cNvCxnSpPr/>
      </xdr:nvCxnSpPr>
      <xdr:spPr>
        <a:xfrm>
          <a:off x="2019300" y="105417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textlink="">
      <xdr:nvSpPr>
        <xdr:cNvPr id="193" name="n_1ave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textlink="">
      <xdr:nvSpPr>
        <xdr:cNvPr id="194"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textlink="">
      <xdr:nvSpPr>
        <xdr:cNvPr id="195"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textlink="">
      <xdr:nvSpPr>
        <xdr:cNvPr id="196"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textlink="">
      <xdr:nvSpPr>
        <xdr:cNvPr id="197" name="n_1mainValue【橋りょう・トンネル】&#10;有形固定資産減価償却率"/>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textlink="">
      <xdr:nvSpPr>
        <xdr:cNvPr id="198" name="n_2mainValue【橋りょう・トンネル】&#10;有形固定資産減価償却率"/>
        <xdr:cNvSpPr txBox="1"/>
      </xdr:nvSpPr>
      <xdr:spPr>
        <a:xfrm>
          <a:off x="2705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textlink="">
      <xdr:nvSpPr>
        <xdr:cNvPr id="199" name="n_3mainValue【橋りょう・トンネ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textlink="">
      <xdr:nvSpPr>
        <xdr:cNvPr id="213" name="テキスト ボックス 212"/>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textlink="">
      <xdr:nvSpPr>
        <xdr:cNvPr id="215" name="テキスト ボックス 21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textlink="">
      <xdr:nvSpPr>
        <xdr:cNvPr id="217" name="テキスト ボックス 21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textlink="">
      <xdr:nvSpPr>
        <xdr:cNvPr id="219" name="テキスト ボックス 21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23" name="直線コネクタ 222"/>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textlink="">
      <xdr:nvSpPr>
        <xdr:cNvPr id="224"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25" name="直線コネクタ 224"/>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textlink="">
      <xdr:nvSpPr>
        <xdr:cNvPr id="226"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27" name="直線コネクタ 226"/>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textlink="">
      <xdr:nvSpPr>
        <xdr:cNvPr id="228"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textlink="">
      <xdr:nvSpPr>
        <xdr:cNvPr id="229" name="フローチャート: 判断 228"/>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textlink="">
      <xdr:nvSpPr>
        <xdr:cNvPr id="230" name="フローチャート: 判断 229"/>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textlink="">
      <xdr:nvSpPr>
        <xdr:cNvPr id="231" name="フローチャート: 判断 230"/>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textlink="">
      <xdr:nvSpPr>
        <xdr:cNvPr id="232" name="フローチャート: 判断 231"/>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textlink="">
      <xdr:nvSpPr>
        <xdr:cNvPr id="233" name="フローチャート: 判断 232"/>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23556</xdr:rowOff>
    </xdr:from>
    <xdr:to>
      <xdr:col>55</xdr:col>
      <xdr:colOff>50800</xdr:colOff>
      <xdr:row>63</xdr:row>
      <xdr:rowOff>125156</xdr:rowOff>
    </xdr:to>
    <xdr:sp textlink="">
      <xdr:nvSpPr>
        <xdr:cNvPr id="239" name="楕円 238"/>
        <xdr:cNvSpPr/>
      </xdr:nvSpPr>
      <xdr:spPr>
        <a:xfrm>
          <a:off x="10426700" y="108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1983</xdr:rowOff>
    </xdr:from>
    <xdr:ext cx="534377" cy="259045"/>
    <xdr:sp textlink="">
      <xdr:nvSpPr>
        <xdr:cNvPr id="240" name="【橋りょう・トンネル】&#10;一人当たり有形固定資産（償却資産）額該当値テキスト"/>
        <xdr:cNvSpPr txBox="1"/>
      </xdr:nvSpPr>
      <xdr:spPr>
        <a:xfrm>
          <a:off x="10515600" y="108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22230</xdr:rowOff>
    </xdr:from>
    <xdr:to>
      <xdr:col>50</xdr:col>
      <xdr:colOff>165100</xdr:colOff>
      <xdr:row>63</xdr:row>
      <xdr:rowOff>123830</xdr:rowOff>
    </xdr:to>
    <xdr:sp textlink="">
      <xdr:nvSpPr>
        <xdr:cNvPr id="241" name="楕円 240"/>
        <xdr:cNvSpPr/>
      </xdr:nvSpPr>
      <xdr:spPr>
        <a:xfrm>
          <a:off x="95885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73030</xdr:rowOff>
    </xdr:from>
    <xdr:to>
      <xdr:col>55</xdr:col>
      <xdr:colOff>0</xdr:colOff>
      <xdr:row>63</xdr:row>
      <xdr:rowOff>74356</xdr:rowOff>
    </xdr:to>
    <xdr:cxnSp macro="">
      <xdr:nvCxnSpPr>
        <xdr:cNvPr id="242" name="直線コネクタ 241"/>
        <xdr:cNvCxnSpPr/>
      </xdr:nvCxnSpPr>
      <xdr:spPr>
        <a:xfrm>
          <a:off x="9639300" y="10874380"/>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25225</xdr:rowOff>
    </xdr:from>
    <xdr:to>
      <xdr:col>46</xdr:col>
      <xdr:colOff>38100</xdr:colOff>
      <xdr:row>63</xdr:row>
      <xdr:rowOff>126825</xdr:rowOff>
    </xdr:to>
    <xdr:sp textlink="">
      <xdr:nvSpPr>
        <xdr:cNvPr id="243" name="楕円 242"/>
        <xdr:cNvSpPr/>
      </xdr:nvSpPr>
      <xdr:spPr>
        <a:xfrm>
          <a:off x="8699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73030</xdr:rowOff>
    </xdr:from>
    <xdr:to>
      <xdr:col>50</xdr:col>
      <xdr:colOff>114300</xdr:colOff>
      <xdr:row>63</xdr:row>
      <xdr:rowOff>76025</xdr:rowOff>
    </xdr:to>
    <xdr:cxnSp macro="">
      <xdr:nvCxnSpPr>
        <xdr:cNvPr id="244" name="直線コネクタ 243"/>
        <xdr:cNvCxnSpPr/>
      </xdr:nvCxnSpPr>
      <xdr:spPr>
        <a:xfrm flipV="1">
          <a:off x="8750300" y="108743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23297</xdr:rowOff>
    </xdr:from>
    <xdr:to>
      <xdr:col>41</xdr:col>
      <xdr:colOff>101600</xdr:colOff>
      <xdr:row>63</xdr:row>
      <xdr:rowOff>124897</xdr:rowOff>
    </xdr:to>
    <xdr:sp textlink="">
      <xdr:nvSpPr>
        <xdr:cNvPr id="245" name="楕円 244"/>
        <xdr:cNvSpPr/>
      </xdr:nvSpPr>
      <xdr:spPr>
        <a:xfrm>
          <a:off x="7810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74097</xdr:rowOff>
    </xdr:from>
    <xdr:to>
      <xdr:col>45</xdr:col>
      <xdr:colOff>177800</xdr:colOff>
      <xdr:row>63</xdr:row>
      <xdr:rowOff>76025</xdr:rowOff>
    </xdr:to>
    <xdr:cxnSp macro="">
      <xdr:nvCxnSpPr>
        <xdr:cNvPr id="246" name="直線コネクタ 245"/>
        <xdr:cNvCxnSpPr/>
      </xdr:nvCxnSpPr>
      <xdr:spPr>
        <a:xfrm>
          <a:off x="7861300" y="10875447"/>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textlink="">
      <xdr:nvSpPr>
        <xdr:cNvPr id="247"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textlink="">
      <xdr:nvSpPr>
        <xdr:cNvPr id="248"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textlink="">
      <xdr:nvSpPr>
        <xdr:cNvPr id="249"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textlink="">
      <xdr:nvSpPr>
        <xdr:cNvPr id="250"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114957</xdr:rowOff>
    </xdr:from>
    <xdr:ext cx="534377" cy="259045"/>
    <xdr:sp textlink="">
      <xdr:nvSpPr>
        <xdr:cNvPr id="251" name="n_1mainValue【橋りょう・トンネル】&#10;一人当たり有形固定資産（償却資産）額"/>
        <xdr:cNvSpPr txBox="1"/>
      </xdr:nvSpPr>
      <xdr:spPr>
        <a:xfrm>
          <a:off x="9359411" y="109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117952</xdr:rowOff>
    </xdr:from>
    <xdr:ext cx="534377" cy="259045"/>
    <xdr:sp textlink="">
      <xdr:nvSpPr>
        <xdr:cNvPr id="252" name="n_2mainValue【橋りょう・トンネル】&#10;一人当たり有形固定資産（償却資産）額"/>
        <xdr:cNvSpPr txBox="1"/>
      </xdr:nvSpPr>
      <xdr:spPr>
        <a:xfrm>
          <a:off x="84831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116024</xdr:rowOff>
    </xdr:from>
    <xdr:ext cx="534377" cy="259045"/>
    <xdr:sp textlink="">
      <xdr:nvSpPr>
        <xdr:cNvPr id="253" name="n_3mainValue【橋りょう・トンネル】&#10;一人当たり有形固定資産（償却資産）額"/>
        <xdr:cNvSpPr txBox="1"/>
      </xdr:nvSpPr>
      <xdr:spPr>
        <a:xfrm>
          <a:off x="75941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textlink="">
      <xdr:nvSpPr>
        <xdr:cNvPr id="266" name="テキスト ボックス 26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textlink="">
      <xdr:nvSpPr>
        <xdr:cNvPr id="268" name="テキスト ボックス 26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textlink="">
      <xdr:nvSpPr>
        <xdr:cNvPr id="270" name="テキスト ボックス 26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textlink="">
      <xdr:nvSpPr>
        <xdr:cNvPr id="272" name="テキスト ボックス 27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88392</xdr:rowOff>
    </xdr:from>
    <xdr:to>
      <xdr:col>24</xdr:col>
      <xdr:colOff>62865</xdr:colOff>
      <xdr:row>86</xdr:row>
      <xdr:rowOff>22098</xdr:rowOff>
    </xdr:to>
    <xdr:cxnSp macro="">
      <xdr:nvCxnSpPr>
        <xdr:cNvPr id="276" name="直線コネクタ 275"/>
        <xdr:cNvCxnSpPr/>
      </xdr:nvCxnSpPr>
      <xdr:spPr>
        <a:xfrm flipV="1">
          <a:off x="4634865" y="1363294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25925</xdr:rowOff>
    </xdr:from>
    <xdr:ext cx="405111" cy="259045"/>
    <xdr:sp textlink="">
      <xdr:nvSpPr>
        <xdr:cNvPr id="277" name="【公営住宅】&#10;有形固定資産減価償却率最小値テキスト"/>
        <xdr:cNvSpPr txBox="1"/>
      </xdr:nvSpPr>
      <xdr:spPr>
        <a:xfrm>
          <a:off x="4673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22098</xdr:rowOff>
    </xdr:from>
    <xdr:to>
      <xdr:col>24</xdr:col>
      <xdr:colOff>152400</xdr:colOff>
      <xdr:row>86</xdr:row>
      <xdr:rowOff>22098</xdr:rowOff>
    </xdr:to>
    <xdr:cxnSp macro="">
      <xdr:nvCxnSpPr>
        <xdr:cNvPr id="278" name="直線コネクタ 277"/>
        <xdr:cNvCxnSpPr/>
      </xdr:nvCxnSpPr>
      <xdr:spPr>
        <a:xfrm>
          <a:off x="4546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35069</xdr:rowOff>
    </xdr:from>
    <xdr:ext cx="405111" cy="259045"/>
    <xdr:sp textlink="">
      <xdr:nvSpPr>
        <xdr:cNvPr id="279" name="【公営住宅】&#10;有形固定資産減価償却率最大値テキスト"/>
        <xdr:cNvSpPr txBox="1"/>
      </xdr:nvSpPr>
      <xdr:spPr>
        <a:xfrm>
          <a:off x="4673600" y="1340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88392</xdr:rowOff>
    </xdr:from>
    <xdr:to>
      <xdr:col>24</xdr:col>
      <xdr:colOff>152400</xdr:colOff>
      <xdr:row>79</xdr:row>
      <xdr:rowOff>88392</xdr:rowOff>
    </xdr:to>
    <xdr:cxnSp macro="">
      <xdr:nvCxnSpPr>
        <xdr:cNvPr id="280" name="直線コネクタ 279"/>
        <xdr:cNvCxnSpPr/>
      </xdr:nvCxnSpPr>
      <xdr:spPr>
        <a:xfrm>
          <a:off x="4546600" y="1363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132605</xdr:rowOff>
    </xdr:from>
    <xdr:ext cx="405111" cy="259045"/>
    <xdr:sp textlink="">
      <xdr:nvSpPr>
        <xdr:cNvPr id="281" name="【公営住宅】&#10;有形固定資産減価償却率平均値テキスト"/>
        <xdr:cNvSpPr txBox="1"/>
      </xdr:nvSpPr>
      <xdr:spPr>
        <a:xfrm>
          <a:off x="4673600" y="1402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154178</xdr:rowOff>
    </xdr:from>
    <xdr:to>
      <xdr:col>24</xdr:col>
      <xdr:colOff>114300</xdr:colOff>
      <xdr:row>82</xdr:row>
      <xdr:rowOff>84328</xdr:rowOff>
    </xdr:to>
    <xdr:sp textlink="">
      <xdr:nvSpPr>
        <xdr:cNvPr id="282" name="フローチャート: 判断 281"/>
        <xdr:cNvSpPr/>
      </xdr:nvSpPr>
      <xdr:spPr>
        <a:xfrm>
          <a:off x="45847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145035</xdr:rowOff>
    </xdr:from>
    <xdr:to>
      <xdr:col>20</xdr:col>
      <xdr:colOff>38100</xdr:colOff>
      <xdr:row>82</xdr:row>
      <xdr:rowOff>75185</xdr:rowOff>
    </xdr:to>
    <xdr:sp textlink="">
      <xdr:nvSpPr>
        <xdr:cNvPr id="283" name="フローチャート: 判断 282"/>
        <xdr:cNvSpPr/>
      </xdr:nvSpPr>
      <xdr:spPr>
        <a:xfrm>
          <a:off x="3746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textlink="">
      <xdr:nvSpPr>
        <xdr:cNvPr id="284" name="フローチャート: 判断 28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71882</xdr:rowOff>
    </xdr:from>
    <xdr:to>
      <xdr:col>10</xdr:col>
      <xdr:colOff>165100</xdr:colOff>
      <xdr:row>82</xdr:row>
      <xdr:rowOff>2032</xdr:rowOff>
    </xdr:to>
    <xdr:sp textlink="">
      <xdr:nvSpPr>
        <xdr:cNvPr id="285" name="フローチャート: 判断 284"/>
        <xdr:cNvSpPr/>
      </xdr:nvSpPr>
      <xdr:spPr>
        <a:xfrm>
          <a:off x="19685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textlink="">
      <xdr:nvSpPr>
        <xdr:cNvPr id="286" name="フローチャート: 判断 285"/>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49022</xdr:rowOff>
    </xdr:from>
    <xdr:to>
      <xdr:col>24</xdr:col>
      <xdr:colOff>114300</xdr:colOff>
      <xdr:row>80</xdr:row>
      <xdr:rowOff>150622</xdr:rowOff>
    </xdr:to>
    <xdr:sp textlink="">
      <xdr:nvSpPr>
        <xdr:cNvPr id="292" name="楕円 291"/>
        <xdr:cNvSpPr/>
      </xdr:nvSpPr>
      <xdr:spPr>
        <a:xfrm>
          <a:off x="4584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71899</xdr:rowOff>
    </xdr:from>
    <xdr:ext cx="405111" cy="259045"/>
    <xdr:sp textlink="">
      <xdr:nvSpPr>
        <xdr:cNvPr id="293" name="【公営住宅】&#10;有形固定資産減価償却率該当値テキスト"/>
        <xdr:cNvSpPr txBox="1"/>
      </xdr:nvSpPr>
      <xdr:spPr>
        <a:xfrm>
          <a:off x="4673600" y="1361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textlink="">
      <xdr:nvSpPr>
        <xdr:cNvPr id="294" name="楕円 293"/>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99822</xdr:rowOff>
    </xdr:to>
    <xdr:cxnSp macro="">
      <xdr:nvCxnSpPr>
        <xdr:cNvPr id="295" name="直線コネクタ 294"/>
        <xdr:cNvCxnSpPr/>
      </xdr:nvCxnSpPr>
      <xdr:spPr>
        <a:xfrm>
          <a:off x="3797300" y="137678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19304</xdr:rowOff>
    </xdr:from>
    <xdr:to>
      <xdr:col>15</xdr:col>
      <xdr:colOff>101600</xdr:colOff>
      <xdr:row>79</xdr:row>
      <xdr:rowOff>120904</xdr:rowOff>
    </xdr:to>
    <xdr:sp textlink="">
      <xdr:nvSpPr>
        <xdr:cNvPr id="296" name="楕円 295"/>
        <xdr:cNvSpPr/>
      </xdr:nvSpPr>
      <xdr:spPr>
        <a:xfrm>
          <a:off x="2857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70104</xdr:rowOff>
    </xdr:from>
    <xdr:to>
      <xdr:col>19</xdr:col>
      <xdr:colOff>177800</xdr:colOff>
      <xdr:row>80</xdr:row>
      <xdr:rowOff>51815</xdr:rowOff>
    </xdr:to>
    <xdr:cxnSp macro="">
      <xdr:nvCxnSpPr>
        <xdr:cNvPr id="297" name="直線コネクタ 296"/>
        <xdr:cNvCxnSpPr/>
      </xdr:nvCxnSpPr>
      <xdr:spPr>
        <a:xfrm>
          <a:off x="2908300" y="13614654"/>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154178</xdr:rowOff>
    </xdr:from>
    <xdr:to>
      <xdr:col>10</xdr:col>
      <xdr:colOff>165100</xdr:colOff>
      <xdr:row>79</xdr:row>
      <xdr:rowOff>84328</xdr:rowOff>
    </xdr:to>
    <xdr:sp textlink="">
      <xdr:nvSpPr>
        <xdr:cNvPr id="298" name="楕円 297"/>
        <xdr:cNvSpPr/>
      </xdr:nvSpPr>
      <xdr:spPr>
        <a:xfrm>
          <a:off x="1968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33528</xdr:rowOff>
    </xdr:from>
    <xdr:to>
      <xdr:col>15</xdr:col>
      <xdr:colOff>50800</xdr:colOff>
      <xdr:row>79</xdr:row>
      <xdr:rowOff>70104</xdr:rowOff>
    </xdr:to>
    <xdr:cxnSp macro="">
      <xdr:nvCxnSpPr>
        <xdr:cNvPr id="299" name="直線コネクタ 298"/>
        <xdr:cNvCxnSpPr/>
      </xdr:nvCxnSpPr>
      <xdr:spPr>
        <a:xfrm>
          <a:off x="2019300" y="135780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66312</xdr:rowOff>
    </xdr:from>
    <xdr:ext cx="405111" cy="259045"/>
    <xdr:sp textlink="">
      <xdr:nvSpPr>
        <xdr:cNvPr id="300" name="n_1aveValue【公営住宅】&#10;有形固定資産減価償却率"/>
        <xdr:cNvSpPr txBox="1"/>
      </xdr:nvSpPr>
      <xdr:spPr>
        <a:xfrm>
          <a:off x="3582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textlink="">
      <xdr:nvSpPr>
        <xdr:cNvPr id="301"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textlink="">
      <xdr:nvSpPr>
        <xdr:cNvPr id="302" name="n_3aveValue【公営住宅】&#10;有形固定資産減価償却率"/>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textlink="">
      <xdr:nvSpPr>
        <xdr:cNvPr id="303" name="n_4aveValue【公営住宅】&#10;有形固定資産減価償却率"/>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textlink="">
      <xdr:nvSpPr>
        <xdr:cNvPr id="304" name="n_1mainValue【公営住宅】&#10;有形固定資産減価償却率"/>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137431</xdr:rowOff>
    </xdr:from>
    <xdr:ext cx="405111" cy="259045"/>
    <xdr:sp textlink="">
      <xdr:nvSpPr>
        <xdr:cNvPr id="305" name="n_2mainValue【公営住宅】&#10;有形固定資産減価償却率"/>
        <xdr:cNvSpPr txBox="1"/>
      </xdr:nvSpPr>
      <xdr:spPr>
        <a:xfrm>
          <a:off x="2705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100855</xdr:rowOff>
    </xdr:from>
    <xdr:ext cx="405111" cy="259045"/>
    <xdr:sp textlink="">
      <xdr:nvSpPr>
        <xdr:cNvPr id="306" name="n_3mainValue【公営住宅】&#10;有形固定資産減価償却率"/>
        <xdr:cNvSpPr txBox="1"/>
      </xdr:nvSpPr>
      <xdr:spPr>
        <a:xfrm>
          <a:off x="1816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30" name="直線コネクタ 329"/>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textlink="">
      <xdr:nvSpPr>
        <xdr:cNvPr id="331"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32" name="直線コネクタ 331"/>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textlink="">
      <xdr:nvSpPr>
        <xdr:cNvPr id="333"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34" name="直線コネクタ 333"/>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textlink="">
      <xdr:nvSpPr>
        <xdr:cNvPr id="335"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textlink="">
      <xdr:nvSpPr>
        <xdr:cNvPr id="336" name="フローチャート: 判断 335"/>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textlink="">
      <xdr:nvSpPr>
        <xdr:cNvPr id="337" name="フローチャート: 判断 336"/>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textlink="">
      <xdr:nvSpPr>
        <xdr:cNvPr id="338" name="フローチャート: 判断 337"/>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textlink="">
      <xdr:nvSpPr>
        <xdr:cNvPr id="339" name="フローチャート: 判断 338"/>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textlink="">
      <xdr:nvSpPr>
        <xdr:cNvPr id="340" name="フローチャート: 判断 339"/>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textlink="">
      <xdr:nvSpPr>
        <xdr:cNvPr id="346" name="楕円 345"/>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4463</xdr:rowOff>
    </xdr:from>
    <xdr:ext cx="469744" cy="259045"/>
    <xdr:sp textlink="">
      <xdr:nvSpPr>
        <xdr:cNvPr id="347" name="【公営住宅】&#10;一人当たり面積該当値テキスト"/>
        <xdr:cNvSpPr txBox="1"/>
      </xdr:nvSpPr>
      <xdr:spPr>
        <a:xfrm>
          <a:off x="10515600" y="144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151130</xdr:rowOff>
    </xdr:from>
    <xdr:to>
      <xdr:col>50</xdr:col>
      <xdr:colOff>165100</xdr:colOff>
      <xdr:row>85</xdr:row>
      <xdr:rowOff>81280</xdr:rowOff>
    </xdr:to>
    <xdr:sp textlink="">
      <xdr:nvSpPr>
        <xdr:cNvPr id="348" name="楕円 347"/>
        <xdr:cNvSpPr/>
      </xdr:nvSpPr>
      <xdr:spPr>
        <a:xfrm>
          <a:off x="958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32386</xdr:rowOff>
    </xdr:to>
    <xdr:cxnSp macro="">
      <xdr:nvCxnSpPr>
        <xdr:cNvPr id="349" name="直線コネクタ 348"/>
        <xdr:cNvCxnSpPr/>
      </xdr:nvCxnSpPr>
      <xdr:spPr>
        <a:xfrm>
          <a:off x="9639300" y="146037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textlink="">
      <xdr:nvSpPr>
        <xdr:cNvPr id="350" name="楕円 349"/>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30480</xdr:rowOff>
    </xdr:from>
    <xdr:to>
      <xdr:col>50</xdr:col>
      <xdr:colOff>114300</xdr:colOff>
      <xdr:row>85</xdr:row>
      <xdr:rowOff>32386</xdr:rowOff>
    </xdr:to>
    <xdr:cxnSp macro="">
      <xdr:nvCxnSpPr>
        <xdr:cNvPr id="351" name="直線コネクタ 350"/>
        <xdr:cNvCxnSpPr/>
      </xdr:nvCxnSpPr>
      <xdr:spPr>
        <a:xfrm flipV="1">
          <a:off x="8750300" y="14603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151130</xdr:rowOff>
    </xdr:from>
    <xdr:to>
      <xdr:col>41</xdr:col>
      <xdr:colOff>101600</xdr:colOff>
      <xdr:row>85</xdr:row>
      <xdr:rowOff>81280</xdr:rowOff>
    </xdr:to>
    <xdr:sp textlink="">
      <xdr:nvSpPr>
        <xdr:cNvPr id="352" name="楕円 351"/>
        <xdr:cNvSpPr/>
      </xdr:nvSpPr>
      <xdr:spPr>
        <a:xfrm>
          <a:off x="781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30480</xdr:rowOff>
    </xdr:from>
    <xdr:to>
      <xdr:col>45</xdr:col>
      <xdr:colOff>177800</xdr:colOff>
      <xdr:row>85</xdr:row>
      <xdr:rowOff>32386</xdr:rowOff>
    </xdr:to>
    <xdr:cxnSp macro="">
      <xdr:nvCxnSpPr>
        <xdr:cNvPr id="353" name="直線コネクタ 352"/>
        <xdr:cNvCxnSpPr/>
      </xdr:nvCxnSpPr>
      <xdr:spPr>
        <a:xfrm>
          <a:off x="7861300" y="14603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textlink="">
      <xdr:nvSpPr>
        <xdr:cNvPr id="354" name="n_1ave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textlink="">
      <xdr:nvSpPr>
        <xdr:cNvPr id="355" name="n_2ave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135272</xdr:rowOff>
    </xdr:from>
    <xdr:ext cx="469744" cy="259045"/>
    <xdr:sp textlink="">
      <xdr:nvSpPr>
        <xdr:cNvPr id="356" name="n_3aveValue【公営住宅】&#10;一人当たり面積"/>
        <xdr:cNvSpPr txBox="1"/>
      </xdr:nvSpPr>
      <xdr:spPr>
        <a:xfrm>
          <a:off x="7626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textlink="">
      <xdr:nvSpPr>
        <xdr:cNvPr id="357"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97807</xdr:rowOff>
    </xdr:from>
    <xdr:ext cx="469744" cy="259045"/>
    <xdr:sp textlink="">
      <xdr:nvSpPr>
        <xdr:cNvPr id="358" name="n_1mainValue【公営住宅】&#10;一人当たり面積"/>
        <xdr:cNvSpPr txBox="1"/>
      </xdr:nvSpPr>
      <xdr:spPr>
        <a:xfrm>
          <a:off x="93917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99713</xdr:rowOff>
    </xdr:from>
    <xdr:ext cx="469744" cy="259045"/>
    <xdr:sp textlink="">
      <xdr:nvSpPr>
        <xdr:cNvPr id="359" name="n_2mainValue【公営住宅】&#10;一人当たり面積"/>
        <xdr:cNvSpPr txBox="1"/>
      </xdr:nvSpPr>
      <xdr:spPr>
        <a:xfrm>
          <a:off x="8515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97807</xdr:rowOff>
    </xdr:from>
    <xdr:ext cx="469744" cy="259045"/>
    <xdr:sp textlink="">
      <xdr:nvSpPr>
        <xdr:cNvPr id="360" name="n_3mainValue【公営住宅】&#10;一人当たり面積"/>
        <xdr:cNvSpPr txBox="1"/>
      </xdr:nvSpPr>
      <xdr:spPr>
        <a:xfrm>
          <a:off x="7626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textlink="">
      <xdr:nvSpPr>
        <xdr:cNvPr id="362" name="正方形/長方形 3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textlink="">
      <xdr:nvSpPr>
        <xdr:cNvPr id="363" name="正方形/長方形 3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textlink="">
      <xdr:nvSpPr>
        <xdr:cNvPr id="364" name="正方形/長方形 3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textlink="">
      <xdr:nvSpPr>
        <xdr:cNvPr id="365" name="正方形/長方形 3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textlink="">
      <xdr:nvSpPr>
        <xdr:cNvPr id="368" name="正方形/長方形 3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textlink="">
      <xdr:nvSpPr>
        <xdr:cNvPr id="369" name="正方形/長方形 3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textlink="">
      <xdr:nvSpPr>
        <xdr:cNvPr id="370" name="正方形/長方形 3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textlink="">
      <xdr:nvSpPr>
        <xdr:cNvPr id="371" name="正方形/長方形 3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4" name="直線コネクタ 3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textlink="">
      <xdr:nvSpPr>
        <xdr:cNvPr id="385" name="テキスト ボックス 3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6" name="直線コネクタ 3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textlink="">
      <xdr:nvSpPr>
        <xdr:cNvPr id="387" name="テキスト ボックス 3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8" name="直線コネクタ 3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textlink="">
      <xdr:nvSpPr>
        <xdr:cNvPr id="389" name="テキスト ボックス 3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0" name="直線コネクタ 3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textlink="">
      <xdr:nvSpPr>
        <xdr:cNvPr id="391" name="テキスト ボックス 3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393" name="テキスト ボックス 3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95" name="直線コネクタ 394"/>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textlink="">
      <xdr:nvSpPr>
        <xdr:cNvPr id="396"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97" name="直線コネクタ 396"/>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textlink="">
      <xdr:nvSpPr>
        <xdr:cNvPr id="398"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99" name="直線コネクタ 398"/>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textlink="">
      <xdr:nvSpPr>
        <xdr:cNvPr id="400" name="【認定こども園・幼稚園・保育所】&#10;有形固定資産減価償却率平均値テキスト"/>
        <xdr:cNvSpPr txBox="1"/>
      </xdr:nvSpPr>
      <xdr:spPr>
        <a:xfrm>
          <a:off x="163576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textlink="">
      <xdr:nvSpPr>
        <xdr:cNvPr id="401" name="フローチャート: 判断 400"/>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textlink="">
      <xdr:nvSpPr>
        <xdr:cNvPr id="402" name="フローチャート: 判断 401"/>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textlink="">
      <xdr:nvSpPr>
        <xdr:cNvPr id="403" name="フローチャート: 判断 402"/>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textlink="">
      <xdr:nvSpPr>
        <xdr:cNvPr id="404" name="フローチャート: 判断 403"/>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textlink="">
      <xdr:nvSpPr>
        <xdr:cNvPr id="405" name="フローチャート: 判断 404"/>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39116</xdr:rowOff>
    </xdr:from>
    <xdr:to>
      <xdr:col>85</xdr:col>
      <xdr:colOff>177800</xdr:colOff>
      <xdr:row>39</xdr:row>
      <xdr:rowOff>140716</xdr:rowOff>
    </xdr:to>
    <xdr:sp textlink="">
      <xdr:nvSpPr>
        <xdr:cNvPr id="411" name="楕円 410"/>
        <xdr:cNvSpPr/>
      </xdr:nvSpPr>
      <xdr:spPr>
        <a:xfrm>
          <a:off x="16268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17543</xdr:rowOff>
    </xdr:from>
    <xdr:ext cx="405111" cy="259045"/>
    <xdr:sp textlink="">
      <xdr:nvSpPr>
        <xdr:cNvPr id="412" name="【認定こども園・幼稚園・保育所】&#10;有形固定資産減価償却率該当値テキスト"/>
        <xdr:cNvSpPr txBox="1"/>
      </xdr:nvSpPr>
      <xdr:spPr>
        <a:xfrm>
          <a:off x="16357600"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27686</xdr:rowOff>
    </xdr:from>
    <xdr:to>
      <xdr:col>81</xdr:col>
      <xdr:colOff>101600</xdr:colOff>
      <xdr:row>39</xdr:row>
      <xdr:rowOff>129286</xdr:rowOff>
    </xdr:to>
    <xdr:sp textlink="">
      <xdr:nvSpPr>
        <xdr:cNvPr id="413" name="楕円 412"/>
        <xdr:cNvSpPr/>
      </xdr:nvSpPr>
      <xdr:spPr>
        <a:xfrm>
          <a:off x="15430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78486</xdr:rowOff>
    </xdr:from>
    <xdr:to>
      <xdr:col>85</xdr:col>
      <xdr:colOff>127000</xdr:colOff>
      <xdr:row>39</xdr:row>
      <xdr:rowOff>89916</xdr:rowOff>
    </xdr:to>
    <xdr:cxnSp macro="">
      <xdr:nvCxnSpPr>
        <xdr:cNvPr id="414" name="直線コネクタ 413"/>
        <xdr:cNvCxnSpPr/>
      </xdr:nvCxnSpPr>
      <xdr:spPr>
        <a:xfrm>
          <a:off x="15481300" y="67650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55118</xdr:rowOff>
    </xdr:from>
    <xdr:to>
      <xdr:col>76</xdr:col>
      <xdr:colOff>165100</xdr:colOff>
      <xdr:row>37</xdr:row>
      <xdr:rowOff>156718</xdr:rowOff>
    </xdr:to>
    <xdr:sp textlink="">
      <xdr:nvSpPr>
        <xdr:cNvPr id="415" name="楕円 414"/>
        <xdr:cNvSpPr/>
      </xdr:nvSpPr>
      <xdr:spPr>
        <a:xfrm>
          <a:off x="14541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105918</xdr:rowOff>
    </xdr:from>
    <xdr:to>
      <xdr:col>81</xdr:col>
      <xdr:colOff>50800</xdr:colOff>
      <xdr:row>39</xdr:row>
      <xdr:rowOff>78486</xdr:rowOff>
    </xdr:to>
    <xdr:cxnSp macro="">
      <xdr:nvCxnSpPr>
        <xdr:cNvPr id="416" name="直線コネクタ 415"/>
        <xdr:cNvCxnSpPr/>
      </xdr:nvCxnSpPr>
      <xdr:spPr>
        <a:xfrm>
          <a:off x="14592300" y="644956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xdr:rowOff>
    </xdr:from>
    <xdr:to>
      <xdr:col>72</xdr:col>
      <xdr:colOff>38100</xdr:colOff>
      <xdr:row>37</xdr:row>
      <xdr:rowOff>110998</xdr:rowOff>
    </xdr:to>
    <xdr:sp textlink="">
      <xdr:nvSpPr>
        <xdr:cNvPr id="417" name="楕円 416"/>
        <xdr:cNvSpPr/>
      </xdr:nvSpPr>
      <xdr:spPr>
        <a:xfrm>
          <a:off x="13652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60198</xdr:rowOff>
    </xdr:from>
    <xdr:to>
      <xdr:col>76</xdr:col>
      <xdr:colOff>114300</xdr:colOff>
      <xdr:row>37</xdr:row>
      <xdr:rowOff>105918</xdr:rowOff>
    </xdr:to>
    <xdr:cxnSp macro="">
      <xdr:nvCxnSpPr>
        <xdr:cNvPr id="418" name="直線コネクタ 417"/>
        <xdr:cNvCxnSpPr/>
      </xdr:nvCxnSpPr>
      <xdr:spPr>
        <a:xfrm>
          <a:off x="13703300" y="6403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textlink="">
      <xdr:nvSpPr>
        <xdr:cNvPr id="419" name="n_1aveValue【認定こども園・幼稚園・保育所】&#10;有形固定資産減価償却率"/>
        <xdr:cNvSpPr txBox="1"/>
      </xdr:nvSpPr>
      <xdr:spPr>
        <a:xfrm>
          <a:off x="15266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textlink="">
      <xdr:nvSpPr>
        <xdr:cNvPr id="420"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textlink="">
      <xdr:nvSpPr>
        <xdr:cNvPr id="421"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textlink="">
      <xdr:nvSpPr>
        <xdr:cNvPr id="422"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120413</xdr:rowOff>
    </xdr:from>
    <xdr:ext cx="405111" cy="259045"/>
    <xdr:sp textlink="">
      <xdr:nvSpPr>
        <xdr:cNvPr id="423" name="n_1mainValue【認定こども園・幼稚園・保育所】&#10;有形固定資産減価償却率"/>
        <xdr:cNvSpPr txBox="1"/>
      </xdr:nvSpPr>
      <xdr:spPr>
        <a:xfrm>
          <a:off x="152660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1795</xdr:rowOff>
    </xdr:from>
    <xdr:ext cx="405111" cy="259045"/>
    <xdr:sp textlink="">
      <xdr:nvSpPr>
        <xdr:cNvPr id="424" name="n_2mainValue【認定こども園・幼稚園・保育所】&#10;有形固定資産減価償却率"/>
        <xdr:cNvSpPr txBox="1"/>
      </xdr:nvSpPr>
      <xdr:spPr>
        <a:xfrm>
          <a:off x="14389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127525</xdr:rowOff>
    </xdr:from>
    <xdr:ext cx="405111" cy="259045"/>
    <xdr:sp textlink="">
      <xdr:nvSpPr>
        <xdr:cNvPr id="425" name="n_3mainValue【認定こども園・幼稚園・保育所】&#10;有形固定資産減価償却率"/>
        <xdr:cNvSpPr txBox="1"/>
      </xdr:nvSpPr>
      <xdr:spPr>
        <a:xfrm>
          <a:off x="13500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47" name="直線コネクタ 446"/>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textlink="">
      <xdr:nvSpPr>
        <xdr:cNvPr id="448"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49" name="直線コネクタ 448"/>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textlink="">
      <xdr:nvSpPr>
        <xdr:cNvPr id="450"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51" name="直線コネクタ 450"/>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textlink="">
      <xdr:nvSpPr>
        <xdr:cNvPr id="452"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textlink="">
      <xdr:nvSpPr>
        <xdr:cNvPr id="453" name="フローチャート: 判断 452"/>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textlink="">
      <xdr:nvSpPr>
        <xdr:cNvPr id="454" name="フローチャート: 判断 453"/>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textlink="">
      <xdr:nvSpPr>
        <xdr:cNvPr id="455" name="フローチャート: 判断 454"/>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textlink="">
      <xdr:nvSpPr>
        <xdr:cNvPr id="456" name="フローチャート: 判断 455"/>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textlink="">
      <xdr:nvSpPr>
        <xdr:cNvPr id="457" name="フローチャート: 判断 456"/>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textlink="">
      <xdr:nvSpPr>
        <xdr:cNvPr id="463" name="楕円 462"/>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textlink="">
      <xdr:nvSpPr>
        <xdr:cNvPr id="464" name="【認定こども園・幼稚園・保育所】&#10;一人当たり面積該当値テキスト"/>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textlink="">
      <xdr:nvSpPr>
        <xdr:cNvPr id="465" name="楕円 464"/>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142494</xdr:rowOff>
    </xdr:to>
    <xdr:cxnSp macro="">
      <xdr:nvCxnSpPr>
        <xdr:cNvPr id="466" name="直線コネクタ 465"/>
        <xdr:cNvCxnSpPr/>
      </xdr:nvCxnSpPr>
      <xdr:spPr>
        <a:xfrm>
          <a:off x="21323300" y="6810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textlink="">
      <xdr:nvSpPr>
        <xdr:cNvPr id="467" name="楕円 466"/>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124206</xdr:rowOff>
    </xdr:to>
    <xdr:cxnSp macro="">
      <xdr:nvCxnSpPr>
        <xdr:cNvPr id="468" name="直線コネクタ 467"/>
        <xdr:cNvCxnSpPr/>
      </xdr:nvCxnSpPr>
      <xdr:spPr>
        <a:xfrm>
          <a:off x="20434300" y="6801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textlink="">
      <xdr:nvSpPr>
        <xdr:cNvPr id="469" name="楕円 468"/>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115062</xdr:rowOff>
    </xdr:to>
    <xdr:cxnSp macro="">
      <xdr:nvCxnSpPr>
        <xdr:cNvPr id="470" name="直線コネクタ 469"/>
        <xdr:cNvCxnSpPr/>
      </xdr:nvCxnSpPr>
      <xdr:spPr>
        <a:xfrm>
          <a:off x="19545300" y="678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textlink="">
      <xdr:nvSpPr>
        <xdr:cNvPr id="471"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textlink="">
      <xdr:nvSpPr>
        <xdr:cNvPr id="472" name="n_2ave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textlink="">
      <xdr:nvSpPr>
        <xdr:cNvPr id="473" name="n_3aveValue【認定こども園・幼稚園・保育所】&#10;一人当たり面積"/>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textlink="">
      <xdr:nvSpPr>
        <xdr:cNvPr id="474"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20083</xdr:rowOff>
    </xdr:from>
    <xdr:ext cx="469744" cy="259045"/>
    <xdr:sp textlink="">
      <xdr:nvSpPr>
        <xdr:cNvPr id="475" name="n_1mainValue【認定こども園・幼稚園・保育所】&#10;一人当たり面積"/>
        <xdr:cNvSpPr txBox="1"/>
      </xdr:nvSpPr>
      <xdr:spPr>
        <a:xfrm>
          <a:off x="210757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10939</xdr:rowOff>
    </xdr:from>
    <xdr:ext cx="469744" cy="259045"/>
    <xdr:sp textlink="">
      <xdr:nvSpPr>
        <xdr:cNvPr id="476" name="n_2mainValue【認定こども園・幼稚園・保育所】&#10;一人当たり面積"/>
        <xdr:cNvSpPr txBox="1"/>
      </xdr:nvSpPr>
      <xdr:spPr>
        <a:xfrm>
          <a:off x="20199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textlink="">
      <xdr:nvSpPr>
        <xdr:cNvPr id="477" name="n_3main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textlink="">
      <xdr:nvSpPr>
        <xdr:cNvPr id="490" name="テキスト ボックス 4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textlink="">
      <xdr:nvSpPr>
        <xdr:cNvPr id="500" name="テキスト ボックス 4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04" name="直線コネクタ 50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textlink="">
      <xdr:nvSpPr>
        <xdr:cNvPr id="50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06" name="直線コネクタ 50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textlink="">
      <xdr:nvSpPr>
        <xdr:cNvPr id="50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08" name="直線コネクタ 50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textlink="">
      <xdr:nvSpPr>
        <xdr:cNvPr id="509" name="【学校施設】&#10;有形固定資産減価償却率平均値テキスト"/>
        <xdr:cNvSpPr txBox="1"/>
      </xdr:nvSpPr>
      <xdr:spPr>
        <a:xfrm>
          <a:off x="16357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textlink="">
      <xdr:nvSpPr>
        <xdr:cNvPr id="510" name="フローチャート: 判断 50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textlink="">
      <xdr:nvSpPr>
        <xdr:cNvPr id="511" name="フローチャート: 判断 51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textlink="">
      <xdr:nvSpPr>
        <xdr:cNvPr id="512" name="フローチャート: 判断 51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textlink="">
      <xdr:nvSpPr>
        <xdr:cNvPr id="513" name="フローチャート: 判断 51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textlink="">
      <xdr:nvSpPr>
        <xdr:cNvPr id="514" name="フローチャート: 判断 51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textlink="">
      <xdr:nvSpPr>
        <xdr:cNvPr id="520" name="楕円 519"/>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textlink="">
      <xdr:nvSpPr>
        <xdr:cNvPr id="521"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textlink="">
      <xdr:nvSpPr>
        <xdr:cNvPr id="522" name="楕円 521"/>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70213</xdr:rowOff>
    </xdr:to>
    <xdr:cxnSp macro="">
      <xdr:nvCxnSpPr>
        <xdr:cNvPr id="523" name="直線コネクタ 522"/>
        <xdr:cNvCxnSpPr/>
      </xdr:nvCxnSpPr>
      <xdr:spPr>
        <a:xfrm flipV="1">
          <a:off x="15481300" y="104600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textlink="">
      <xdr:nvSpPr>
        <xdr:cNvPr id="524" name="楕円 523"/>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70213</xdr:rowOff>
    </xdr:to>
    <xdr:cxnSp macro="">
      <xdr:nvCxnSpPr>
        <xdr:cNvPr id="525" name="直線コネクタ 524"/>
        <xdr:cNvCxnSpPr/>
      </xdr:nvCxnSpPr>
      <xdr:spPr>
        <a:xfrm>
          <a:off x="14592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textlink="">
      <xdr:nvSpPr>
        <xdr:cNvPr id="526" name="楕円 525"/>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62</xdr:row>
      <xdr:rowOff>45720</xdr:rowOff>
    </xdr:to>
    <xdr:cxnSp macro="">
      <xdr:nvCxnSpPr>
        <xdr:cNvPr id="527" name="直線コネクタ 526"/>
        <xdr:cNvCxnSpPr/>
      </xdr:nvCxnSpPr>
      <xdr:spPr>
        <a:xfrm flipV="1">
          <a:off x="13703300" y="1050580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textlink="">
      <xdr:nvSpPr>
        <xdr:cNvPr id="528"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textlink="">
      <xdr:nvSpPr>
        <xdr:cNvPr id="529" name="n_2ave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textlink="">
      <xdr:nvSpPr>
        <xdr:cNvPr id="530"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textlink="">
      <xdr:nvSpPr>
        <xdr:cNvPr id="531"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textlink="">
      <xdr:nvSpPr>
        <xdr:cNvPr id="532" name="n_1mainValue【学校施設】&#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textlink="">
      <xdr:nvSpPr>
        <xdr:cNvPr id="533" name="n_2main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textlink="">
      <xdr:nvSpPr>
        <xdr:cNvPr id="534"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545" name="テキスト ボックス 5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59" name="直線コネクタ 558"/>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textlink="">
      <xdr:nvSpPr>
        <xdr:cNvPr id="560"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61" name="直線コネクタ 560"/>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textlink="">
      <xdr:nvSpPr>
        <xdr:cNvPr id="562"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63" name="直線コネクタ 562"/>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textlink="">
      <xdr:nvSpPr>
        <xdr:cNvPr id="564"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textlink="">
      <xdr:nvSpPr>
        <xdr:cNvPr id="565" name="フローチャート: 判断 564"/>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textlink="">
      <xdr:nvSpPr>
        <xdr:cNvPr id="566" name="フローチャート: 判断 565"/>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textlink="">
      <xdr:nvSpPr>
        <xdr:cNvPr id="567" name="フローチャート: 判断 566"/>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textlink="">
      <xdr:nvSpPr>
        <xdr:cNvPr id="568" name="フローチャート: 判断 567"/>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textlink="">
      <xdr:nvSpPr>
        <xdr:cNvPr id="569" name="フローチャート: 判断 568"/>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167640</xdr:rowOff>
    </xdr:from>
    <xdr:to>
      <xdr:col>116</xdr:col>
      <xdr:colOff>114300</xdr:colOff>
      <xdr:row>63</xdr:row>
      <xdr:rowOff>97790</xdr:rowOff>
    </xdr:to>
    <xdr:sp textlink="">
      <xdr:nvSpPr>
        <xdr:cNvPr id="575" name="楕円 574"/>
        <xdr:cNvSpPr/>
      </xdr:nvSpPr>
      <xdr:spPr>
        <a:xfrm>
          <a:off x="221107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textlink="">
      <xdr:nvSpPr>
        <xdr:cNvPr id="576" name="【学校施設】&#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textlink="">
      <xdr:nvSpPr>
        <xdr:cNvPr id="577" name="楕円 576"/>
        <xdr:cNvSpPr/>
      </xdr:nvSpPr>
      <xdr:spPr>
        <a:xfrm>
          <a:off x="21272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46990</xdr:rowOff>
    </xdr:to>
    <xdr:cxnSp macro="">
      <xdr:nvCxnSpPr>
        <xdr:cNvPr id="578" name="直線コネクタ 577"/>
        <xdr:cNvCxnSpPr/>
      </xdr:nvCxnSpPr>
      <xdr:spPr>
        <a:xfrm>
          <a:off x="21323300" y="1084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textlink="">
      <xdr:nvSpPr>
        <xdr:cNvPr id="579" name="楕円 578"/>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39370</xdr:rowOff>
    </xdr:to>
    <xdr:cxnSp macro="">
      <xdr:nvCxnSpPr>
        <xdr:cNvPr id="580" name="直線コネクタ 579"/>
        <xdr:cNvCxnSpPr/>
      </xdr:nvCxnSpPr>
      <xdr:spPr>
        <a:xfrm>
          <a:off x="20434300" y="10831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textlink="">
      <xdr:nvSpPr>
        <xdr:cNvPr id="581" name="楕円 580"/>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30480</xdr:rowOff>
    </xdr:to>
    <xdr:cxnSp macro="">
      <xdr:nvCxnSpPr>
        <xdr:cNvPr id="582" name="直線コネクタ 581"/>
        <xdr:cNvCxnSpPr/>
      </xdr:nvCxnSpPr>
      <xdr:spPr>
        <a:xfrm>
          <a:off x="19545300" y="10824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textlink="">
      <xdr:nvSpPr>
        <xdr:cNvPr id="583"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textlink="">
      <xdr:nvSpPr>
        <xdr:cNvPr id="584"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textlink="">
      <xdr:nvSpPr>
        <xdr:cNvPr id="585"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textlink="">
      <xdr:nvSpPr>
        <xdr:cNvPr id="586"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textlink="">
      <xdr:nvSpPr>
        <xdr:cNvPr id="587" name="n_1mainValue【学校施設】&#10;一人当たり面積"/>
        <xdr:cNvSpPr txBox="1"/>
      </xdr:nvSpPr>
      <xdr:spPr>
        <a:xfrm>
          <a:off x="21075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textlink="">
      <xdr:nvSpPr>
        <xdr:cNvPr id="588" name="n_2mainValue【学校施設】&#10;一人当たり面積"/>
        <xdr:cNvSpPr txBox="1"/>
      </xdr:nvSpPr>
      <xdr:spPr>
        <a:xfrm>
          <a:off x="20199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textlink="">
      <xdr:nvSpPr>
        <xdr:cNvPr id="589" name="n_3mainValue【学校施設】&#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15" name="直線コネクタ 614"/>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textlink="">
      <xdr:nvSpPr>
        <xdr:cNvPr id="616"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17" name="直線コネクタ 616"/>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textlink="">
      <xdr:nvSpPr>
        <xdr:cNvPr id="618"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19" name="直線コネクタ 618"/>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textlink="">
      <xdr:nvSpPr>
        <xdr:cNvPr id="620" name="【児童館】&#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textlink="">
      <xdr:nvSpPr>
        <xdr:cNvPr id="621" name="フローチャート: 判断 620"/>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textlink="">
      <xdr:nvSpPr>
        <xdr:cNvPr id="622" name="フローチャート: 判断 621"/>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textlink="">
      <xdr:nvSpPr>
        <xdr:cNvPr id="623" name="フローチャート: 判断 622"/>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textlink="">
      <xdr:nvSpPr>
        <xdr:cNvPr id="624" name="フローチャート: 判断 623"/>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textlink="">
      <xdr:nvSpPr>
        <xdr:cNvPr id="625" name="フローチャート: 判断 624"/>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textlink="">
      <xdr:nvSpPr>
        <xdr:cNvPr id="631" name="楕円 630"/>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textlink="">
      <xdr:nvSpPr>
        <xdr:cNvPr id="632" name="【児童館】&#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textlink="">
      <xdr:nvSpPr>
        <xdr:cNvPr id="633" name="楕円 632"/>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103414</xdr:rowOff>
    </xdr:to>
    <xdr:cxnSp macro="">
      <xdr:nvCxnSpPr>
        <xdr:cNvPr id="634" name="直線コネクタ 633"/>
        <xdr:cNvCxnSpPr/>
      </xdr:nvCxnSpPr>
      <xdr:spPr>
        <a:xfrm>
          <a:off x="15481300" y="141345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textlink="">
      <xdr:nvSpPr>
        <xdr:cNvPr id="635" name="楕円 634"/>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75656</xdr:rowOff>
    </xdr:to>
    <xdr:cxnSp macro="">
      <xdr:nvCxnSpPr>
        <xdr:cNvPr id="636" name="直線コネクタ 635"/>
        <xdr:cNvCxnSpPr/>
      </xdr:nvCxnSpPr>
      <xdr:spPr>
        <a:xfrm>
          <a:off x="14592300" y="140855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111398</xdr:rowOff>
    </xdr:from>
    <xdr:to>
      <xdr:col>72</xdr:col>
      <xdr:colOff>38100</xdr:colOff>
      <xdr:row>82</xdr:row>
      <xdr:rowOff>41548</xdr:rowOff>
    </xdr:to>
    <xdr:sp textlink="">
      <xdr:nvSpPr>
        <xdr:cNvPr id="637" name="楕円 636"/>
        <xdr:cNvSpPr/>
      </xdr:nvSpPr>
      <xdr:spPr>
        <a:xfrm>
          <a:off x="13652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162198</xdr:rowOff>
    </xdr:from>
    <xdr:to>
      <xdr:col>76</xdr:col>
      <xdr:colOff>114300</xdr:colOff>
      <xdr:row>82</xdr:row>
      <xdr:rowOff>26670</xdr:rowOff>
    </xdr:to>
    <xdr:cxnSp macro="">
      <xdr:nvCxnSpPr>
        <xdr:cNvPr id="638" name="直線コネクタ 637"/>
        <xdr:cNvCxnSpPr/>
      </xdr:nvCxnSpPr>
      <xdr:spPr>
        <a:xfrm>
          <a:off x="13703300" y="140496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textlink="">
      <xdr:nvSpPr>
        <xdr:cNvPr id="639" name="n_1aveValue【児童館】&#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textlink="">
      <xdr:nvSpPr>
        <xdr:cNvPr id="640" name="n_2ave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textlink="">
      <xdr:nvSpPr>
        <xdr:cNvPr id="641"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textlink="">
      <xdr:nvSpPr>
        <xdr:cNvPr id="642"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textlink="">
      <xdr:nvSpPr>
        <xdr:cNvPr id="643" name="n_1main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textlink="">
      <xdr:nvSpPr>
        <xdr:cNvPr id="644" name="n_2mainValue【児童館】&#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58075</xdr:rowOff>
    </xdr:from>
    <xdr:ext cx="405111" cy="259045"/>
    <xdr:sp textlink="">
      <xdr:nvSpPr>
        <xdr:cNvPr id="645" name="n_3mainValue【児童館】&#10;有形固定資産減価償却率"/>
        <xdr:cNvSpPr txBox="1"/>
      </xdr:nvSpPr>
      <xdr:spPr>
        <a:xfrm>
          <a:off x="13500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69" name="直線コネクタ 668"/>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textlink="">
      <xdr:nvSpPr>
        <xdr:cNvPr id="67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1" name="直線コネクタ 67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textlink="">
      <xdr:nvSpPr>
        <xdr:cNvPr id="67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73" name="直線コネクタ 67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textlink="">
      <xdr:nvSpPr>
        <xdr:cNvPr id="67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textlink="">
      <xdr:nvSpPr>
        <xdr:cNvPr id="675" name="フローチャート: 判断 67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textlink="">
      <xdr:nvSpPr>
        <xdr:cNvPr id="676" name="フローチャート: 判断 67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textlink="">
      <xdr:nvSpPr>
        <xdr:cNvPr id="677" name="フローチャート: 判断 676"/>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textlink="">
      <xdr:nvSpPr>
        <xdr:cNvPr id="678" name="フローチャート: 判断 677"/>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textlink="">
      <xdr:nvSpPr>
        <xdr:cNvPr id="679" name="フローチャート: 判断 678"/>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textlink="">
      <xdr:nvSpPr>
        <xdr:cNvPr id="685" name="楕円 684"/>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textlink="">
      <xdr:nvSpPr>
        <xdr:cNvPr id="686"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textlink="">
      <xdr:nvSpPr>
        <xdr:cNvPr id="687" name="楕円 686"/>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688" name="直線コネクタ 687"/>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textlink="">
      <xdr:nvSpPr>
        <xdr:cNvPr id="689" name="楕円 688"/>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95250</xdr:rowOff>
    </xdr:to>
    <xdr:cxnSp macro="">
      <xdr:nvCxnSpPr>
        <xdr:cNvPr id="690" name="直線コネクタ 689"/>
        <xdr:cNvCxnSpPr/>
      </xdr:nvCxnSpPr>
      <xdr:spPr>
        <a:xfrm flipV="1">
          <a:off x="20434300" y="14058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82550</xdr:rowOff>
    </xdr:from>
    <xdr:to>
      <xdr:col>102</xdr:col>
      <xdr:colOff>165100</xdr:colOff>
      <xdr:row>83</xdr:row>
      <xdr:rowOff>12700</xdr:rowOff>
    </xdr:to>
    <xdr:sp textlink="">
      <xdr:nvSpPr>
        <xdr:cNvPr id="691" name="楕円 690"/>
        <xdr:cNvSpPr/>
      </xdr:nvSpPr>
      <xdr:spPr>
        <a:xfrm>
          <a:off x="19494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133350</xdr:rowOff>
    </xdr:to>
    <xdr:cxnSp macro="">
      <xdr:nvCxnSpPr>
        <xdr:cNvPr id="692" name="直線コネクタ 691"/>
        <xdr:cNvCxnSpPr/>
      </xdr:nvCxnSpPr>
      <xdr:spPr>
        <a:xfrm flipV="1">
          <a:off x="19545300" y="1415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textlink="">
      <xdr:nvSpPr>
        <xdr:cNvPr id="69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textlink="">
      <xdr:nvSpPr>
        <xdr:cNvPr id="694" name="n_2ave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textlink="">
      <xdr:nvSpPr>
        <xdr:cNvPr id="695"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textlink="">
      <xdr:nvSpPr>
        <xdr:cNvPr id="696"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textlink="">
      <xdr:nvSpPr>
        <xdr:cNvPr id="697"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textlink="">
      <xdr:nvSpPr>
        <xdr:cNvPr id="698"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textlink="">
      <xdr:nvSpPr>
        <xdr:cNvPr id="699" name="n_3mainValue【児童館】&#10;一人当たり面積"/>
        <xdr:cNvSpPr txBox="1"/>
      </xdr:nvSpPr>
      <xdr:spPr>
        <a:xfrm>
          <a:off x="19310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textlink="">
      <xdr:nvSpPr>
        <xdr:cNvPr id="701" name="正方形/長方形 70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textlink="">
      <xdr:nvSpPr>
        <xdr:cNvPr id="702" name="正方形/長方形 70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textlink="">
      <xdr:nvSpPr>
        <xdr:cNvPr id="703" name="正方形/長方形 70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textlink="">
      <xdr:nvSpPr>
        <xdr:cNvPr id="704" name="正方形/長方形 70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05" name="正方形/長方形 70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textlink="">
      <xdr:nvSpPr>
        <xdr:cNvPr id="707" name="正方形/長方形 70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textlink="">
      <xdr:nvSpPr>
        <xdr:cNvPr id="708" name="正方形/長方形 70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textlink="">
      <xdr:nvSpPr>
        <xdr:cNvPr id="709" name="正方形/長方形 70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textlink="">
      <xdr:nvSpPr>
        <xdr:cNvPr id="710" name="正方形/長方形 70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711" name="正方形/長方形 71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年）を大きく上回っていることなどから、類似団体内では有形固定資産減価償却率が高い値となっている。今後も引き続き、平成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学校施設については、小中学校のトイレ環境改善工事や小中学校体育館のエアコンの新設工事を行ったことにより、有形固定資産減価償却率の改善が図られたが、依然として類似団体と比較しても有形固定資産減価償却率が高い値となっている。今後は、老朽化した学校施設の計画的な更新に向けた「目黒区学校施設更新計画」に基づき、具体的な更新の検討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textlink="">
      <xdr:nvSpPr>
        <xdr:cNvPr id="71" name="楕円 70"/>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textlink="">
      <xdr:nvSpPr>
        <xdr:cNvPr id="72" name="【図書館】&#10;有形固定資産減価償却率該当値テキスト"/>
        <xdr:cNvSpPr txBox="1"/>
      </xdr:nvSpPr>
      <xdr:spPr>
        <a:xfrm>
          <a:off x="46736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xdr:rowOff>
    </xdr:from>
    <xdr:to>
      <xdr:col>20</xdr:col>
      <xdr:colOff>38100</xdr:colOff>
      <xdr:row>36</xdr:row>
      <xdr:rowOff>106426</xdr:rowOff>
    </xdr:to>
    <xdr:sp textlink="">
      <xdr:nvSpPr>
        <xdr:cNvPr id="73" name="楕円 72"/>
        <xdr:cNvSpPr/>
      </xdr:nvSpPr>
      <xdr:spPr>
        <a:xfrm>
          <a:off x="3746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55626</xdr:rowOff>
    </xdr:from>
    <xdr:to>
      <xdr:col>24</xdr:col>
      <xdr:colOff>63500</xdr:colOff>
      <xdr:row>36</xdr:row>
      <xdr:rowOff>101346</xdr:rowOff>
    </xdr:to>
    <xdr:cxnSp macro="">
      <xdr:nvCxnSpPr>
        <xdr:cNvPr id="74" name="直線コネクタ 73"/>
        <xdr:cNvCxnSpPr/>
      </xdr:nvCxnSpPr>
      <xdr:spPr>
        <a:xfrm>
          <a:off x="3797300" y="62278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textlink="">
      <xdr:nvSpPr>
        <xdr:cNvPr id="75" name="楕円 74"/>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36</xdr:row>
      <xdr:rowOff>55626</xdr:rowOff>
    </xdr:to>
    <xdr:cxnSp macro="">
      <xdr:nvCxnSpPr>
        <xdr:cNvPr id="76" name="直線コネクタ 75"/>
        <xdr:cNvCxnSpPr/>
      </xdr:nvCxnSpPr>
      <xdr:spPr>
        <a:xfrm>
          <a:off x="2908300" y="613410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34544</xdr:rowOff>
    </xdr:from>
    <xdr:to>
      <xdr:col>10</xdr:col>
      <xdr:colOff>165100</xdr:colOff>
      <xdr:row>35</xdr:row>
      <xdr:rowOff>136144</xdr:rowOff>
    </xdr:to>
    <xdr:sp textlink="">
      <xdr:nvSpPr>
        <xdr:cNvPr id="77" name="楕円 76"/>
        <xdr:cNvSpPr/>
      </xdr:nvSpPr>
      <xdr:spPr>
        <a:xfrm>
          <a:off x="1968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85344</xdr:rowOff>
    </xdr:from>
    <xdr:to>
      <xdr:col>15</xdr:col>
      <xdr:colOff>50800</xdr:colOff>
      <xdr:row>35</xdr:row>
      <xdr:rowOff>133350</xdr:rowOff>
    </xdr:to>
    <xdr:cxnSp macro="">
      <xdr:nvCxnSpPr>
        <xdr:cNvPr id="78" name="直線コネクタ 77"/>
        <xdr:cNvCxnSpPr/>
      </xdr:nvCxnSpPr>
      <xdr:spPr>
        <a:xfrm>
          <a:off x="2019300" y="60860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textlink="">
      <xdr:nvSpPr>
        <xdr:cNvPr id="79" name="n_1aveValue【図書館】&#10;有形固定資産減価償却率"/>
        <xdr:cNvSpPr txBox="1"/>
      </xdr:nvSpPr>
      <xdr:spPr>
        <a:xfrm>
          <a:off x="35820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textlink="">
      <xdr:nvSpPr>
        <xdr:cNvPr id="80" name="n_2aveValue【図書館】&#10;有形固定資産減価償却率"/>
        <xdr:cNvSpPr txBox="1"/>
      </xdr:nvSpPr>
      <xdr:spPr>
        <a:xfrm>
          <a:off x="2705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textlink="">
      <xdr:nvSpPr>
        <xdr:cNvPr id="81" name="n_3aveValue【図書館】&#10;有形固定資産減価償却率"/>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textlink="">
      <xdr:nvSpPr>
        <xdr:cNvPr id="82"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122953</xdr:rowOff>
    </xdr:from>
    <xdr:ext cx="405111" cy="259045"/>
    <xdr:sp textlink="">
      <xdr:nvSpPr>
        <xdr:cNvPr id="83" name="n_1mainValue【図書館】&#10;有形固定資産減価償却率"/>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textlink="">
      <xdr:nvSpPr>
        <xdr:cNvPr id="84" name="n_2mainValue【図書館】&#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152671</xdr:rowOff>
    </xdr:from>
    <xdr:ext cx="405111" cy="259045"/>
    <xdr:sp textlink="">
      <xdr:nvSpPr>
        <xdr:cNvPr id="85" name="n_3mainValue【図書館】&#10;有形固定資産減価償却率"/>
        <xdr:cNvSpPr txBox="1"/>
      </xdr:nvSpPr>
      <xdr:spPr>
        <a:xfrm>
          <a:off x="1816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7" name="直線コネクタ 106"/>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textlink="">
      <xdr:nvSpPr>
        <xdr:cNvPr id="110"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1" name="直線コネクタ 110"/>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textlink="">
      <xdr:nvSpPr>
        <xdr:cNvPr id="112"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textlink="">
      <xdr:nvSpPr>
        <xdr:cNvPr id="113" name="フローチャート: 判断 112"/>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textlink="">
      <xdr:nvSpPr>
        <xdr:cNvPr id="114" name="フローチャート: 判断 113"/>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textlink="">
      <xdr:nvSpPr>
        <xdr:cNvPr id="115" name="フローチャート: 判断 114"/>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textlink="">
      <xdr:nvSpPr>
        <xdr:cNvPr id="116" name="フローチャート: 判断 115"/>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textlink="">
      <xdr:nvSpPr>
        <xdr:cNvPr id="117" name="フローチャート: 判断 116"/>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textlink="">
      <xdr:nvSpPr>
        <xdr:cNvPr id="123" name="楕円 122"/>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textlink="">
      <xdr:nvSpPr>
        <xdr:cNvPr id="124"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textlink="">
      <xdr:nvSpPr>
        <xdr:cNvPr id="125" name="楕円 124"/>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26" name="直線コネクタ 125"/>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textlink="">
      <xdr:nvSpPr>
        <xdr:cNvPr id="127" name="楕円 126"/>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85344</xdr:rowOff>
    </xdr:to>
    <xdr:cxnSp macro="">
      <xdr:nvCxnSpPr>
        <xdr:cNvPr id="128" name="直線コネクタ 127"/>
        <xdr:cNvCxnSpPr/>
      </xdr:nvCxnSpPr>
      <xdr:spPr>
        <a:xfrm>
          <a:off x="8750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29972</xdr:rowOff>
    </xdr:from>
    <xdr:to>
      <xdr:col>41</xdr:col>
      <xdr:colOff>101600</xdr:colOff>
      <xdr:row>40</xdr:row>
      <xdr:rowOff>131572</xdr:rowOff>
    </xdr:to>
    <xdr:sp textlink="">
      <xdr:nvSpPr>
        <xdr:cNvPr id="129" name="楕円 128"/>
        <xdr:cNvSpPr/>
      </xdr:nvSpPr>
      <xdr:spPr>
        <a:xfrm>
          <a:off x="781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80772</xdr:rowOff>
    </xdr:to>
    <xdr:cxnSp macro="">
      <xdr:nvCxnSpPr>
        <xdr:cNvPr id="130" name="直線コネクタ 129"/>
        <xdr:cNvCxnSpPr/>
      </xdr:nvCxnSpPr>
      <xdr:spPr>
        <a:xfrm>
          <a:off x="7861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textlink="">
      <xdr:nvSpPr>
        <xdr:cNvPr id="131"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textlink="">
      <xdr:nvSpPr>
        <xdr:cNvPr id="132"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textlink="">
      <xdr:nvSpPr>
        <xdr:cNvPr id="133" name="n_3ave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textlink="">
      <xdr:nvSpPr>
        <xdr:cNvPr id="134"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textlink="">
      <xdr:nvSpPr>
        <xdr:cNvPr id="135" name="n_1main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148099</xdr:rowOff>
    </xdr:from>
    <xdr:ext cx="469744" cy="259045"/>
    <xdr:sp textlink="">
      <xdr:nvSpPr>
        <xdr:cNvPr id="136" name="n_2mainValue【図書館】&#10;一人当たり面積"/>
        <xdr:cNvSpPr txBox="1"/>
      </xdr:nvSpPr>
      <xdr:spPr>
        <a:xfrm>
          <a:off x="8515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148099</xdr:rowOff>
    </xdr:from>
    <xdr:ext cx="469744" cy="259045"/>
    <xdr:sp textlink="">
      <xdr:nvSpPr>
        <xdr:cNvPr id="137" name="n_3mainValue【図書館】&#10;一人当たり面積"/>
        <xdr:cNvSpPr txBox="1"/>
      </xdr:nvSpPr>
      <xdr:spPr>
        <a:xfrm>
          <a:off x="7626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9" name="直線コネクタ 14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textlink="">
      <xdr:nvSpPr>
        <xdr:cNvPr id="150" name="テキスト ボックス 14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1" name="直線コネクタ 15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textlink="">
      <xdr:nvSpPr>
        <xdr:cNvPr id="152" name="テキスト ボックス 15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3" name="直線コネクタ 15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textlink="">
      <xdr:nvSpPr>
        <xdr:cNvPr id="154" name="テキスト ボックス 15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7" name="直線コネクタ 15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textlink="">
      <xdr:nvSpPr>
        <xdr:cNvPr id="158" name="テキスト ボックス 15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9" name="直線コネクタ 15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textlink="">
      <xdr:nvSpPr>
        <xdr:cNvPr id="160" name="テキスト ボックス 15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1" name="直線コネクタ 16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textlink="">
      <xdr:nvSpPr>
        <xdr:cNvPr id="162" name="テキスト ボックス 161"/>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6" name="直線コネクタ 165"/>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textlink="">
      <xdr:nvSpPr>
        <xdr:cNvPr id="167"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8" name="直線コネクタ 167"/>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textlink="">
      <xdr:nvSpPr>
        <xdr:cNvPr id="16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textlink="">
      <xdr:nvSpPr>
        <xdr:cNvPr id="171"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textlink="">
      <xdr:nvSpPr>
        <xdr:cNvPr id="172" name="フローチャート: 判断 17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textlink="">
      <xdr:nvSpPr>
        <xdr:cNvPr id="173" name="フローチャート: 判断 17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textlink="">
      <xdr:nvSpPr>
        <xdr:cNvPr id="174" name="フローチャート: 判断 173"/>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textlink="">
      <xdr:nvSpPr>
        <xdr:cNvPr id="175" name="フローチャート: 判断 174"/>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textlink="">
      <xdr:nvSpPr>
        <xdr:cNvPr id="176" name="フローチャート: 判断 175"/>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80645</xdr:rowOff>
    </xdr:from>
    <xdr:to>
      <xdr:col>24</xdr:col>
      <xdr:colOff>114300</xdr:colOff>
      <xdr:row>57</xdr:row>
      <xdr:rowOff>10795</xdr:rowOff>
    </xdr:to>
    <xdr:sp textlink="">
      <xdr:nvSpPr>
        <xdr:cNvPr id="182" name="楕円 181"/>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167022</xdr:rowOff>
    </xdr:from>
    <xdr:ext cx="405111" cy="259045"/>
    <xdr:sp textlink="">
      <xdr:nvSpPr>
        <xdr:cNvPr id="183" name="【体育館・プール】&#10;有形固定資産減価償却率該当値テキスト"/>
        <xdr:cNvSpPr txBox="1"/>
      </xdr:nvSpPr>
      <xdr:spPr>
        <a:xfrm>
          <a:off x="4673600" y="959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textlink="">
      <xdr:nvSpPr>
        <xdr:cNvPr id="184" name="楕円 183"/>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131445</xdr:rowOff>
    </xdr:from>
    <xdr:to>
      <xdr:col>24</xdr:col>
      <xdr:colOff>63500</xdr:colOff>
      <xdr:row>62</xdr:row>
      <xdr:rowOff>137160</xdr:rowOff>
    </xdr:to>
    <xdr:cxnSp macro="">
      <xdr:nvCxnSpPr>
        <xdr:cNvPr id="185" name="直線コネクタ 184"/>
        <xdr:cNvCxnSpPr/>
      </xdr:nvCxnSpPr>
      <xdr:spPr>
        <a:xfrm flipV="1">
          <a:off x="3797300" y="9732645"/>
          <a:ext cx="838200" cy="10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34925</xdr:rowOff>
    </xdr:from>
    <xdr:to>
      <xdr:col>15</xdr:col>
      <xdr:colOff>101600</xdr:colOff>
      <xdr:row>61</xdr:row>
      <xdr:rowOff>136525</xdr:rowOff>
    </xdr:to>
    <xdr:sp textlink="">
      <xdr:nvSpPr>
        <xdr:cNvPr id="186" name="楕円 185"/>
        <xdr:cNvSpPr/>
      </xdr:nvSpPr>
      <xdr:spPr>
        <a:xfrm>
          <a:off x="2857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62</xdr:row>
      <xdr:rowOff>137160</xdr:rowOff>
    </xdr:to>
    <xdr:cxnSp macro="">
      <xdr:nvCxnSpPr>
        <xdr:cNvPr id="187" name="直線コネクタ 186"/>
        <xdr:cNvCxnSpPr/>
      </xdr:nvCxnSpPr>
      <xdr:spPr>
        <a:xfrm>
          <a:off x="2908300" y="1054417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textlink="">
      <xdr:nvSpPr>
        <xdr:cNvPr id="188" name="楕円 187"/>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85725</xdr:rowOff>
    </xdr:to>
    <xdr:cxnSp macro="">
      <xdr:nvCxnSpPr>
        <xdr:cNvPr id="189" name="直線コネクタ 188"/>
        <xdr:cNvCxnSpPr/>
      </xdr:nvCxnSpPr>
      <xdr:spPr>
        <a:xfrm>
          <a:off x="2019300" y="104813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textlink="">
      <xdr:nvSpPr>
        <xdr:cNvPr id="190"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textlink="">
      <xdr:nvSpPr>
        <xdr:cNvPr id="191" name="n_2ave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textlink="">
      <xdr:nvSpPr>
        <xdr:cNvPr id="192"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textlink="">
      <xdr:nvSpPr>
        <xdr:cNvPr id="193"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textlink="">
      <xdr:nvSpPr>
        <xdr:cNvPr id="19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127652</xdr:rowOff>
    </xdr:from>
    <xdr:ext cx="405111" cy="259045"/>
    <xdr:sp textlink="">
      <xdr:nvSpPr>
        <xdr:cNvPr id="195" name="n_2mainValue【体育館・プール】&#10;有形固定資産減価償却率"/>
        <xdr:cNvSpPr txBox="1"/>
      </xdr:nvSpPr>
      <xdr:spPr>
        <a:xfrm>
          <a:off x="2705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textlink="">
      <xdr:nvSpPr>
        <xdr:cNvPr id="196"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textlink="">
      <xdr:nvSpPr>
        <xdr:cNvPr id="207" name="テキスト ボックス 20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3" name="直線コネクタ 222"/>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textlink="">
      <xdr:nvSpPr>
        <xdr:cNvPr id="224"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5" name="直線コネクタ 224"/>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textlink="">
      <xdr:nvSpPr>
        <xdr:cNvPr id="226"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27" name="直線コネクタ 226"/>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textlink="">
      <xdr:nvSpPr>
        <xdr:cNvPr id="228"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textlink="">
      <xdr:nvSpPr>
        <xdr:cNvPr id="229" name="フローチャート: 判断 228"/>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textlink="">
      <xdr:nvSpPr>
        <xdr:cNvPr id="230" name="フローチャート: 判断 229"/>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textlink="">
      <xdr:nvSpPr>
        <xdr:cNvPr id="231" name="フローチャート: 判断 230"/>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textlink="">
      <xdr:nvSpPr>
        <xdr:cNvPr id="232" name="フローチャート: 判断 231"/>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textlink="">
      <xdr:nvSpPr>
        <xdr:cNvPr id="233" name="フローチャート: 判断 232"/>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19957</xdr:rowOff>
    </xdr:from>
    <xdr:to>
      <xdr:col>55</xdr:col>
      <xdr:colOff>50800</xdr:colOff>
      <xdr:row>62</xdr:row>
      <xdr:rowOff>121557</xdr:rowOff>
    </xdr:to>
    <xdr:sp textlink="">
      <xdr:nvSpPr>
        <xdr:cNvPr id="239" name="楕円 238"/>
        <xdr:cNvSpPr/>
      </xdr:nvSpPr>
      <xdr:spPr>
        <a:xfrm>
          <a:off x="10426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42834</xdr:rowOff>
    </xdr:from>
    <xdr:ext cx="469744" cy="259045"/>
    <xdr:sp textlink="">
      <xdr:nvSpPr>
        <xdr:cNvPr id="240" name="【体育館・プール】&#10;一人当たり面積該当値テキスト"/>
        <xdr:cNvSpPr txBox="1"/>
      </xdr:nvSpPr>
      <xdr:spPr>
        <a:xfrm>
          <a:off x="105156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52615</xdr:rowOff>
    </xdr:from>
    <xdr:to>
      <xdr:col>50</xdr:col>
      <xdr:colOff>165100</xdr:colOff>
      <xdr:row>62</xdr:row>
      <xdr:rowOff>154215</xdr:rowOff>
    </xdr:to>
    <xdr:sp textlink="">
      <xdr:nvSpPr>
        <xdr:cNvPr id="241" name="楕円 240"/>
        <xdr:cNvSpPr/>
      </xdr:nvSpPr>
      <xdr:spPr>
        <a:xfrm>
          <a:off x="9588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70757</xdr:rowOff>
    </xdr:from>
    <xdr:to>
      <xdr:col>55</xdr:col>
      <xdr:colOff>0</xdr:colOff>
      <xdr:row>62</xdr:row>
      <xdr:rowOff>103415</xdr:rowOff>
    </xdr:to>
    <xdr:cxnSp macro="">
      <xdr:nvCxnSpPr>
        <xdr:cNvPr id="242" name="直線コネクタ 241"/>
        <xdr:cNvCxnSpPr/>
      </xdr:nvCxnSpPr>
      <xdr:spPr>
        <a:xfrm flipV="1">
          <a:off x="9639300" y="10700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93435</xdr:rowOff>
    </xdr:from>
    <xdr:to>
      <xdr:col>46</xdr:col>
      <xdr:colOff>38100</xdr:colOff>
      <xdr:row>62</xdr:row>
      <xdr:rowOff>23585</xdr:rowOff>
    </xdr:to>
    <xdr:sp textlink="">
      <xdr:nvSpPr>
        <xdr:cNvPr id="243" name="楕円 242"/>
        <xdr:cNvSpPr/>
      </xdr:nvSpPr>
      <xdr:spPr>
        <a:xfrm>
          <a:off x="8699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144235</xdr:rowOff>
    </xdr:from>
    <xdr:to>
      <xdr:col>50</xdr:col>
      <xdr:colOff>114300</xdr:colOff>
      <xdr:row>62</xdr:row>
      <xdr:rowOff>103415</xdr:rowOff>
    </xdr:to>
    <xdr:cxnSp macro="">
      <xdr:nvCxnSpPr>
        <xdr:cNvPr id="244" name="直線コネクタ 243"/>
        <xdr:cNvCxnSpPr/>
      </xdr:nvCxnSpPr>
      <xdr:spPr>
        <a:xfrm>
          <a:off x="8750300" y="10602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93435</xdr:rowOff>
    </xdr:from>
    <xdr:to>
      <xdr:col>41</xdr:col>
      <xdr:colOff>101600</xdr:colOff>
      <xdr:row>62</xdr:row>
      <xdr:rowOff>23585</xdr:rowOff>
    </xdr:to>
    <xdr:sp textlink="">
      <xdr:nvSpPr>
        <xdr:cNvPr id="245" name="楕円 244"/>
        <xdr:cNvSpPr/>
      </xdr:nvSpPr>
      <xdr:spPr>
        <a:xfrm>
          <a:off x="7810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144235</xdr:rowOff>
    </xdr:from>
    <xdr:to>
      <xdr:col>45</xdr:col>
      <xdr:colOff>177800</xdr:colOff>
      <xdr:row>61</xdr:row>
      <xdr:rowOff>144235</xdr:rowOff>
    </xdr:to>
    <xdr:cxnSp macro="">
      <xdr:nvCxnSpPr>
        <xdr:cNvPr id="246" name="直線コネクタ 245"/>
        <xdr:cNvCxnSpPr/>
      </xdr:nvCxnSpPr>
      <xdr:spPr>
        <a:xfrm>
          <a:off x="7861300" y="1060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textlink="">
      <xdr:nvSpPr>
        <xdr:cNvPr id="247"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textlink="">
      <xdr:nvSpPr>
        <xdr:cNvPr id="248" name="n_2aveValue【体育館・プール】&#10;一人当たり面積"/>
        <xdr:cNvSpPr txBox="1"/>
      </xdr:nvSpPr>
      <xdr:spPr>
        <a:xfrm>
          <a:off x="8515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134455</xdr:rowOff>
    </xdr:from>
    <xdr:ext cx="469744" cy="259045"/>
    <xdr:sp textlink="">
      <xdr:nvSpPr>
        <xdr:cNvPr id="249" name="n_3aveValue【体育館・プール】&#10;一人当たり面積"/>
        <xdr:cNvSpPr txBox="1"/>
      </xdr:nvSpPr>
      <xdr:spPr>
        <a:xfrm>
          <a:off x="7626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textlink="">
      <xdr:nvSpPr>
        <xdr:cNvPr id="250"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170742</xdr:rowOff>
    </xdr:from>
    <xdr:ext cx="469744" cy="259045"/>
    <xdr:sp textlink="">
      <xdr:nvSpPr>
        <xdr:cNvPr id="251" name="n_1main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40112</xdr:rowOff>
    </xdr:from>
    <xdr:ext cx="469744" cy="259045"/>
    <xdr:sp textlink="">
      <xdr:nvSpPr>
        <xdr:cNvPr id="252" name="n_2mainValue【体育館・プール】&#10;一人当たり面積"/>
        <xdr:cNvSpPr txBox="1"/>
      </xdr:nvSpPr>
      <xdr:spPr>
        <a:xfrm>
          <a:off x="8515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40112</xdr:rowOff>
    </xdr:from>
    <xdr:ext cx="469744" cy="259045"/>
    <xdr:sp textlink="">
      <xdr:nvSpPr>
        <xdr:cNvPr id="253" name="n_3mainValue【体育館・プール】&#10;一人当たり面積"/>
        <xdr:cNvSpPr txBox="1"/>
      </xdr:nvSpPr>
      <xdr:spPr>
        <a:xfrm>
          <a:off x="7626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textlink="">
      <xdr:nvSpPr>
        <xdr:cNvPr id="264" name="テキスト ボックス 2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textlink="">
      <xdr:nvSpPr>
        <xdr:cNvPr id="266" name="テキスト ボックス 26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78" name="直線コネクタ 277"/>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textlink="">
      <xdr:nvSpPr>
        <xdr:cNvPr id="279"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0" name="直線コネクタ 279"/>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textlink="">
      <xdr:nvSpPr>
        <xdr:cNvPr id="2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82" name="直線コネクタ 2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textlink="">
      <xdr:nvSpPr>
        <xdr:cNvPr id="283"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textlink="">
      <xdr:nvSpPr>
        <xdr:cNvPr id="284" name="フローチャート: 判断 283"/>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textlink="">
      <xdr:nvSpPr>
        <xdr:cNvPr id="285" name="フローチャート: 判断 284"/>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textlink="">
      <xdr:nvSpPr>
        <xdr:cNvPr id="286" name="フローチャート: 判断 285"/>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textlink="">
      <xdr:nvSpPr>
        <xdr:cNvPr id="287" name="フローチャート: 判断 286"/>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textlink="">
      <xdr:nvSpPr>
        <xdr:cNvPr id="288" name="フローチャート: 判断 287"/>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textlink="">
      <xdr:nvSpPr>
        <xdr:cNvPr id="294" name="楕円 293"/>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textlink="">
      <xdr:nvSpPr>
        <xdr:cNvPr id="295" name="【福祉施設】&#10;有形固定資産減価償却率該当値テキスト"/>
        <xdr:cNvSpPr txBox="1"/>
      </xdr:nvSpPr>
      <xdr:spPr>
        <a:xfrm>
          <a:off x="4673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textlink="">
      <xdr:nvSpPr>
        <xdr:cNvPr id="296" name="楕円 295"/>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137161</xdr:rowOff>
    </xdr:to>
    <xdr:cxnSp macro="">
      <xdr:nvCxnSpPr>
        <xdr:cNvPr id="297" name="直線コネクタ 296"/>
        <xdr:cNvCxnSpPr/>
      </xdr:nvCxnSpPr>
      <xdr:spPr>
        <a:xfrm>
          <a:off x="3797300" y="139484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139700</xdr:rowOff>
    </xdr:from>
    <xdr:to>
      <xdr:col>15</xdr:col>
      <xdr:colOff>101600</xdr:colOff>
      <xdr:row>79</xdr:row>
      <xdr:rowOff>69850</xdr:rowOff>
    </xdr:to>
    <xdr:sp textlink="">
      <xdr:nvSpPr>
        <xdr:cNvPr id="298" name="楕円 297"/>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81</xdr:row>
      <xdr:rowOff>60961</xdr:rowOff>
    </xdr:to>
    <xdr:cxnSp macro="">
      <xdr:nvCxnSpPr>
        <xdr:cNvPr id="299" name="直線コネクタ 298"/>
        <xdr:cNvCxnSpPr/>
      </xdr:nvCxnSpPr>
      <xdr:spPr>
        <a:xfrm>
          <a:off x="2908300" y="13563600"/>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97789</xdr:rowOff>
    </xdr:from>
    <xdr:to>
      <xdr:col>10</xdr:col>
      <xdr:colOff>165100</xdr:colOff>
      <xdr:row>78</xdr:row>
      <xdr:rowOff>27939</xdr:rowOff>
    </xdr:to>
    <xdr:sp textlink="">
      <xdr:nvSpPr>
        <xdr:cNvPr id="300" name="楕円 299"/>
        <xdr:cNvSpPr/>
      </xdr:nvSpPr>
      <xdr:spPr>
        <a:xfrm>
          <a:off x="1968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148589</xdr:rowOff>
    </xdr:from>
    <xdr:to>
      <xdr:col>15</xdr:col>
      <xdr:colOff>50800</xdr:colOff>
      <xdr:row>79</xdr:row>
      <xdr:rowOff>19050</xdr:rowOff>
    </xdr:to>
    <xdr:cxnSp macro="">
      <xdr:nvCxnSpPr>
        <xdr:cNvPr id="301" name="直線コネクタ 300"/>
        <xdr:cNvCxnSpPr/>
      </xdr:nvCxnSpPr>
      <xdr:spPr>
        <a:xfrm>
          <a:off x="2019300" y="13350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textlink="">
      <xdr:nvSpPr>
        <xdr:cNvPr id="302"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textlink="">
      <xdr:nvSpPr>
        <xdr:cNvPr id="303"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textlink="">
      <xdr:nvSpPr>
        <xdr:cNvPr id="304"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textlink="">
      <xdr:nvSpPr>
        <xdr:cNvPr id="305"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textlink="">
      <xdr:nvSpPr>
        <xdr:cNvPr id="306" name="n_1mainValue【福祉施設】&#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86377</xdr:rowOff>
    </xdr:from>
    <xdr:ext cx="405111" cy="259045"/>
    <xdr:sp textlink="">
      <xdr:nvSpPr>
        <xdr:cNvPr id="307" name="n_2mainValue【福祉施設】&#10;有形固定資産減価償却率"/>
        <xdr:cNvSpPr txBox="1"/>
      </xdr:nvSpPr>
      <xdr:spPr>
        <a:xfrm>
          <a:off x="2705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44466</xdr:rowOff>
    </xdr:from>
    <xdr:ext cx="405111" cy="259045"/>
    <xdr:sp textlink="">
      <xdr:nvSpPr>
        <xdr:cNvPr id="308" name="n_3mainValue【福祉施設】&#10;有形固定資産減価償却率"/>
        <xdr:cNvSpPr txBox="1"/>
      </xdr:nvSpPr>
      <xdr:spPr>
        <a:xfrm>
          <a:off x="1816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textlink="">
      <xdr:nvSpPr>
        <xdr:cNvPr id="322" name="テキスト ボックス 3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textlink="">
      <xdr:nvSpPr>
        <xdr:cNvPr id="324" name="テキスト ボックス 3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textlink="">
      <xdr:nvSpPr>
        <xdr:cNvPr id="326" name="テキスト ボックス 3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textlink="">
      <xdr:nvSpPr>
        <xdr:cNvPr id="328" name="テキスト ボックス 3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textlink="">
      <xdr:nvSpPr>
        <xdr:cNvPr id="330" name="テキスト ボックス 3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34" name="直線コネクタ 333"/>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textlink="">
      <xdr:nvSpPr>
        <xdr:cNvPr id="33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36" name="直線コネクタ 33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textlink="">
      <xdr:nvSpPr>
        <xdr:cNvPr id="337"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8" name="直線コネクタ 337"/>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textlink="">
      <xdr:nvSpPr>
        <xdr:cNvPr id="339" name="【福祉施設】&#10;一人当たり面積平均値テキスト"/>
        <xdr:cNvSpPr txBox="1"/>
      </xdr:nvSpPr>
      <xdr:spPr>
        <a:xfrm>
          <a:off x="10515600" y="1453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textlink="">
      <xdr:nvSpPr>
        <xdr:cNvPr id="340" name="フローチャート: 判断 339"/>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textlink="">
      <xdr:nvSpPr>
        <xdr:cNvPr id="341" name="フローチャート: 判断 340"/>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textlink="">
      <xdr:nvSpPr>
        <xdr:cNvPr id="342" name="フローチャート: 判断 341"/>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textlink="">
      <xdr:nvSpPr>
        <xdr:cNvPr id="343" name="フローチャート: 判断 342"/>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textlink="">
      <xdr:nvSpPr>
        <xdr:cNvPr id="344" name="フローチャート: 判断 343"/>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148952</xdr:rowOff>
    </xdr:from>
    <xdr:to>
      <xdr:col>55</xdr:col>
      <xdr:colOff>50800</xdr:colOff>
      <xdr:row>84</xdr:row>
      <xdr:rowOff>79102</xdr:rowOff>
    </xdr:to>
    <xdr:sp textlink="">
      <xdr:nvSpPr>
        <xdr:cNvPr id="350" name="楕円 349"/>
        <xdr:cNvSpPr/>
      </xdr:nvSpPr>
      <xdr:spPr>
        <a:xfrm>
          <a:off x="10426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379</xdr:rowOff>
    </xdr:from>
    <xdr:ext cx="469744" cy="259045"/>
    <xdr:sp textlink="">
      <xdr:nvSpPr>
        <xdr:cNvPr id="351" name="【福祉施設】&#10;一人当たり面積該当値テキスト"/>
        <xdr:cNvSpPr txBox="1"/>
      </xdr:nvSpPr>
      <xdr:spPr>
        <a:xfrm>
          <a:off x="10515600" y="142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145687</xdr:rowOff>
    </xdr:from>
    <xdr:to>
      <xdr:col>50</xdr:col>
      <xdr:colOff>165100</xdr:colOff>
      <xdr:row>84</xdr:row>
      <xdr:rowOff>75837</xdr:rowOff>
    </xdr:to>
    <xdr:sp textlink="">
      <xdr:nvSpPr>
        <xdr:cNvPr id="352" name="楕円 351"/>
        <xdr:cNvSpPr/>
      </xdr:nvSpPr>
      <xdr:spPr>
        <a:xfrm>
          <a:off x="958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25037</xdr:rowOff>
    </xdr:from>
    <xdr:to>
      <xdr:col>55</xdr:col>
      <xdr:colOff>0</xdr:colOff>
      <xdr:row>84</xdr:row>
      <xdr:rowOff>28302</xdr:rowOff>
    </xdr:to>
    <xdr:cxnSp macro="">
      <xdr:nvCxnSpPr>
        <xdr:cNvPr id="353" name="直線コネクタ 352"/>
        <xdr:cNvCxnSpPr/>
      </xdr:nvCxnSpPr>
      <xdr:spPr>
        <a:xfrm>
          <a:off x="9639300" y="144268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textlink="">
      <xdr:nvSpPr>
        <xdr:cNvPr id="354" name="楕円 353"/>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25037</xdr:rowOff>
    </xdr:from>
    <xdr:to>
      <xdr:col>50</xdr:col>
      <xdr:colOff>114300</xdr:colOff>
      <xdr:row>85</xdr:row>
      <xdr:rowOff>154032</xdr:rowOff>
    </xdr:to>
    <xdr:cxnSp macro="">
      <xdr:nvCxnSpPr>
        <xdr:cNvPr id="355" name="直線コネクタ 354"/>
        <xdr:cNvCxnSpPr/>
      </xdr:nvCxnSpPr>
      <xdr:spPr>
        <a:xfrm flipV="1">
          <a:off x="8750300" y="14426837"/>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textlink="">
      <xdr:nvSpPr>
        <xdr:cNvPr id="356" name="楕円 355"/>
        <xdr:cNvSpPr/>
      </xdr:nvSpPr>
      <xdr:spPr>
        <a:xfrm>
          <a:off x="7810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154032</xdr:rowOff>
    </xdr:from>
    <xdr:to>
      <xdr:col>45</xdr:col>
      <xdr:colOff>177800</xdr:colOff>
      <xdr:row>85</xdr:row>
      <xdr:rowOff>154032</xdr:rowOff>
    </xdr:to>
    <xdr:cxnSp macro="">
      <xdr:nvCxnSpPr>
        <xdr:cNvPr id="357" name="直線コネクタ 356"/>
        <xdr:cNvCxnSpPr/>
      </xdr:nvCxnSpPr>
      <xdr:spPr>
        <a:xfrm>
          <a:off x="7861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94722</xdr:rowOff>
    </xdr:from>
    <xdr:ext cx="469744" cy="259045"/>
    <xdr:sp textlink="">
      <xdr:nvSpPr>
        <xdr:cNvPr id="358" name="n_1aveValue【福祉施設】&#10;一人当たり面積"/>
        <xdr:cNvSpPr txBox="1"/>
      </xdr:nvSpPr>
      <xdr:spPr>
        <a:xfrm>
          <a:off x="9391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textlink="">
      <xdr:nvSpPr>
        <xdr:cNvPr id="359"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textlink="">
      <xdr:nvSpPr>
        <xdr:cNvPr id="360"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textlink="">
      <xdr:nvSpPr>
        <xdr:cNvPr id="361"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92364</xdr:rowOff>
    </xdr:from>
    <xdr:ext cx="469744" cy="259045"/>
    <xdr:sp textlink="">
      <xdr:nvSpPr>
        <xdr:cNvPr id="362" name="n_1mainValue【福祉施設】&#10;一人当たり面積"/>
        <xdr:cNvSpPr txBox="1"/>
      </xdr:nvSpPr>
      <xdr:spPr>
        <a:xfrm>
          <a:off x="93917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textlink="">
      <xdr:nvSpPr>
        <xdr:cNvPr id="363"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textlink="">
      <xdr:nvSpPr>
        <xdr:cNvPr id="364" name="n_3mainValue【福祉施設】&#10;一人当たり面積"/>
        <xdr:cNvSpPr txBox="1"/>
      </xdr:nvSpPr>
      <xdr:spPr>
        <a:xfrm>
          <a:off x="7626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textlink="">
      <xdr:nvSpPr>
        <xdr:cNvPr id="377" name="テキスト ボックス 3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79" name="テキスト ボックス 3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81" name="テキスト ボックス 3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383" name="テキスト ボックス 3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textlink="">
      <xdr:nvSpPr>
        <xdr:cNvPr id="385" name="テキスト ボックス 38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88" name="直線コネクタ 387"/>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textlink="">
      <xdr:nvSpPr>
        <xdr:cNvPr id="389"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90" name="直線コネクタ 389"/>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textlink="">
      <xdr:nvSpPr>
        <xdr:cNvPr id="391"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92" name="直線コネクタ 391"/>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textlink="">
      <xdr:nvSpPr>
        <xdr:cNvPr id="393"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textlink="">
      <xdr:nvSpPr>
        <xdr:cNvPr id="394" name="フローチャート: 判断 393"/>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textlink="">
      <xdr:nvSpPr>
        <xdr:cNvPr id="395" name="フローチャート: 判断 394"/>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textlink="">
      <xdr:nvSpPr>
        <xdr:cNvPr id="396" name="フローチャート: 判断 395"/>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textlink="">
      <xdr:nvSpPr>
        <xdr:cNvPr id="397" name="フローチャート: 判断 396"/>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textlink="">
      <xdr:nvSpPr>
        <xdr:cNvPr id="398" name="フローチャート: 判断 397"/>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12064</xdr:rowOff>
    </xdr:from>
    <xdr:to>
      <xdr:col>24</xdr:col>
      <xdr:colOff>114300</xdr:colOff>
      <xdr:row>104</xdr:row>
      <xdr:rowOff>113664</xdr:rowOff>
    </xdr:to>
    <xdr:sp textlink="">
      <xdr:nvSpPr>
        <xdr:cNvPr id="404" name="楕円 403"/>
        <xdr:cNvSpPr/>
      </xdr:nvSpPr>
      <xdr:spPr>
        <a:xfrm>
          <a:off x="4584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34941</xdr:rowOff>
    </xdr:from>
    <xdr:ext cx="405111" cy="259045"/>
    <xdr:sp textlink="">
      <xdr:nvSpPr>
        <xdr:cNvPr id="405" name="【市民会館】&#10;有形固定資産減価償却率該当値テキスト"/>
        <xdr:cNvSpPr txBox="1"/>
      </xdr:nvSpPr>
      <xdr:spPr>
        <a:xfrm>
          <a:off x="4673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textlink="">
      <xdr:nvSpPr>
        <xdr:cNvPr id="406" name="楕円 405"/>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76200</xdr:rowOff>
    </xdr:to>
    <xdr:cxnSp macro="">
      <xdr:nvCxnSpPr>
        <xdr:cNvPr id="407" name="直線コネクタ 406"/>
        <xdr:cNvCxnSpPr/>
      </xdr:nvCxnSpPr>
      <xdr:spPr>
        <a:xfrm flipV="1">
          <a:off x="3797300" y="178936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textlink="">
      <xdr:nvSpPr>
        <xdr:cNvPr id="408" name="楕円 407"/>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104</xdr:row>
      <xdr:rowOff>76200</xdr:rowOff>
    </xdr:to>
    <xdr:cxnSp macro="">
      <xdr:nvCxnSpPr>
        <xdr:cNvPr id="409" name="直線コネクタ 408"/>
        <xdr:cNvCxnSpPr/>
      </xdr:nvCxnSpPr>
      <xdr:spPr>
        <a:xfrm>
          <a:off x="2908300" y="177584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29211</xdr:rowOff>
    </xdr:from>
    <xdr:to>
      <xdr:col>10</xdr:col>
      <xdr:colOff>165100</xdr:colOff>
      <xdr:row>103</xdr:row>
      <xdr:rowOff>130811</xdr:rowOff>
    </xdr:to>
    <xdr:sp textlink="">
      <xdr:nvSpPr>
        <xdr:cNvPr id="410" name="楕円 409"/>
        <xdr:cNvSpPr/>
      </xdr:nvSpPr>
      <xdr:spPr>
        <a:xfrm>
          <a:off x="1968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80011</xdr:rowOff>
    </xdr:from>
    <xdr:to>
      <xdr:col>15</xdr:col>
      <xdr:colOff>50800</xdr:colOff>
      <xdr:row>103</xdr:row>
      <xdr:rowOff>99061</xdr:rowOff>
    </xdr:to>
    <xdr:cxnSp macro="">
      <xdr:nvCxnSpPr>
        <xdr:cNvPr id="411" name="直線コネクタ 410"/>
        <xdr:cNvCxnSpPr/>
      </xdr:nvCxnSpPr>
      <xdr:spPr>
        <a:xfrm>
          <a:off x="2019300" y="17739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textlink="">
      <xdr:nvSpPr>
        <xdr:cNvPr id="412"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textlink="">
      <xdr:nvSpPr>
        <xdr:cNvPr id="413"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textlink="">
      <xdr:nvSpPr>
        <xdr:cNvPr id="414"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textlink="">
      <xdr:nvSpPr>
        <xdr:cNvPr id="41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textlink="">
      <xdr:nvSpPr>
        <xdr:cNvPr id="416" name="n_1mainValue【市民会館】&#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textlink="">
      <xdr:nvSpPr>
        <xdr:cNvPr id="417" name="n_2mainValue【市民会館】&#10;有形固定資産減価償却率"/>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textlink="">
      <xdr:nvSpPr>
        <xdr:cNvPr id="418" name="n_3main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textlink="">
      <xdr:nvSpPr>
        <xdr:cNvPr id="430" name="テキスト ボックス 4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textlink="">
      <xdr:nvSpPr>
        <xdr:cNvPr id="432" name="テキスト ボックス 4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textlink="">
      <xdr:nvSpPr>
        <xdr:cNvPr id="434" name="テキスト ボックス 4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textlink="">
      <xdr:nvSpPr>
        <xdr:cNvPr id="436" name="テキスト ボックス 4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textlink="">
      <xdr:nvSpPr>
        <xdr:cNvPr id="438" name="テキスト ボックス 4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42" name="直線コネクタ 441"/>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textlink="">
      <xdr:nvSpPr>
        <xdr:cNvPr id="44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44" name="直線コネクタ 44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textlink="">
      <xdr:nvSpPr>
        <xdr:cNvPr id="445"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6" name="直線コネクタ 445"/>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textlink="">
      <xdr:nvSpPr>
        <xdr:cNvPr id="44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textlink="">
      <xdr:nvSpPr>
        <xdr:cNvPr id="448" name="フローチャート: 判断 44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textlink="">
      <xdr:nvSpPr>
        <xdr:cNvPr id="449" name="フローチャート: 判断 448"/>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textlink="">
      <xdr:nvSpPr>
        <xdr:cNvPr id="450" name="フローチャート: 判断 449"/>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textlink="">
      <xdr:nvSpPr>
        <xdr:cNvPr id="451" name="フローチャート: 判断 450"/>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textlink="">
      <xdr:nvSpPr>
        <xdr:cNvPr id="452" name="フローチャート: 判断 451"/>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textlink="">
      <xdr:nvSpPr>
        <xdr:cNvPr id="458" name="楕円 457"/>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textlink="">
      <xdr:nvSpPr>
        <xdr:cNvPr id="459"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textlink="">
      <xdr:nvSpPr>
        <xdr:cNvPr id="460" name="楕円 459"/>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83820</xdr:rowOff>
    </xdr:to>
    <xdr:cxnSp macro="">
      <xdr:nvCxnSpPr>
        <xdr:cNvPr id="461" name="直線コネクタ 460"/>
        <xdr:cNvCxnSpPr/>
      </xdr:nvCxnSpPr>
      <xdr:spPr>
        <a:xfrm>
          <a:off x="9639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textlink="">
      <xdr:nvSpPr>
        <xdr:cNvPr id="462" name="楕円 461"/>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83820</xdr:rowOff>
    </xdr:to>
    <xdr:cxnSp macro="">
      <xdr:nvCxnSpPr>
        <xdr:cNvPr id="463" name="直線コネクタ 462"/>
        <xdr:cNvCxnSpPr/>
      </xdr:nvCxnSpPr>
      <xdr:spPr>
        <a:xfrm>
          <a:off x="8750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textlink="">
      <xdr:nvSpPr>
        <xdr:cNvPr id="464" name="楕円 463"/>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65" name="直線コネクタ 464"/>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textlink="">
      <xdr:nvSpPr>
        <xdr:cNvPr id="466"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textlink="">
      <xdr:nvSpPr>
        <xdr:cNvPr id="467"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textlink="">
      <xdr:nvSpPr>
        <xdr:cNvPr id="468"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textlink="">
      <xdr:nvSpPr>
        <xdr:cNvPr id="469"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textlink="">
      <xdr:nvSpPr>
        <xdr:cNvPr id="470"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textlink="">
      <xdr:nvSpPr>
        <xdr:cNvPr id="471"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textlink="">
      <xdr:nvSpPr>
        <xdr:cNvPr id="472"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textlink="">
      <xdr:nvSpPr>
        <xdr:cNvPr id="483" name="テキスト ボックス 4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textlink="">
      <xdr:nvSpPr>
        <xdr:cNvPr id="485" name="テキスト ボックス 4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textlink="">
      <xdr:nvSpPr>
        <xdr:cNvPr id="487" name="テキスト ボックス 4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textlink="">
      <xdr:nvSpPr>
        <xdr:cNvPr id="489" name="テキスト ボックス 4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textlink="">
      <xdr:nvSpPr>
        <xdr:cNvPr id="491" name="テキスト ボックス 4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textlink="">
      <xdr:nvSpPr>
        <xdr:cNvPr id="493" name="テキスト ボックス 4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32766</xdr:rowOff>
    </xdr:from>
    <xdr:to>
      <xdr:col>85</xdr:col>
      <xdr:colOff>126364</xdr:colOff>
      <xdr:row>41</xdr:row>
      <xdr:rowOff>37338</xdr:rowOff>
    </xdr:to>
    <xdr:cxnSp macro="">
      <xdr:nvCxnSpPr>
        <xdr:cNvPr id="495" name="直線コネクタ 494"/>
        <xdr:cNvCxnSpPr/>
      </xdr:nvCxnSpPr>
      <xdr:spPr>
        <a:xfrm flipV="1">
          <a:off x="16318864" y="7062216"/>
          <a:ext cx="0"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138193</xdr:rowOff>
    </xdr:from>
    <xdr:ext cx="405111" cy="259045"/>
    <xdr:sp textlink="">
      <xdr:nvSpPr>
        <xdr:cNvPr id="496" name="【一般廃棄物処理施設】&#10;有形固定資産減価償却率最小値テキスト"/>
        <xdr:cNvSpPr txBox="1"/>
      </xdr:nvSpPr>
      <xdr:spPr>
        <a:xfrm>
          <a:off x="16357600" y="716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37338</xdr:rowOff>
    </xdr:from>
    <xdr:to>
      <xdr:col>86</xdr:col>
      <xdr:colOff>25400</xdr:colOff>
      <xdr:row>41</xdr:row>
      <xdr:rowOff>37338</xdr:rowOff>
    </xdr:to>
    <xdr:cxnSp macro="">
      <xdr:nvCxnSpPr>
        <xdr:cNvPr id="497" name="直線コネクタ 496"/>
        <xdr:cNvCxnSpPr/>
      </xdr:nvCxnSpPr>
      <xdr:spPr>
        <a:xfrm>
          <a:off x="16230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100093</xdr:rowOff>
    </xdr:from>
    <xdr:ext cx="405111" cy="259045"/>
    <xdr:sp textlink="">
      <xdr:nvSpPr>
        <xdr:cNvPr id="498" name="【一般廃棄物処理施設】&#10;有形固定資産減価償却率最大値テキスト"/>
        <xdr:cNvSpPr txBox="1"/>
      </xdr:nvSpPr>
      <xdr:spPr>
        <a:xfrm>
          <a:off x="16357600" y="678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32766</xdr:rowOff>
    </xdr:from>
    <xdr:to>
      <xdr:col>86</xdr:col>
      <xdr:colOff>25400</xdr:colOff>
      <xdr:row>41</xdr:row>
      <xdr:rowOff>32766</xdr:rowOff>
    </xdr:to>
    <xdr:cxnSp macro="">
      <xdr:nvCxnSpPr>
        <xdr:cNvPr id="499" name="直線コネクタ 498"/>
        <xdr:cNvCxnSpPr/>
      </xdr:nvCxnSpPr>
      <xdr:spPr>
        <a:xfrm>
          <a:off x="16230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55643</xdr:rowOff>
    </xdr:from>
    <xdr:ext cx="405111" cy="259045"/>
    <xdr:sp textlink="">
      <xdr:nvSpPr>
        <xdr:cNvPr id="500" name="【一般廃棄物処理施設】&#10;有形固定資産減価償却率平均値テキスト"/>
        <xdr:cNvSpPr txBox="1"/>
      </xdr:nvSpPr>
      <xdr:spPr>
        <a:xfrm>
          <a:off x="16357600" y="691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153416</xdr:rowOff>
    </xdr:from>
    <xdr:to>
      <xdr:col>85</xdr:col>
      <xdr:colOff>177800</xdr:colOff>
      <xdr:row>41</xdr:row>
      <xdr:rowOff>83566</xdr:rowOff>
    </xdr:to>
    <xdr:sp textlink="">
      <xdr:nvSpPr>
        <xdr:cNvPr id="501" name="フローチャート: 判断 500"/>
        <xdr:cNvSpPr/>
      </xdr:nvSpPr>
      <xdr:spPr>
        <a:xfrm>
          <a:off x="162687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34544</xdr:rowOff>
    </xdr:from>
    <xdr:to>
      <xdr:col>81</xdr:col>
      <xdr:colOff>101600</xdr:colOff>
      <xdr:row>40</xdr:row>
      <xdr:rowOff>136144</xdr:rowOff>
    </xdr:to>
    <xdr:sp textlink="">
      <xdr:nvSpPr>
        <xdr:cNvPr id="502" name="フローチャート: 判断 501"/>
        <xdr:cNvSpPr/>
      </xdr:nvSpPr>
      <xdr:spPr>
        <a:xfrm>
          <a:off x="1543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77978</xdr:rowOff>
    </xdr:from>
    <xdr:to>
      <xdr:col>76</xdr:col>
      <xdr:colOff>165100</xdr:colOff>
      <xdr:row>40</xdr:row>
      <xdr:rowOff>8128</xdr:rowOff>
    </xdr:to>
    <xdr:sp textlink="">
      <xdr:nvSpPr>
        <xdr:cNvPr id="503" name="フローチャート: 判断 502"/>
        <xdr:cNvSpPr/>
      </xdr:nvSpPr>
      <xdr:spPr>
        <a:xfrm>
          <a:off x="14541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153416</xdr:rowOff>
    </xdr:from>
    <xdr:to>
      <xdr:col>72</xdr:col>
      <xdr:colOff>38100</xdr:colOff>
      <xdr:row>39</xdr:row>
      <xdr:rowOff>83566</xdr:rowOff>
    </xdr:to>
    <xdr:sp textlink="">
      <xdr:nvSpPr>
        <xdr:cNvPr id="504" name="フローチャート: 判断 503"/>
        <xdr:cNvSpPr/>
      </xdr:nvSpPr>
      <xdr:spPr>
        <a:xfrm>
          <a:off x="13652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153416</xdr:rowOff>
    </xdr:from>
    <xdr:to>
      <xdr:col>85</xdr:col>
      <xdr:colOff>177800</xdr:colOff>
      <xdr:row>41</xdr:row>
      <xdr:rowOff>83566</xdr:rowOff>
    </xdr:to>
    <xdr:sp textlink="">
      <xdr:nvSpPr>
        <xdr:cNvPr id="510" name="楕円 509"/>
        <xdr:cNvSpPr/>
      </xdr:nvSpPr>
      <xdr:spPr>
        <a:xfrm>
          <a:off x="16268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11193</xdr:rowOff>
    </xdr:from>
    <xdr:ext cx="405111" cy="259045"/>
    <xdr:sp textlink="">
      <xdr:nvSpPr>
        <xdr:cNvPr id="511" name="【一般廃棄物処理施設】&#10;有形固定資産減価償却率該当値テキスト"/>
        <xdr:cNvSpPr txBox="1"/>
      </xdr:nvSpPr>
      <xdr:spPr>
        <a:xfrm>
          <a:off x="16357600" y="704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34544</xdr:rowOff>
    </xdr:from>
    <xdr:to>
      <xdr:col>81</xdr:col>
      <xdr:colOff>101600</xdr:colOff>
      <xdr:row>40</xdr:row>
      <xdr:rowOff>136144</xdr:rowOff>
    </xdr:to>
    <xdr:sp textlink="">
      <xdr:nvSpPr>
        <xdr:cNvPr id="512" name="楕円 511"/>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85344</xdr:rowOff>
    </xdr:from>
    <xdr:to>
      <xdr:col>85</xdr:col>
      <xdr:colOff>127000</xdr:colOff>
      <xdr:row>41</xdr:row>
      <xdr:rowOff>32766</xdr:rowOff>
    </xdr:to>
    <xdr:cxnSp macro="">
      <xdr:nvCxnSpPr>
        <xdr:cNvPr id="513" name="直線コネクタ 512"/>
        <xdr:cNvCxnSpPr/>
      </xdr:nvCxnSpPr>
      <xdr:spPr>
        <a:xfrm>
          <a:off x="15481300" y="69433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77978</xdr:rowOff>
    </xdr:from>
    <xdr:to>
      <xdr:col>76</xdr:col>
      <xdr:colOff>165100</xdr:colOff>
      <xdr:row>40</xdr:row>
      <xdr:rowOff>8128</xdr:rowOff>
    </xdr:to>
    <xdr:sp textlink="">
      <xdr:nvSpPr>
        <xdr:cNvPr id="514" name="楕円 513"/>
        <xdr:cNvSpPr/>
      </xdr:nvSpPr>
      <xdr:spPr>
        <a:xfrm>
          <a:off x="14541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128778</xdr:rowOff>
    </xdr:from>
    <xdr:to>
      <xdr:col>81</xdr:col>
      <xdr:colOff>50800</xdr:colOff>
      <xdr:row>40</xdr:row>
      <xdr:rowOff>85344</xdr:rowOff>
    </xdr:to>
    <xdr:cxnSp macro="">
      <xdr:nvCxnSpPr>
        <xdr:cNvPr id="515" name="直線コネクタ 514"/>
        <xdr:cNvCxnSpPr/>
      </xdr:nvCxnSpPr>
      <xdr:spPr>
        <a:xfrm>
          <a:off x="14592300" y="68153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89408</xdr:rowOff>
    </xdr:from>
    <xdr:to>
      <xdr:col>72</xdr:col>
      <xdr:colOff>38100</xdr:colOff>
      <xdr:row>35</xdr:row>
      <xdr:rowOff>19558</xdr:rowOff>
    </xdr:to>
    <xdr:sp textlink="">
      <xdr:nvSpPr>
        <xdr:cNvPr id="516" name="楕円 515"/>
        <xdr:cNvSpPr/>
      </xdr:nvSpPr>
      <xdr:spPr>
        <a:xfrm>
          <a:off x="13652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140208</xdr:rowOff>
    </xdr:from>
    <xdr:to>
      <xdr:col>76</xdr:col>
      <xdr:colOff>114300</xdr:colOff>
      <xdr:row>39</xdr:row>
      <xdr:rowOff>128778</xdr:rowOff>
    </xdr:to>
    <xdr:cxnSp macro="">
      <xdr:nvCxnSpPr>
        <xdr:cNvPr id="517" name="直線コネクタ 516"/>
        <xdr:cNvCxnSpPr/>
      </xdr:nvCxnSpPr>
      <xdr:spPr>
        <a:xfrm>
          <a:off x="13703300" y="5969508"/>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127271</xdr:rowOff>
    </xdr:from>
    <xdr:ext cx="405111" cy="259045"/>
    <xdr:sp textlink="">
      <xdr:nvSpPr>
        <xdr:cNvPr id="518" name="n_1aveValue【一般廃棄物処理施設】&#10;有形固定資産減価償却率"/>
        <xdr:cNvSpPr txBox="1"/>
      </xdr:nvSpPr>
      <xdr:spPr>
        <a:xfrm>
          <a:off x="152660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170705</xdr:rowOff>
    </xdr:from>
    <xdr:ext cx="405111" cy="259045"/>
    <xdr:sp textlink="">
      <xdr:nvSpPr>
        <xdr:cNvPr id="519" name="n_2aveValue【一般廃棄物処理施設】&#10;有形固定資産減価償却率"/>
        <xdr:cNvSpPr txBox="1"/>
      </xdr:nvSpPr>
      <xdr:spPr>
        <a:xfrm>
          <a:off x="14389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74693</xdr:rowOff>
    </xdr:from>
    <xdr:ext cx="405111" cy="259045"/>
    <xdr:sp textlink="">
      <xdr:nvSpPr>
        <xdr:cNvPr id="520" name="n_3aveValue【一般廃棄物処理施設】&#10;有形固定資産減価償却率"/>
        <xdr:cNvSpPr txBox="1"/>
      </xdr:nvSpPr>
      <xdr:spPr>
        <a:xfrm>
          <a:off x="13500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152671</xdr:rowOff>
    </xdr:from>
    <xdr:ext cx="405111" cy="259045"/>
    <xdr:sp textlink="">
      <xdr:nvSpPr>
        <xdr:cNvPr id="521" name="n_1mainValue【一般廃棄物処理施設】&#10;有形固定資産減価償却率"/>
        <xdr:cNvSpPr txBox="1"/>
      </xdr:nvSpPr>
      <xdr:spPr>
        <a:xfrm>
          <a:off x="15266044" y="666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24655</xdr:rowOff>
    </xdr:from>
    <xdr:ext cx="405111" cy="259045"/>
    <xdr:sp textlink="">
      <xdr:nvSpPr>
        <xdr:cNvPr id="522" name="n_2mainValue【一般廃棄物処理施設】&#10;有形固定資産減価償却率"/>
        <xdr:cNvSpPr txBox="1"/>
      </xdr:nvSpPr>
      <xdr:spPr>
        <a:xfrm>
          <a:off x="14389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36085</xdr:rowOff>
    </xdr:from>
    <xdr:ext cx="405111" cy="259045"/>
    <xdr:sp textlink="">
      <xdr:nvSpPr>
        <xdr:cNvPr id="523" name="n_3mainValue【一般廃棄物処理施設】&#10;有形固定資産減価償却率"/>
        <xdr:cNvSpPr txBox="1"/>
      </xdr:nvSpPr>
      <xdr:spPr>
        <a:xfrm>
          <a:off x="13500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4" name="直線コネクタ 5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textlink="">
      <xdr:nvSpPr>
        <xdr:cNvPr id="535" name="テキスト ボックス 53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6" name="直線コネクタ 5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textlink="">
      <xdr:nvSpPr>
        <xdr:cNvPr id="537" name="テキスト ボックス 53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8" name="直線コネクタ 5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textlink="">
      <xdr:nvSpPr>
        <xdr:cNvPr id="539" name="テキスト ボックス 53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0" name="直線コネクタ 5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textlink="">
      <xdr:nvSpPr>
        <xdr:cNvPr id="541" name="テキスト ボックス 54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2" name="直線コネクタ 5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textlink="">
      <xdr:nvSpPr>
        <xdr:cNvPr id="543" name="テキスト ボックス 5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4" name="直線コネクタ 5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textlink="">
      <xdr:nvSpPr>
        <xdr:cNvPr id="545" name="テキスト ボックス 5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49" name="直線コネクタ 548"/>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textlink="">
      <xdr:nvSpPr>
        <xdr:cNvPr id="550"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51" name="直線コネクタ 550"/>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textlink="">
      <xdr:nvSpPr>
        <xdr:cNvPr id="552"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53" name="直線コネクタ 552"/>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textlink="">
      <xdr:nvSpPr>
        <xdr:cNvPr id="554"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textlink="">
      <xdr:nvSpPr>
        <xdr:cNvPr id="555" name="フローチャート: 判断 554"/>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textlink="">
      <xdr:nvSpPr>
        <xdr:cNvPr id="556" name="フローチャート: 判断 555"/>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textlink="">
      <xdr:nvSpPr>
        <xdr:cNvPr id="557" name="フローチャート: 判断 556"/>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textlink="">
      <xdr:nvSpPr>
        <xdr:cNvPr id="558" name="フローチャート: 判断 557"/>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100021</xdr:rowOff>
    </xdr:from>
    <xdr:to>
      <xdr:col>116</xdr:col>
      <xdr:colOff>114300</xdr:colOff>
      <xdr:row>38</xdr:row>
      <xdr:rowOff>30172</xdr:rowOff>
    </xdr:to>
    <xdr:sp textlink="">
      <xdr:nvSpPr>
        <xdr:cNvPr id="564" name="楕円 563"/>
        <xdr:cNvSpPr/>
      </xdr:nvSpPr>
      <xdr:spPr>
        <a:xfrm>
          <a:off x="22110700" y="6443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122898</xdr:rowOff>
    </xdr:from>
    <xdr:ext cx="534377" cy="259045"/>
    <xdr:sp textlink="">
      <xdr:nvSpPr>
        <xdr:cNvPr id="565" name="【一般廃棄物処理施設】&#10;一人当たり有形固定資産（償却資産）額該当値テキスト"/>
        <xdr:cNvSpPr txBox="1"/>
      </xdr:nvSpPr>
      <xdr:spPr>
        <a:xfrm>
          <a:off x="22199600" y="629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128967</xdr:rowOff>
    </xdr:from>
    <xdr:to>
      <xdr:col>112</xdr:col>
      <xdr:colOff>38100</xdr:colOff>
      <xdr:row>38</xdr:row>
      <xdr:rowOff>59117</xdr:rowOff>
    </xdr:to>
    <xdr:sp textlink="">
      <xdr:nvSpPr>
        <xdr:cNvPr id="566" name="楕円 565"/>
        <xdr:cNvSpPr/>
      </xdr:nvSpPr>
      <xdr:spPr>
        <a:xfrm>
          <a:off x="21272500" y="64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150821</xdr:rowOff>
    </xdr:from>
    <xdr:to>
      <xdr:col>116</xdr:col>
      <xdr:colOff>63500</xdr:colOff>
      <xdr:row>38</xdr:row>
      <xdr:rowOff>8317</xdr:rowOff>
    </xdr:to>
    <xdr:cxnSp macro="">
      <xdr:nvCxnSpPr>
        <xdr:cNvPr id="567" name="直線コネクタ 566"/>
        <xdr:cNvCxnSpPr/>
      </xdr:nvCxnSpPr>
      <xdr:spPr>
        <a:xfrm flipV="1">
          <a:off x="21323300" y="6494471"/>
          <a:ext cx="8382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114195</xdr:rowOff>
    </xdr:from>
    <xdr:to>
      <xdr:col>107</xdr:col>
      <xdr:colOff>101600</xdr:colOff>
      <xdr:row>38</xdr:row>
      <xdr:rowOff>44345</xdr:rowOff>
    </xdr:to>
    <xdr:sp textlink="">
      <xdr:nvSpPr>
        <xdr:cNvPr id="568" name="楕円 567"/>
        <xdr:cNvSpPr/>
      </xdr:nvSpPr>
      <xdr:spPr>
        <a:xfrm>
          <a:off x="20383500" y="64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164995</xdr:rowOff>
    </xdr:from>
    <xdr:to>
      <xdr:col>111</xdr:col>
      <xdr:colOff>177800</xdr:colOff>
      <xdr:row>38</xdr:row>
      <xdr:rowOff>8317</xdr:rowOff>
    </xdr:to>
    <xdr:cxnSp macro="">
      <xdr:nvCxnSpPr>
        <xdr:cNvPr id="569" name="直線コネクタ 568"/>
        <xdr:cNvCxnSpPr/>
      </xdr:nvCxnSpPr>
      <xdr:spPr>
        <a:xfrm>
          <a:off x="20434300" y="6508645"/>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74059</xdr:rowOff>
    </xdr:from>
    <xdr:to>
      <xdr:col>102</xdr:col>
      <xdr:colOff>165100</xdr:colOff>
      <xdr:row>36</xdr:row>
      <xdr:rowOff>4209</xdr:rowOff>
    </xdr:to>
    <xdr:sp textlink="">
      <xdr:nvSpPr>
        <xdr:cNvPr id="570" name="楕円 569"/>
        <xdr:cNvSpPr/>
      </xdr:nvSpPr>
      <xdr:spPr>
        <a:xfrm>
          <a:off x="19494500" y="60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124859</xdr:rowOff>
    </xdr:from>
    <xdr:to>
      <xdr:col>107</xdr:col>
      <xdr:colOff>50800</xdr:colOff>
      <xdr:row>37</xdr:row>
      <xdr:rowOff>164995</xdr:rowOff>
    </xdr:to>
    <xdr:cxnSp macro="">
      <xdr:nvCxnSpPr>
        <xdr:cNvPr id="571" name="直線コネクタ 570"/>
        <xdr:cNvCxnSpPr/>
      </xdr:nvCxnSpPr>
      <xdr:spPr>
        <a:xfrm>
          <a:off x="19545300" y="6125609"/>
          <a:ext cx="889000" cy="3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textlink="">
      <xdr:nvSpPr>
        <xdr:cNvPr id="572"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textlink="">
      <xdr:nvSpPr>
        <xdr:cNvPr id="573"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31052</xdr:rowOff>
    </xdr:from>
    <xdr:ext cx="534377" cy="259045"/>
    <xdr:sp textlink="">
      <xdr:nvSpPr>
        <xdr:cNvPr id="574" name="n_3aveValue【一般廃棄物処理施設】&#10;一人当たり有形固定資産（償却資産）額"/>
        <xdr:cNvSpPr txBox="1"/>
      </xdr:nvSpPr>
      <xdr:spPr>
        <a:xfrm>
          <a:off x="19278111" y="65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75644</xdr:rowOff>
    </xdr:from>
    <xdr:ext cx="534377" cy="259045"/>
    <xdr:sp textlink="">
      <xdr:nvSpPr>
        <xdr:cNvPr id="575" name="n_1mainValue【一般廃棄物処理施設】&#10;一人当たり有形固定資産（償却資産）額"/>
        <xdr:cNvSpPr txBox="1"/>
      </xdr:nvSpPr>
      <xdr:spPr>
        <a:xfrm>
          <a:off x="21043411" y="62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35472</xdr:rowOff>
    </xdr:from>
    <xdr:ext cx="534377" cy="259045"/>
    <xdr:sp textlink="">
      <xdr:nvSpPr>
        <xdr:cNvPr id="576" name="n_2mainValue【一般廃棄物処理施設】&#10;一人当たり有形固定資産（償却資産）額"/>
        <xdr:cNvSpPr txBox="1"/>
      </xdr:nvSpPr>
      <xdr:spPr>
        <a:xfrm>
          <a:off x="20167111" y="65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20736</xdr:rowOff>
    </xdr:from>
    <xdr:ext cx="599010" cy="259045"/>
    <xdr:sp textlink="">
      <xdr:nvSpPr>
        <xdr:cNvPr id="577" name="n_3mainValue【一般廃棄物処理施設】&#10;一人当たり有形固定資産（償却資産）額"/>
        <xdr:cNvSpPr txBox="1"/>
      </xdr:nvSpPr>
      <xdr:spPr>
        <a:xfrm>
          <a:off x="19245795" y="58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02" name="直線コネクタ 601"/>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textlink="">
      <xdr:nvSpPr>
        <xdr:cNvPr id="603"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04" name="直線コネクタ 6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textlink="">
      <xdr:nvSpPr>
        <xdr:cNvPr id="605"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06" name="直線コネクタ 605"/>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textlink="">
      <xdr:nvSpPr>
        <xdr:cNvPr id="607"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textlink="">
      <xdr:nvSpPr>
        <xdr:cNvPr id="608" name="フローチャート: 判断 607"/>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textlink="">
      <xdr:nvSpPr>
        <xdr:cNvPr id="609" name="フローチャート: 判断 608"/>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textlink="">
      <xdr:nvSpPr>
        <xdr:cNvPr id="610" name="フローチャート: 判断 609"/>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textlink="">
      <xdr:nvSpPr>
        <xdr:cNvPr id="611" name="フローチャート: 判断 610"/>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textlink="">
      <xdr:nvSpPr>
        <xdr:cNvPr id="612" name="フローチャート: 判断 611"/>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textlink="">
      <xdr:nvSpPr>
        <xdr:cNvPr id="618" name="楕円 617"/>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textlink="">
      <xdr:nvSpPr>
        <xdr:cNvPr id="619" name="【保健センター・保健所】&#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textlink="">
      <xdr:nvSpPr>
        <xdr:cNvPr id="620" name="楕円 619"/>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93345</xdr:rowOff>
    </xdr:to>
    <xdr:cxnSp macro="">
      <xdr:nvCxnSpPr>
        <xdr:cNvPr id="621" name="直線コネクタ 620"/>
        <xdr:cNvCxnSpPr/>
      </xdr:nvCxnSpPr>
      <xdr:spPr>
        <a:xfrm flipV="1">
          <a:off x="15481300" y="105270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textlink="">
      <xdr:nvSpPr>
        <xdr:cNvPr id="622" name="楕円 621"/>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61</xdr:row>
      <xdr:rowOff>93345</xdr:rowOff>
    </xdr:to>
    <xdr:cxnSp macro="">
      <xdr:nvCxnSpPr>
        <xdr:cNvPr id="623" name="直線コネクタ 622"/>
        <xdr:cNvCxnSpPr/>
      </xdr:nvCxnSpPr>
      <xdr:spPr>
        <a:xfrm>
          <a:off x="14592300" y="1034605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textlink="">
      <xdr:nvSpPr>
        <xdr:cNvPr id="624" name="楕円 623"/>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19050</xdr:rowOff>
    </xdr:from>
    <xdr:to>
      <xdr:col>76</xdr:col>
      <xdr:colOff>114300</xdr:colOff>
      <xdr:row>60</xdr:row>
      <xdr:rowOff>59055</xdr:rowOff>
    </xdr:to>
    <xdr:cxnSp macro="">
      <xdr:nvCxnSpPr>
        <xdr:cNvPr id="625" name="直線コネクタ 624"/>
        <xdr:cNvCxnSpPr/>
      </xdr:nvCxnSpPr>
      <xdr:spPr>
        <a:xfrm>
          <a:off x="13703300" y="1030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textlink="">
      <xdr:nvSpPr>
        <xdr:cNvPr id="626"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textlink="">
      <xdr:nvSpPr>
        <xdr:cNvPr id="627"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textlink="">
      <xdr:nvSpPr>
        <xdr:cNvPr id="628"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textlink="">
      <xdr:nvSpPr>
        <xdr:cNvPr id="629"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textlink="">
      <xdr:nvSpPr>
        <xdr:cNvPr id="630" name="n_1mainValue【保健センター・保健所】&#10;有形固定資産減価償却率"/>
        <xdr:cNvSpPr txBox="1"/>
      </xdr:nvSpPr>
      <xdr:spPr>
        <a:xfrm>
          <a:off x="15266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textlink="">
      <xdr:nvSpPr>
        <xdr:cNvPr id="631" name="n_2mainValue【保健センター・保健所】&#10;有形固定資産減価償却率"/>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textlink="">
      <xdr:nvSpPr>
        <xdr:cNvPr id="632" name="n_3mainValue【保健センター・保健所】&#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644" name="テキスト ボックス 6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646" name="テキスト ボックス 6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650" name="テキスト ボックス 6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652" name="テキスト ボックス 6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6" name="直線コネクタ 655"/>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textlink="">
      <xdr:nvSpPr>
        <xdr:cNvPr id="65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8" name="直線コネクタ 65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textlink="">
      <xdr:nvSpPr>
        <xdr:cNvPr id="65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60" name="直線コネクタ 65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textlink="">
      <xdr:nvSpPr>
        <xdr:cNvPr id="661"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textlink="">
      <xdr:nvSpPr>
        <xdr:cNvPr id="662" name="フローチャート: 判断 66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textlink="">
      <xdr:nvSpPr>
        <xdr:cNvPr id="663" name="フローチャート: 判断 662"/>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textlink="">
      <xdr:nvSpPr>
        <xdr:cNvPr id="664" name="フローチャート: 判断 663"/>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textlink="">
      <xdr:nvSpPr>
        <xdr:cNvPr id="665" name="フローチャート: 判断 664"/>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textlink="">
      <xdr:nvSpPr>
        <xdr:cNvPr id="666" name="フローチャート: 判断 665"/>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textlink="">
      <xdr:nvSpPr>
        <xdr:cNvPr id="672" name="楕円 671"/>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textlink="">
      <xdr:nvSpPr>
        <xdr:cNvPr id="673"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textlink="">
      <xdr:nvSpPr>
        <xdr:cNvPr id="674" name="楕円 673"/>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75" name="直線コネクタ 674"/>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textlink="">
      <xdr:nvSpPr>
        <xdr:cNvPr id="676" name="楕円 675"/>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677" name="直線コネクタ 676"/>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textlink="">
      <xdr:nvSpPr>
        <xdr:cNvPr id="678" name="楕円 677"/>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679" name="直線コネクタ 678"/>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textlink="">
      <xdr:nvSpPr>
        <xdr:cNvPr id="680"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textlink="">
      <xdr:nvSpPr>
        <xdr:cNvPr id="681"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textlink="">
      <xdr:nvSpPr>
        <xdr:cNvPr id="682"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textlink="">
      <xdr:nvSpPr>
        <xdr:cNvPr id="683"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textlink="">
      <xdr:nvSpPr>
        <xdr:cNvPr id="684"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textlink="">
      <xdr:nvSpPr>
        <xdr:cNvPr id="685"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textlink="">
      <xdr:nvSpPr>
        <xdr:cNvPr id="686"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textlink="">
      <xdr:nvSpPr>
        <xdr:cNvPr id="688" name="正方形/長方形 68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textlink="">
      <xdr:nvSpPr>
        <xdr:cNvPr id="689" name="正方形/長方形 68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textlink="">
      <xdr:nvSpPr>
        <xdr:cNvPr id="690" name="正方形/長方形 68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textlink="">
      <xdr:nvSpPr>
        <xdr:cNvPr id="691" name="正方形/長方形 69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692" name="正方形/長方形 6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textlink="">
      <xdr:nvSpPr>
        <xdr:cNvPr id="694" name="正方形/長方形 69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textlink="">
      <xdr:nvSpPr>
        <xdr:cNvPr id="695" name="正方形/長方形 69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textlink="">
      <xdr:nvSpPr>
        <xdr:cNvPr id="696" name="正方形/長方形 69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textlink="">
      <xdr:nvSpPr>
        <xdr:cNvPr id="697" name="正方形/長方形 69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98" name="正方形/長方形 6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0" name="直線コネクタ 7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textlink="">
      <xdr:nvSpPr>
        <xdr:cNvPr id="711" name="テキスト ボックス 7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2" name="直線コネクタ 7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713" name="テキスト ボックス 7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4" name="直線コネクタ 7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715" name="テキスト ボックス 7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6" name="直線コネクタ 7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717" name="テキスト ボックス 7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8" name="直線コネクタ 7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textlink="">
      <xdr:nvSpPr>
        <xdr:cNvPr id="719" name="テキスト ボックス 71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22" name="直線コネクタ 721"/>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textlink="">
      <xdr:nvSpPr>
        <xdr:cNvPr id="723"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24" name="直線コネクタ 723"/>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textlink="">
      <xdr:nvSpPr>
        <xdr:cNvPr id="725"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26" name="直線コネクタ 725"/>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textlink="">
      <xdr:nvSpPr>
        <xdr:cNvPr id="727"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textlink="">
      <xdr:nvSpPr>
        <xdr:cNvPr id="728" name="フローチャート: 判断 727"/>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textlink="">
      <xdr:nvSpPr>
        <xdr:cNvPr id="729" name="フローチャート: 判断 728"/>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textlink="">
      <xdr:nvSpPr>
        <xdr:cNvPr id="730" name="フローチャート: 判断 729"/>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textlink="">
      <xdr:nvSpPr>
        <xdr:cNvPr id="731" name="フローチャート: 判断 730"/>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textlink="">
      <xdr:nvSpPr>
        <xdr:cNvPr id="732" name="フローチャート: 判断 731"/>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114936</xdr:rowOff>
    </xdr:from>
    <xdr:to>
      <xdr:col>85</xdr:col>
      <xdr:colOff>177800</xdr:colOff>
      <xdr:row>109</xdr:row>
      <xdr:rowOff>45086</xdr:rowOff>
    </xdr:to>
    <xdr:sp textlink="">
      <xdr:nvSpPr>
        <xdr:cNvPr id="738" name="楕円 737"/>
        <xdr:cNvSpPr/>
      </xdr:nvSpPr>
      <xdr:spPr>
        <a:xfrm>
          <a:off x="162687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29863</xdr:rowOff>
    </xdr:from>
    <xdr:ext cx="405111" cy="259045"/>
    <xdr:sp textlink="">
      <xdr:nvSpPr>
        <xdr:cNvPr id="739" name="【庁舎】&#10;有形固定資産減価償却率該当値テキスト"/>
        <xdr:cNvSpPr txBox="1"/>
      </xdr:nvSpPr>
      <xdr:spPr>
        <a:xfrm>
          <a:off x="16357600" y="1854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132080</xdr:rowOff>
    </xdr:from>
    <xdr:to>
      <xdr:col>81</xdr:col>
      <xdr:colOff>101600</xdr:colOff>
      <xdr:row>109</xdr:row>
      <xdr:rowOff>62230</xdr:rowOff>
    </xdr:to>
    <xdr:sp textlink="">
      <xdr:nvSpPr>
        <xdr:cNvPr id="740" name="楕円 739"/>
        <xdr:cNvSpPr/>
      </xdr:nvSpPr>
      <xdr:spPr>
        <a:xfrm>
          <a:off x="15430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165736</xdr:rowOff>
    </xdr:from>
    <xdr:to>
      <xdr:col>85</xdr:col>
      <xdr:colOff>127000</xdr:colOff>
      <xdr:row>109</xdr:row>
      <xdr:rowOff>11430</xdr:rowOff>
    </xdr:to>
    <xdr:cxnSp macro="">
      <xdr:nvCxnSpPr>
        <xdr:cNvPr id="741" name="直線コネクタ 740"/>
        <xdr:cNvCxnSpPr/>
      </xdr:nvCxnSpPr>
      <xdr:spPr>
        <a:xfrm flipV="1">
          <a:off x="15481300" y="186823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137795</xdr:rowOff>
    </xdr:from>
    <xdr:to>
      <xdr:col>76</xdr:col>
      <xdr:colOff>165100</xdr:colOff>
      <xdr:row>109</xdr:row>
      <xdr:rowOff>67945</xdr:rowOff>
    </xdr:to>
    <xdr:sp textlink="">
      <xdr:nvSpPr>
        <xdr:cNvPr id="742" name="楕円 741"/>
        <xdr:cNvSpPr/>
      </xdr:nvSpPr>
      <xdr:spPr>
        <a:xfrm>
          <a:off x="14541500" y="186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11430</xdr:rowOff>
    </xdr:from>
    <xdr:to>
      <xdr:col>81</xdr:col>
      <xdr:colOff>50800</xdr:colOff>
      <xdr:row>109</xdr:row>
      <xdr:rowOff>17145</xdr:rowOff>
    </xdr:to>
    <xdr:cxnSp macro="">
      <xdr:nvCxnSpPr>
        <xdr:cNvPr id="743" name="直線コネクタ 742"/>
        <xdr:cNvCxnSpPr/>
      </xdr:nvCxnSpPr>
      <xdr:spPr>
        <a:xfrm flipV="1">
          <a:off x="14592300" y="18699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124461</xdr:rowOff>
    </xdr:from>
    <xdr:to>
      <xdr:col>72</xdr:col>
      <xdr:colOff>38100</xdr:colOff>
      <xdr:row>109</xdr:row>
      <xdr:rowOff>54611</xdr:rowOff>
    </xdr:to>
    <xdr:sp textlink="">
      <xdr:nvSpPr>
        <xdr:cNvPr id="744" name="楕円 743"/>
        <xdr:cNvSpPr/>
      </xdr:nvSpPr>
      <xdr:spPr>
        <a:xfrm>
          <a:off x="136525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3811</xdr:rowOff>
    </xdr:from>
    <xdr:to>
      <xdr:col>76</xdr:col>
      <xdr:colOff>114300</xdr:colOff>
      <xdr:row>109</xdr:row>
      <xdr:rowOff>17145</xdr:rowOff>
    </xdr:to>
    <xdr:cxnSp macro="">
      <xdr:nvCxnSpPr>
        <xdr:cNvPr id="745" name="直線コネクタ 744"/>
        <xdr:cNvCxnSpPr/>
      </xdr:nvCxnSpPr>
      <xdr:spPr>
        <a:xfrm>
          <a:off x="13703300" y="186918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textlink="">
      <xdr:nvSpPr>
        <xdr:cNvPr id="746"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textlink="">
      <xdr:nvSpPr>
        <xdr:cNvPr id="747" name="n_2aveValue【庁舎】&#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textlink="">
      <xdr:nvSpPr>
        <xdr:cNvPr id="748"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textlink="">
      <xdr:nvSpPr>
        <xdr:cNvPr id="749"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53357</xdr:rowOff>
    </xdr:from>
    <xdr:ext cx="405111" cy="259045"/>
    <xdr:sp textlink="">
      <xdr:nvSpPr>
        <xdr:cNvPr id="750" name="n_1mainValue【庁舎】&#10;有形固定資産減価償却率"/>
        <xdr:cNvSpPr txBox="1"/>
      </xdr:nvSpPr>
      <xdr:spPr>
        <a:xfrm>
          <a:off x="15266044" y="187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59072</xdr:rowOff>
    </xdr:from>
    <xdr:ext cx="405111" cy="259045"/>
    <xdr:sp textlink="">
      <xdr:nvSpPr>
        <xdr:cNvPr id="751" name="n_2mainValue【庁舎】&#10;有形固定資産減価償却率"/>
        <xdr:cNvSpPr txBox="1"/>
      </xdr:nvSpPr>
      <xdr:spPr>
        <a:xfrm>
          <a:off x="14389744"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45738</xdr:rowOff>
    </xdr:from>
    <xdr:ext cx="405111" cy="259045"/>
    <xdr:sp textlink="">
      <xdr:nvSpPr>
        <xdr:cNvPr id="752" name="n_3mainValue【庁舎】&#10;有形固定資産減価償却率"/>
        <xdr:cNvSpPr txBox="1"/>
      </xdr:nvSpPr>
      <xdr:spPr>
        <a:xfrm>
          <a:off x="13500744"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textlink="">
      <xdr:nvSpPr>
        <xdr:cNvPr id="764" name="テキスト ボックス 7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textlink="">
      <xdr:nvSpPr>
        <xdr:cNvPr id="766" name="テキスト ボックス 7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textlink="">
      <xdr:nvSpPr>
        <xdr:cNvPr id="768" name="テキスト ボックス 7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textlink="">
      <xdr:nvSpPr>
        <xdr:cNvPr id="770" name="テキスト ボックス 7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textlink="">
      <xdr:nvSpPr>
        <xdr:cNvPr id="772" name="テキスト ボックス 7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textlink="">
      <xdr:nvSpPr>
        <xdr:cNvPr id="774" name="テキスト ボックス 7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78" name="直線コネクタ 777"/>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textlink="">
      <xdr:nvSpPr>
        <xdr:cNvPr id="779"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80" name="直線コネクタ 77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textlink="">
      <xdr:nvSpPr>
        <xdr:cNvPr id="781"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82" name="直線コネクタ 781"/>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textlink="">
      <xdr:nvSpPr>
        <xdr:cNvPr id="783"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textlink="">
      <xdr:nvSpPr>
        <xdr:cNvPr id="784" name="フローチャート: 判断 783"/>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textlink="">
      <xdr:nvSpPr>
        <xdr:cNvPr id="785" name="フローチャート: 判断 784"/>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textlink="">
      <xdr:nvSpPr>
        <xdr:cNvPr id="786" name="フローチャート: 判断 785"/>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textlink="">
      <xdr:nvSpPr>
        <xdr:cNvPr id="787" name="フローチャート: 判断 786"/>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textlink="">
      <xdr:nvSpPr>
        <xdr:cNvPr id="788" name="フローチャート: 判断 787"/>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textlink="">
      <xdr:nvSpPr>
        <xdr:cNvPr id="794" name="楕円 793"/>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textlink="">
      <xdr:nvSpPr>
        <xdr:cNvPr id="795" name="【庁舎】&#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textlink="">
      <xdr:nvSpPr>
        <xdr:cNvPr id="796" name="楕円 795"/>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77832</xdr:rowOff>
    </xdr:to>
    <xdr:cxnSp macro="">
      <xdr:nvCxnSpPr>
        <xdr:cNvPr id="797" name="直線コネクタ 796"/>
        <xdr:cNvCxnSpPr/>
      </xdr:nvCxnSpPr>
      <xdr:spPr>
        <a:xfrm>
          <a:off x="21323300" y="180735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textlink="">
      <xdr:nvSpPr>
        <xdr:cNvPr id="798" name="楕円 797"/>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120287</xdr:rowOff>
    </xdr:to>
    <xdr:cxnSp macro="">
      <xdr:nvCxnSpPr>
        <xdr:cNvPr id="799" name="直線コネクタ 798"/>
        <xdr:cNvCxnSpPr/>
      </xdr:nvCxnSpPr>
      <xdr:spPr>
        <a:xfrm flipV="1">
          <a:off x="20434300" y="180735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textlink="">
      <xdr:nvSpPr>
        <xdr:cNvPr id="800" name="楕円 799"/>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113756</xdr:rowOff>
    </xdr:from>
    <xdr:to>
      <xdr:col>107</xdr:col>
      <xdr:colOff>50800</xdr:colOff>
      <xdr:row>105</xdr:row>
      <xdr:rowOff>120287</xdr:rowOff>
    </xdr:to>
    <xdr:cxnSp macro="">
      <xdr:nvCxnSpPr>
        <xdr:cNvPr id="801" name="直線コネクタ 800"/>
        <xdr:cNvCxnSpPr/>
      </xdr:nvCxnSpPr>
      <xdr:spPr>
        <a:xfrm>
          <a:off x="19545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textlink="">
      <xdr:nvSpPr>
        <xdr:cNvPr id="802"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textlink="">
      <xdr:nvSpPr>
        <xdr:cNvPr id="803"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textlink="">
      <xdr:nvSpPr>
        <xdr:cNvPr id="804" name="n_3aveValue【庁舎】&#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textlink="">
      <xdr:nvSpPr>
        <xdr:cNvPr id="805"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textlink="">
      <xdr:nvSpPr>
        <xdr:cNvPr id="806" name="n_1mainValue【庁舎】&#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textlink="">
      <xdr:nvSpPr>
        <xdr:cNvPr id="807" name="n_2mainValue【庁舎】&#10;一人当たり面積"/>
        <xdr:cNvSpPr txBox="1"/>
      </xdr:nvSpPr>
      <xdr:spPr>
        <a:xfrm>
          <a:off x="20199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textlink="">
      <xdr:nvSpPr>
        <xdr:cNvPr id="808" name="n_3mainValue【庁舎】&#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体育館・プールについては、区立中央体育館（昭和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年築）の大規模改築・改修工事を行ったことにより、有形固定資産減価償却率が大幅に減少し、類似団体と比較しても低い値となった。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年築）の老朽化が進んでおり、類似団体と比較しても有形固定資産減価償却率が高い値となっている。今後も建物の老朽化対策として、平成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年度に策定した「区有施設見直し計画」に基づき、構造体耐久性調査や耐震診断などを行い、適切な更新手法などの検討を行っていく。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前年度と比べ、分子となる基準財政収入額は特別区税の増などにより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億円余の増、分母となる基準財政需要額は各種需要の増により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億円余の増となりました。この結果、財政力指数は、前年度より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ポイント下回りました。今後も歳出の徹底した見直しと歳入確保を行うことにより財政の健全化を図り、中長期的に安定した財政運営に努めていきます。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157163</xdr:rowOff>
    </xdr:from>
    <xdr:to>
      <xdr:col>23</xdr:col>
      <xdr:colOff>133350</xdr:colOff>
      <xdr:row>41</xdr:row>
      <xdr:rowOff>30956</xdr:rowOff>
    </xdr:to>
    <xdr:cxnSp macro="">
      <xdr:nvCxnSpPr>
        <xdr:cNvPr id="73" name="直線コネクタ 72"/>
        <xdr:cNvCxnSpPr/>
      </xdr:nvCxnSpPr>
      <xdr:spPr>
        <a:xfrm>
          <a:off x="4114800" y="7015163"/>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157163</xdr:rowOff>
    </xdr:from>
    <xdr:to>
      <xdr:col>19</xdr:col>
      <xdr:colOff>133350</xdr:colOff>
      <xdr:row>40</xdr:row>
      <xdr:rowOff>157163</xdr:rowOff>
    </xdr:to>
    <xdr:cxnSp macro="">
      <xdr:nvCxnSpPr>
        <xdr:cNvPr id="76" name="直線コネクタ 75"/>
        <xdr:cNvCxnSpPr/>
      </xdr:nvCxnSpPr>
      <xdr:spPr>
        <a:xfrm>
          <a:off x="3225800" y="7015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157163</xdr:rowOff>
    </xdr:from>
    <xdr:to>
      <xdr:col>15</xdr:col>
      <xdr:colOff>82550</xdr:colOff>
      <xdr:row>41</xdr:row>
      <xdr:rowOff>15875</xdr:rowOff>
    </xdr:to>
    <xdr:cxnSp macro="">
      <xdr:nvCxnSpPr>
        <xdr:cNvPr id="79" name="直線コネクタ 78"/>
        <xdr:cNvCxnSpPr/>
      </xdr:nvCxnSpPr>
      <xdr:spPr>
        <a:xfrm flipV="1">
          <a:off x="2336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61119</xdr:rowOff>
    </xdr:to>
    <xdr:cxnSp macro="">
      <xdr:nvCxnSpPr>
        <xdr:cNvPr id="82" name="直線コネクタ 81"/>
        <xdr:cNvCxnSpPr/>
      </xdr:nvCxnSpPr>
      <xdr:spPr>
        <a:xfrm flipV="1">
          <a:off x="1447800" y="70453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151606</xdr:rowOff>
    </xdr:from>
    <xdr:to>
      <xdr:col>23</xdr:col>
      <xdr:colOff>184150</xdr:colOff>
      <xdr:row>41</xdr:row>
      <xdr:rowOff>81756</xdr:rowOff>
    </xdr:to>
    <xdr:sp textlink="">
      <xdr:nvSpPr>
        <xdr:cNvPr id="92" name="楕円 91"/>
        <xdr:cNvSpPr/>
      </xdr:nvSpPr>
      <xdr:spPr>
        <a:xfrm>
          <a:off x="4902200" y="70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168133</xdr:rowOff>
    </xdr:from>
    <xdr:ext cx="762000" cy="259045"/>
    <xdr:sp textlink="">
      <xdr:nvSpPr>
        <xdr:cNvPr id="93" name="財政力該当値テキスト"/>
        <xdr:cNvSpPr txBox="1"/>
      </xdr:nvSpPr>
      <xdr:spPr>
        <a:xfrm>
          <a:off x="5041900" y="685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106363</xdr:rowOff>
    </xdr:from>
    <xdr:to>
      <xdr:col>19</xdr:col>
      <xdr:colOff>184150</xdr:colOff>
      <xdr:row>41</xdr:row>
      <xdr:rowOff>36513</xdr:rowOff>
    </xdr:to>
    <xdr:sp textlink="">
      <xdr:nvSpPr>
        <xdr:cNvPr id="94" name="楕円 93"/>
        <xdr:cNvSpPr/>
      </xdr:nvSpPr>
      <xdr:spPr>
        <a:xfrm>
          <a:off x="4064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46690</xdr:rowOff>
    </xdr:from>
    <xdr:ext cx="736600" cy="259045"/>
    <xdr:sp textlink="">
      <xdr:nvSpPr>
        <xdr:cNvPr id="95" name="テキスト ボックス 94"/>
        <xdr:cNvSpPr txBox="1"/>
      </xdr:nvSpPr>
      <xdr:spPr>
        <a:xfrm>
          <a:off x="3733800" y="673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106363</xdr:rowOff>
    </xdr:from>
    <xdr:to>
      <xdr:col>15</xdr:col>
      <xdr:colOff>133350</xdr:colOff>
      <xdr:row>41</xdr:row>
      <xdr:rowOff>36513</xdr:rowOff>
    </xdr:to>
    <xdr:sp textlink="">
      <xdr:nvSpPr>
        <xdr:cNvPr id="96" name="楕円 95"/>
        <xdr:cNvSpPr/>
      </xdr:nvSpPr>
      <xdr:spPr>
        <a:xfrm>
          <a:off x="3175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46690</xdr:rowOff>
    </xdr:from>
    <xdr:ext cx="762000" cy="259045"/>
    <xdr:sp textlink="">
      <xdr:nvSpPr>
        <xdr:cNvPr id="97" name="テキスト ボックス 96"/>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textlink="">
      <xdr:nvSpPr>
        <xdr:cNvPr id="98" name="楕円 97"/>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textlink="">
      <xdr:nvSpPr>
        <xdr:cNvPr id="99" name="テキスト ボックス 9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10319</xdr:rowOff>
    </xdr:from>
    <xdr:to>
      <xdr:col>7</xdr:col>
      <xdr:colOff>31750</xdr:colOff>
      <xdr:row>41</xdr:row>
      <xdr:rowOff>111919</xdr:rowOff>
    </xdr:to>
    <xdr:sp textlink="">
      <xdr:nvSpPr>
        <xdr:cNvPr id="100" name="楕円 99"/>
        <xdr:cNvSpPr/>
      </xdr:nvSpPr>
      <xdr:spPr>
        <a:xfrm>
          <a:off x="1397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122096</xdr:rowOff>
    </xdr:from>
    <xdr:ext cx="762000" cy="259045"/>
    <xdr:sp textlink="">
      <xdr:nvSpPr>
        <xdr:cNvPr id="101" name="テキスト ボックス 100"/>
        <xdr:cNvSpPr txBox="1"/>
      </xdr:nvSpPr>
      <xdr:spPr>
        <a:xfrm>
          <a:off x="1066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％で、元年度から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ポイントの改善となりました。分子となる歳出が扶助費が増となったことなどにより、対前年度比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千万円余の増となった一方で、分母となる歳入が特別区税が増となったことなどにより、対前年度比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千万円余の増となり、歳入の増が歳出の増を上回ったことによるものです。平成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年度以来</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年ぶりに適正範囲である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％となりました。今後も社会情勢の変化に対応できる財政基盤となるよう、歳入確保及びビルドアンドスクラップの視点に立った歳出の抑制を図っていきます。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46482</xdr:rowOff>
    </xdr:to>
    <xdr:cxnSp macro="">
      <xdr:nvCxnSpPr>
        <xdr:cNvPr id="134" name="直線コネクタ 133"/>
        <xdr:cNvCxnSpPr/>
      </xdr:nvCxnSpPr>
      <xdr:spPr>
        <a:xfrm flipV="1">
          <a:off x="4114800" y="1089152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116332</xdr:rowOff>
    </xdr:to>
    <xdr:cxnSp macro="">
      <xdr:nvCxnSpPr>
        <xdr:cNvPr id="137" name="直線コネクタ 136"/>
        <xdr:cNvCxnSpPr/>
      </xdr:nvCxnSpPr>
      <xdr:spPr>
        <a:xfrm flipV="1">
          <a:off x="3225800" y="1119073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116332</xdr:rowOff>
    </xdr:from>
    <xdr:to>
      <xdr:col>15</xdr:col>
      <xdr:colOff>82550</xdr:colOff>
      <xdr:row>67</xdr:row>
      <xdr:rowOff>89662</xdr:rowOff>
    </xdr:to>
    <xdr:cxnSp macro="">
      <xdr:nvCxnSpPr>
        <xdr:cNvPr id="140" name="直線コネクタ 139"/>
        <xdr:cNvCxnSpPr/>
      </xdr:nvCxnSpPr>
      <xdr:spPr>
        <a:xfrm flipV="1">
          <a:off x="2336800" y="114320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67</xdr:row>
      <xdr:rowOff>89662</xdr:rowOff>
    </xdr:to>
    <xdr:cxnSp macro="">
      <xdr:nvCxnSpPr>
        <xdr:cNvPr id="143" name="直線コネクタ 142"/>
        <xdr:cNvCxnSpPr/>
      </xdr:nvCxnSpPr>
      <xdr:spPr>
        <a:xfrm>
          <a:off x="1447800" y="10939780"/>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textlink="">
      <xdr:nvSpPr>
        <xdr:cNvPr id="153" name="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textlink="">
      <xdr:nvSpPr>
        <xdr:cNvPr id="154"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textlink="">
      <xdr:nvSpPr>
        <xdr:cNvPr id="155" name="楕円 154"/>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textlink="">
      <xdr:nvSpPr>
        <xdr:cNvPr id="156" name="テキスト ボックス 155"/>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textlink="">
      <xdr:nvSpPr>
        <xdr:cNvPr id="157" name="楕円 156"/>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textlink="">
      <xdr:nvSpPr>
        <xdr:cNvPr id="158" name="テキスト ボックス 157"/>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38862</xdr:rowOff>
    </xdr:from>
    <xdr:to>
      <xdr:col>11</xdr:col>
      <xdr:colOff>82550</xdr:colOff>
      <xdr:row>67</xdr:row>
      <xdr:rowOff>140462</xdr:rowOff>
    </xdr:to>
    <xdr:sp textlink="">
      <xdr:nvSpPr>
        <xdr:cNvPr id="159" name="楕円 158"/>
        <xdr:cNvSpPr/>
      </xdr:nvSpPr>
      <xdr:spPr>
        <a:xfrm>
          <a:off x="2286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125239</xdr:rowOff>
    </xdr:from>
    <xdr:ext cx="762000" cy="259045"/>
    <xdr:sp textlink="">
      <xdr:nvSpPr>
        <xdr:cNvPr id="160" name="テキスト ボックス 159"/>
        <xdr:cNvSpPr txBox="1"/>
      </xdr:nvSpPr>
      <xdr:spPr>
        <a:xfrm>
          <a:off x="1955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textlink="">
      <xdr:nvSpPr>
        <xdr:cNvPr id="161" name="楕円 160"/>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textlink="">
      <xdr:nvSpPr>
        <xdr:cNvPr id="162" name="テキスト ボックス 161"/>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5,570</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1,381</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引き続き職員定数の適正化に取り組んでいきます。</a:t>
          </a:r>
        </a:p>
      </xdr:txBody>
    </xdr:sp>
    <xdr:clientData/>
  </xdr:twoCellAnchor>
  <xdr:oneCellAnchor>
    <xdr:from>
      <xdr:col>3</xdr:col>
      <xdr:colOff>95250</xdr:colOff>
      <xdr:row>77</xdr:row>
      <xdr:rowOff>6350</xdr:rowOff>
    </xdr:from>
    <xdr:ext cx="349839" cy="225703"/>
    <xdr:sp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136982</xdr:rowOff>
    </xdr:from>
    <xdr:to>
      <xdr:col>23</xdr:col>
      <xdr:colOff>133350</xdr:colOff>
      <xdr:row>81</xdr:row>
      <xdr:rowOff>163863</xdr:rowOff>
    </xdr:to>
    <xdr:cxnSp macro="">
      <xdr:nvCxnSpPr>
        <xdr:cNvPr id="195" name="直線コネクタ 194"/>
        <xdr:cNvCxnSpPr/>
      </xdr:nvCxnSpPr>
      <xdr:spPr>
        <a:xfrm>
          <a:off x="4114800" y="14024432"/>
          <a:ext cx="8382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136982</xdr:rowOff>
    </xdr:from>
    <xdr:to>
      <xdr:col>19</xdr:col>
      <xdr:colOff>133350</xdr:colOff>
      <xdr:row>81</xdr:row>
      <xdr:rowOff>142387</xdr:rowOff>
    </xdr:to>
    <xdr:cxnSp macro="">
      <xdr:nvCxnSpPr>
        <xdr:cNvPr id="198" name="直線コネクタ 197"/>
        <xdr:cNvCxnSpPr/>
      </xdr:nvCxnSpPr>
      <xdr:spPr>
        <a:xfrm flipV="1">
          <a:off x="3225800" y="1402443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142387</xdr:rowOff>
    </xdr:from>
    <xdr:to>
      <xdr:col>15</xdr:col>
      <xdr:colOff>82550</xdr:colOff>
      <xdr:row>81</xdr:row>
      <xdr:rowOff>148290</xdr:rowOff>
    </xdr:to>
    <xdr:cxnSp macro="">
      <xdr:nvCxnSpPr>
        <xdr:cNvPr id="201" name="直線コネクタ 200"/>
        <xdr:cNvCxnSpPr/>
      </xdr:nvCxnSpPr>
      <xdr:spPr>
        <a:xfrm flipV="1">
          <a:off x="2336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148290</xdr:rowOff>
    </xdr:from>
    <xdr:to>
      <xdr:col>11</xdr:col>
      <xdr:colOff>31750</xdr:colOff>
      <xdr:row>81</xdr:row>
      <xdr:rowOff>164379</xdr:rowOff>
    </xdr:to>
    <xdr:cxnSp macro="">
      <xdr:nvCxnSpPr>
        <xdr:cNvPr id="204" name="直線コネクタ 203"/>
        <xdr:cNvCxnSpPr/>
      </xdr:nvCxnSpPr>
      <xdr:spPr>
        <a:xfrm flipV="1">
          <a:off x="1447800" y="14035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113063</xdr:rowOff>
    </xdr:from>
    <xdr:to>
      <xdr:col>23</xdr:col>
      <xdr:colOff>184150</xdr:colOff>
      <xdr:row>82</xdr:row>
      <xdr:rowOff>43213</xdr:rowOff>
    </xdr:to>
    <xdr:sp textlink="">
      <xdr:nvSpPr>
        <xdr:cNvPr id="214" name="楕円 213"/>
        <xdr:cNvSpPr/>
      </xdr:nvSpPr>
      <xdr:spPr>
        <a:xfrm>
          <a:off x="4902200" y="140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161340</xdr:rowOff>
    </xdr:from>
    <xdr:ext cx="762000" cy="259045"/>
    <xdr:sp textlink="">
      <xdr:nvSpPr>
        <xdr:cNvPr id="215" name="人件費・物件費等の状況該当値テキスト"/>
        <xdr:cNvSpPr txBox="1"/>
      </xdr:nvSpPr>
      <xdr:spPr>
        <a:xfrm>
          <a:off x="5041900" y="140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86182</xdr:rowOff>
    </xdr:from>
    <xdr:to>
      <xdr:col>19</xdr:col>
      <xdr:colOff>184150</xdr:colOff>
      <xdr:row>82</xdr:row>
      <xdr:rowOff>16332</xdr:rowOff>
    </xdr:to>
    <xdr:sp textlink="">
      <xdr:nvSpPr>
        <xdr:cNvPr id="216" name="楕円 215"/>
        <xdr:cNvSpPr/>
      </xdr:nvSpPr>
      <xdr:spPr>
        <a:xfrm>
          <a:off x="40640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1109</xdr:rowOff>
    </xdr:from>
    <xdr:ext cx="736600" cy="259045"/>
    <xdr:sp textlink="">
      <xdr:nvSpPr>
        <xdr:cNvPr id="217" name="テキスト ボックス 216"/>
        <xdr:cNvSpPr txBox="1"/>
      </xdr:nvSpPr>
      <xdr:spPr>
        <a:xfrm>
          <a:off x="3733800" y="1406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91587</xdr:rowOff>
    </xdr:from>
    <xdr:to>
      <xdr:col>15</xdr:col>
      <xdr:colOff>133350</xdr:colOff>
      <xdr:row>82</xdr:row>
      <xdr:rowOff>21737</xdr:rowOff>
    </xdr:to>
    <xdr:sp textlink="">
      <xdr:nvSpPr>
        <xdr:cNvPr id="218" name="楕円 217"/>
        <xdr:cNvSpPr/>
      </xdr:nvSpPr>
      <xdr:spPr>
        <a:xfrm>
          <a:off x="3175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6514</xdr:rowOff>
    </xdr:from>
    <xdr:ext cx="762000" cy="259045"/>
    <xdr:sp textlink="">
      <xdr:nvSpPr>
        <xdr:cNvPr id="219" name="テキスト ボックス 218"/>
        <xdr:cNvSpPr txBox="1"/>
      </xdr:nvSpPr>
      <xdr:spPr>
        <a:xfrm>
          <a:off x="2844800" y="14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97490</xdr:rowOff>
    </xdr:from>
    <xdr:to>
      <xdr:col>11</xdr:col>
      <xdr:colOff>82550</xdr:colOff>
      <xdr:row>82</xdr:row>
      <xdr:rowOff>27640</xdr:rowOff>
    </xdr:to>
    <xdr:sp textlink="">
      <xdr:nvSpPr>
        <xdr:cNvPr id="220" name="楕円 219"/>
        <xdr:cNvSpPr/>
      </xdr:nvSpPr>
      <xdr:spPr>
        <a:xfrm>
          <a:off x="2286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12417</xdr:rowOff>
    </xdr:from>
    <xdr:ext cx="762000" cy="259045"/>
    <xdr:sp textlink="">
      <xdr:nvSpPr>
        <xdr:cNvPr id="221" name="テキスト ボックス 220"/>
        <xdr:cNvSpPr txBox="1"/>
      </xdr:nvSpPr>
      <xdr:spPr>
        <a:xfrm>
          <a:off x="1955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113579</xdr:rowOff>
    </xdr:from>
    <xdr:to>
      <xdr:col>7</xdr:col>
      <xdr:colOff>31750</xdr:colOff>
      <xdr:row>82</xdr:row>
      <xdr:rowOff>43729</xdr:rowOff>
    </xdr:to>
    <xdr:sp textlink="">
      <xdr:nvSpPr>
        <xdr:cNvPr id="222" name="楕円 221"/>
        <xdr:cNvSpPr/>
      </xdr:nvSpPr>
      <xdr:spPr>
        <a:xfrm>
          <a:off x="1397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28506</xdr:rowOff>
    </xdr:from>
    <xdr:ext cx="762000" cy="259045"/>
    <xdr:sp textlink="">
      <xdr:nvSpPr>
        <xdr:cNvPr id="223" name="テキスト ボックス 222"/>
        <xdr:cNvSpPr txBox="1"/>
      </xdr:nvSpPr>
      <xdr:spPr>
        <a:xfrm>
          <a:off x="1066800" y="140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86</xdr:row>
      <xdr:rowOff>5080</xdr:rowOff>
    </xdr:to>
    <xdr:cxnSp macro="">
      <xdr:nvCxnSpPr>
        <xdr:cNvPr id="255" name="直線コネクタ 254"/>
        <xdr:cNvCxnSpPr/>
      </xdr:nvCxnSpPr>
      <xdr:spPr>
        <a:xfrm flipV="1">
          <a:off x="16179800" y="144602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74930</xdr:rowOff>
    </xdr:to>
    <xdr:cxnSp macro="">
      <xdr:nvCxnSpPr>
        <xdr:cNvPr id="258" name="直線コネクタ 257"/>
        <xdr:cNvCxnSpPr/>
      </xdr:nvCxnSpPr>
      <xdr:spPr>
        <a:xfrm flipV="1">
          <a:off x="15290800" y="147497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87</xdr:row>
      <xdr:rowOff>74930</xdr:rowOff>
    </xdr:to>
    <xdr:cxnSp macro="">
      <xdr:nvCxnSpPr>
        <xdr:cNvPr id="261" name="直線コネクタ 260"/>
        <xdr:cNvCxnSpPr/>
      </xdr:nvCxnSpPr>
      <xdr:spPr>
        <a:xfrm>
          <a:off x="14401800" y="146050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80011</xdr:rowOff>
    </xdr:to>
    <xdr:cxnSp macro="">
      <xdr:nvCxnSpPr>
        <xdr:cNvPr id="264" name="直線コネクタ 263"/>
        <xdr:cNvCxnSpPr/>
      </xdr:nvCxnSpPr>
      <xdr:spPr>
        <a:xfrm flipV="1">
          <a:off x="13512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textlink="">
      <xdr:nvSpPr>
        <xdr:cNvPr id="274" name="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151147</xdr:rowOff>
    </xdr:from>
    <xdr:ext cx="762000" cy="259045"/>
    <xdr:sp textlink="">
      <xdr:nvSpPr>
        <xdr:cNvPr id="275"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textlink="">
      <xdr:nvSpPr>
        <xdr:cNvPr id="281" name="テキスト ボックス 28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textlink="">
      <xdr:nvSpPr>
        <xdr:cNvPr id="282" name="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textlink="">
      <xdr:nvSpPr>
        <xdr:cNvPr id="283" name="テキスト ボックス 282"/>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の適正化を進めてきた結果、類似団体の平均に近づいていますが、上回っている状況です。今後は、適正な執行体制の確立と簡素で効率的な組織づくりや民間活力のさらなる活用に向けた検討、地方公務員法・地方自治法の改正に伴う多様な任用・勤務形態の職員の活用、職員の人材育成の推進などに引き続き取り組んでいきます。</a:t>
          </a:r>
        </a:p>
      </xdr:txBody>
    </xdr:sp>
    <xdr:clientData/>
  </xdr:twoCellAnchor>
  <xdr:oneCellAnchor>
    <xdr:from>
      <xdr:col>61</xdr:col>
      <xdr:colOff>6350</xdr:colOff>
      <xdr:row>54</xdr:row>
      <xdr:rowOff>139700</xdr:rowOff>
    </xdr:from>
    <xdr:ext cx="349839" cy="225703"/>
    <xdr:sp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93194</xdr:rowOff>
    </xdr:to>
    <xdr:cxnSp macro="">
      <xdr:nvCxnSpPr>
        <xdr:cNvPr id="320" name="直線コネクタ 319"/>
        <xdr:cNvCxnSpPr/>
      </xdr:nvCxnSpPr>
      <xdr:spPr>
        <a:xfrm>
          <a:off x="16179800" y="103778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100088</xdr:rowOff>
    </xdr:to>
    <xdr:cxnSp macro="">
      <xdr:nvCxnSpPr>
        <xdr:cNvPr id="323" name="直線コネクタ 322"/>
        <xdr:cNvCxnSpPr/>
      </xdr:nvCxnSpPr>
      <xdr:spPr>
        <a:xfrm flipV="1">
          <a:off x="15290800" y="103778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100088</xdr:rowOff>
    </xdr:from>
    <xdr:to>
      <xdr:col>72</xdr:col>
      <xdr:colOff>203200</xdr:colOff>
      <xdr:row>60</xdr:row>
      <xdr:rowOff>108131</xdr:rowOff>
    </xdr:to>
    <xdr:cxnSp macro="">
      <xdr:nvCxnSpPr>
        <xdr:cNvPr id="326" name="直線コネクタ 325"/>
        <xdr:cNvCxnSpPr/>
      </xdr:nvCxnSpPr>
      <xdr:spPr>
        <a:xfrm flipV="1">
          <a:off x="14401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109280</xdr:rowOff>
    </xdr:to>
    <xdr:cxnSp macro="">
      <xdr:nvCxnSpPr>
        <xdr:cNvPr id="329" name="直線コネクタ 328"/>
        <xdr:cNvCxnSpPr/>
      </xdr:nvCxnSpPr>
      <xdr:spPr>
        <a:xfrm flipV="1">
          <a:off x="13512800" y="103951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42394</xdr:rowOff>
    </xdr:from>
    <xdr:to>
      <xdr:col>81</xdr:col>
      <xdr:colOff>95250</xdr:colOff>
      <xdr:row>60</xdr:row>
      <xdr:rowOff>143994</xdr:rowOff>
    </xdr:to>
    <xdr:sp textlink="">
      <xdr:nvSpPr>
        <xdr:cNvPr id="339" name="楕円 338"/>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14471</xdr:rowOff>
    </xdr:from>
    <xdr:ext cx="762000" cy="259045"/>
    <xdr:sp textlink="">
      <xdr:nvSpPr>
        <xdr:cNvPr id="340" name="定員管理の状況該当値テキスト"/>
        <xdr:cNvSpPr txBox="1"/>
      </xdr:nvSpPr>
      <xdr:spPr>
        <a:xfrm>
          <a:off x="17106900" y="1030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textlink="">
      <xdr:nvSpPr>
        <xdr:cNvPr id="341" name="楕円 340"/>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126473</xdr:rowOff>
    </xdr:from>
    <xdr:ext cx="736600" cy="259045"/>
    <xdr:sp textlink="">
      <xdr:nvSpPr>
        <xdr:cNvPr id="342" name="テキスト ボックス 341"/>
        <xdr:cNvSpPr txBox="1"/>
      </xdr:nvSpPr>
      <xdr:spPr>
        <a:xfrm>
          <a:off x="15798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49288</xdr:rowOff>
    </xdr:from>
    <xdr:to>
      <xdr:col>73</xdr:col>
      <xdr:colOff>44450</xdr:colOff>
      <xdr:row>60</xdr:row>
      <xdr:rowOff>150888</xdr:rowOff>
    </xdr:to>
    <xdr:sp textlink="">
      <xdr:nvSpPr>
        <xdr:cNvPr id="343" name="楕円 342"/>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135665</xdr:rowOff>
    </xdr:from>
    <xdr:ext cx="762000" cy="259045"/>
    <xdr:sp textlink="">
      <xdr:nvSpPr>
        <xdr:cNvPr id="344" name="テキスト ボックス 343"/>
        <xdr:cNvSpPr txBox="1"/>
      </xdr:nvSpPr>
      <xdr:spPr>
        <a:xfrm>
          <a:off x="14909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textlink="">
      <xdr:nvSpPr>
        <xdr:cNvPr id="345" name="楕円 344"/>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143708</xdr:rowOff>
    </xdr:from>
    <xdr:ext cx="762000" cy="259045"/>
    <xdr:sp textlink="">
      <xdr:nvSpPr>
        <xdr:cNvPr id="346" name="テキスト ボックス 345"/>
        <xdr:cNvSpPr txBox="1"/>
      </xdr:nvSpPr>
      <xdr:spPr>
        <a:xfrm>
          <a:off x="14020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58480</xdr:rowOff>
    </xdr:from>
    <xdr:to>
      <xdr:col>64</xdr:col>
      <xdr:colOff>152400</xdr:colOff>
      <xdr:row>60</xdr:row>
      <xdr:rowOff>160080</xdr:rowOff>
    </xdr:to>
    <xdr:sp textlink="">
      <xdr:nvSpPr>
        <xdr:cNvPr id="347" name="楕円 346"/>
        <xdr:cNvSpPr/>
      </xdr:nvSpPr>
      <xdr:spPr>
        <a:xfrm>
          <a:off x="13462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144857</xdr:rowOff>
    </xdr:from>
    <xdr:ext cx="762000" cy="259045"/>
    <xdr:sp textlink="">
      <xdr:nvSpPr>
        <xdr:cNvPr id="348" name="テキスト ボックス 347"/>
        <xdr:cNvSpPr txBox="1"/>
      </xdr:nvSpPr>
      <xdr:spPr>
        <a:xfrm>
          <a:off x="13131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地方債の償還が進む一方で、算定上の分母にあたる標準財政規模が増加していることから、元年度は△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77" name="直線コネクタ 376"/>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0" name="直線コネクタ 379"/>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40</xdr:row>
      <xdr:rowOff>54610</xdr:rowOff>
    </xdr:to>
    <xdr:cxnSp macro="">
      <xdr:nvCxnSpPr>
        <xdr:cNvPr id="383" name="直線コネクタ 382"/>
        <xdr:cNvCxnSpPr/>
      </xdr:nvCxnSpPr>
      <xdr:spPr>
        <a:xfrm flipV="1">
          <a:off x="14401800" y="674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41</xdr:row>
      <xdr:rowOff>124460</xdr:rowOff>
    </xdr:to>
    <xdr:cxnSp macro="">
      <xdr:nvCxnSpPr>
        <xdr:cNvPr id="386" name="直線コネクタ 385"/>
        <xdr:cNvCxnSpPr/>
      </xdr:nvCxnSpPr>
      <xdr:spPr>
        <a:xfrm flipV="1">
          <a:off x="13512800" y="6912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textlink="">
      <xdr:nvSpPr>
        <xdr:cNvPr id="396" name="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textlink="">
      <xdr:nvSpPr>
        <xdr:cNvPr id="398" name="楕円 39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textlink="">
      <xdr:nvSpPr>
        <xdr:cNvPr id="399" name="テキスト ボックス 39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textlink="">
      <xdr:nvSpPr>
        <xdr:cNvPr id="400" name="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textlink="">
      <xdr:nvSpPr>
        <xdr:cNvPr id="401" name="テキスト ボックス 40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textlink="">
      <xdr:nvSpPr>
        <xdr:cNvPr id="402" name="楕円 401"/>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textlink="">
      <xdr:nvSpPr>
        <xdr:cNvPr id="403" name="テキスト ボックス 40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textlink="">
      <xdr:nvSpPr>
        <xdr:cNvPr id="404" name="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textlink="">
      <xdr:nvSpPr>
        <xdr:cNvPr id="405" name="テキスト ボックス 40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定数の適正化による退職手当支給に係る将来負担額が減少した一方で、将来負担額に充当可能な財源について、総務大臣の定める基準財政需要額算入見込額が減少したことや分母である標準財政規模が増となったことなどにより、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％となりました。表示上は「－％」となっています。今後も、地方債の発行など、将来負担となる経費の必要性を十分精査し、毎年度の発行上限額を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億円までとするルール化などにより、数値の維持を図っていきます。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ポイントの改善となりました。分子である退職手当が減となり、かつ、分母である歳入経常一般財源等が増となったことによるものです。類似団体と比較すると、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58964</xdr:rowOff>
    </xdr:from>
    <xdr:to>
      <xdr:col>24</xdr:col>
      <xdr:colOff>25400</xdr:colOff>
      <xdr:row>40</xdr:row>
      <xdr:rowOff>78015</xdr:rowOff>
    </xdr:to>
    <xdr:cxnSp macro="">
      <xdr:nvCxnSpPr>
        <xdr:cNvPr id="63" name="直線コネクタ 62"/>
        <xdr:cNvCxnSpPr/>
      </xdr:nvCxnSpPr>
      <xdr:spPr>
        <a:xfrm flipV="1">
          <a:off x="4826000" y="5716814"/>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50092</xdr:rowOff>
    </xdr:from>
    <xdr:ext cx="762000" cy="259045"/>
    <xdr:sp textlink="">
      <xdr:nvSpPr>
        <xdr:cNvPr id="64" name="人件費最小値テキスト"/>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78015</xdr:rowOff>
    </xdr:from>
    <xdr:to>
      <xdr:col>24</xdr:col>
      <xdr:colOff>114300</xdr:colOff>
      <xdr:row>40</xdr:row>
      <xdr:rowOff>78015</xdr:rowOff>
    </xdr:to>
    <xdr:cxnSp macro="">
      <xdr:nvCxnSpPr>
        <xdr:cNvPr id="65" name="直線コネクタ 64"/>
        <xdr:cNvCxnSpPr/>
      </xdr:nvCxnSpPr>
      <xdr:spPr>
        <a:xfrm>
          <a:off x="4737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145341</xdr:rowOff>
    </xdr:from>
    <xdr:ext cx="762000" cy="259045"/>
    <xdr:sp textlink="">
      <xdr:nvSpPr>
        <xdr:cNvPr id="66"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58964</xdr:rowOff>
    </xdr:from>
    <xdr:to>
      <xdr:col>24</xdr:col>
      <xdr:colOff>114300</xdr:colOff>
      <xdr:row>33</xdr:row>
      <xdr:rowOff>58964</xdr:rowOff>
    </xdr:to>
    <xdr:cxnSp macro="">
      <xdr:nvCxnSpPr>
        <xdr:cNvPr id="67" name="直線コネクタ 66"/>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78015</xdr:rowOff>
    </xdr:to>
    <xdr:cxnSp macro="">
      <xdr:nvCxnSpPr>
        <xdr:cNvPr id="68" name="直線コネクタ 67"/>
        <xdr:cNvCxnSpPr/>
      </xdr:nvCxnSpPr>
      <xdr:spPr>
        <a:xfrm flipV="1">
          <a:off x="3987800" y="67183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4535</xdr:rowOff>
    </xdr:to>
    <xdr:cxnSp macro="">
      <xdr:nvCxnSpPr>
        <xdr:cNvPr id="71" name="直線コネクタ 70"/>
        <xdr:cNvCxnSpPr/>
      </xdr:nvCxnSpPr>
      <xdr:spPr>
        <a:xfrm flipV="1">
          <a:off x="3098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29936</xdr:rowOff>
    </xdr:from>
    <xdr:to>
      <xdr:col>20</xdr:col>
      <xdr:colOff>38100</xdr:colOff>
      <xdr:row>37</xdr:row>
      <xdr:rowOff>131536</xdr:rowOff>
    </xdr:to>
    <xdr:sp textlink="">
      <xdr:nvSpPr>
        <xdr:cNvPr id="72" name="フローチャート: 判断 71"/>
        <xdr:cNvSpPr/>
      </xdr:nvSpPr>
      <xdr:spPr>
        <a:xfrm>
          <a:off x="3937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textlink="">
      <xdr:nvSpPr>
        <xdr:cNvPr id="73" name="テキスト ボックス 72"/>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42</xdr:row>
      <xdr:rowOff>18143</xdr:rowOff>
    </xdr:to>
    <xdr:cxnSp macro="">
      <xdr:nvCxnSpPr>
        <xdr:cNvPr id="74" name="直線コネクタ 73"/>
        <xdr:cNvCxnSpPr/>
      </xdr:nvCxnSpPr>
      <xdr:spPr>
        <a:xfrm flipV="1">
          <a:off x="2209800" y="7033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42</xdr:row>
      <xdr:rowOff>18143</xdr:rowOff>
    </xdr:to>
    <xdr:cxnSp macro="">
      <xdr:nvCxnSpPr>
        <xdr:cNvPr id="77" name="直線コネクタ 76"/>
        <xdr:cNvCxnSpPr/>
      </xdr:nvCxnSpPr>
      <xdr:spPr>
        <a:xfrm>
          <a:off x="1320800" y="68598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textlink="">
      <xdr:nvSpPr>
        <xdr:cNvPr id="80" name="フローチャート: 判断 79"/>
        <xdr:cNvSpPr/>
      </xdr:nvSpPr>
      <xdr:spPr>
        <a:xfrm>
          <a:off x="1270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textlink="">
      <xdr:nvSpPr>
        <xdr:cNvPr id="81" name="テキスト ボックス 80"/>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textlink="">
      <xdr:nvSpPr>
        <xdr:cNvPr id="88"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textlink="">
      <xdr:nvSpPr>
        <xdr:cNvPr id="91" name="楕円 90"/>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textlink="">
      <xdr:nvSpPr>
        <xdr:cNvPr id="92" name="テキスト ボックス 91"/>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138793</xdr:rowOff>
    </xdr:from>
    <xdr:to>
      <xdr:col>11</xdr:col>
      <xdr:colOff>60325</xdr:colOff>
      <xdr:row>42</xdr:row>
      <xdr:rowOff>68943</xdr:rowOff>
    </xdr:to>
    <xdr:sp textlink="">
      <xdr:nvSpPr>
        <xdr:cNvPr id="93" name="楕円 92"/>
        <xdr:cNvSpPr/>
      </xdr:nvSpPr>
      <xdr:spPr>
        <a:xfrm>
          <a:off x="2159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53720</xdr:rowOff>
    </xdr:from>
    <xdr:ext cx="762000" cy="259045"/>
    <xdr:sp textlink="">
      <xdr:nvSpPr>
        <xdr:cNvPr id="94" name="テキスト ボックス 93"/>
        <xdr:cNvSpPr txBox="1"/>
      </xdr:nvSpPr>
      <xdr:spPr>
        <a:xfrm>
          <a:off x="1828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122465</xdr:rowOff>
    </xdr:from>
    <xdr:to>
      <xdr:col>6</xdr:col>
      <xdr:colOff>171450</xdr:colOff>
      <xdr:row>40</xdr:row>
      <xdr:rowOff>52615</xdr:rowOff>
    </xdr:to>
    <xdr:sp textlink="">
      <xdr:nvSpPr>
        <xdr:cNvPr id="95" name="楕円 94"/>
        <xdr:cNvSpPr/>
      </xdr:nvSpPr>
      <xdr:spPr>
        <a:xfrm>
          <a:off x="1270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37392</xdr:rowOff>
    </xdr:from>
    <xdr:ext cx="762000" cy="259045"/>
    <xdr:sp textlink="">
      <xdr:nvSpPr>
        <xdr:cNvPr id="96" name="テキスト ボックス 95"/>
        <xdr:cNvSpPr txBox="1"/>
      </xdr:nvSpPr>
      <xdr:spPr>
        <a:xfrm>
          <a:off x="939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りました。児童館・学童保育クラブ委託経費や教育用コンピューター整備に係る経費の増などにより、分子である経常経費充当一般財源が増となった一方で、分母である歳入経常一般財源等がこれを上回って増となったことによるものです。類似団体中１位となっていますが、今後も事業内容の精査や実施方法の工夫を徹底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4" name="直線コネクタ 123"/>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120650</xdr:rowOff>
    </xdr:to>
    <xdr:cxnSp macro="">
      <xdr:nvCxnSpPr>
        <xdr:cNvPr id="129" name="直線コネクタ 128"/>
        <xdr:cNvCxnSpPr/>
      </xdr:nvCxnSpPr>
      <xdr:spPr>
        <a:xfrm flipV="1">
          <a:off x="15671800" y="229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textlink="">
      <xdr:nvSpPr>
        <xdr:cNvPr id="130"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textlink="">
      <xdr:nvSpPr>
        <xdr:cNvPr id="131" name="フローチャート: 判断 130"/>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38100</xdr:rowOff>
    </xdr:to>
    <xdr:cxnSp macro="">
      <xdr:nvCxnSpPr>
        <xdr:cNvPr id="132" name="直線コネクタ 131"/>
        <xdr:cNvCxnSpPr/>
      </xdr:nvCxnSpPr>
      <xdr:spPr>
        <a:xfrm flipV="1">
          <a:off x="14782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textlink="">
      <xdr:nvSpPr>
        <xdr:cNvPr id="133" name="フローチャート: 判断 132"/>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textlink="">
      <xdr:nvSpPr>
        <xdr:cNvPr id="134" name="テキスト ボックス 133"/>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38100</xdr:rowOff>
    </xdr:to>
    <xdr:cxnSp macro="">
      <xdr:nvCxnSpPr>
        <xdr:cNvPr id="135" name="直線コネクタ 134"/>
        <xdr:cNvCxnSpPr/>
      </xdr:nvCxnSpPr>
      <xdr:spPr>
        <a:xfrm>
          <a:off x="13893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textlink="">
      <xdr:nvSpPr>
        <xdr:cNvPr id="136" name="フローチャート: 判断 135"/>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14</xdr:row>
      <xdr:rowOff>25400</xdr:rowOff>
    </xdr:to>
    <xdr:cxnSp macro="">
      <xdr:nvCxnSpPr>
        <xdr:cNvPr id="138" name="直線コネクタ 137"/>
        <xdr:cNvCxnSpPr/>
      </xdr:nvCxnSpPr>
      <xdr:spPr>
        <a:xfrm>
          <a:off x="13004800" y="2247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textlink="">
      <xdr:nvSpPr>
        <xdr:cNvPr id="139" name="フローチャート: 判断 138"/>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textlink="">
      <xdr:nvSpPr>
        <xdr:cNvPr id="140" name="テキスト ボックス 139"/>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textlink="">
      <xdr:nvSpPr>
        <xdr:cNvPr id="141" name="フローチャート: 判断 140"/>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textlink="">
      <xdr:nvSpPr>
        <xdr:cNvPr id="142" name="テキスト ボックス 141"/>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textlink="">
      <xdr:nvSpPr>
        <xdr:cNvPr id="148" name="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textlink="">
      <xdr:nvSpPr>
        <xdr:cNvPr id="150" name="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textlink="">
      <xdr:nvSpPr>
        <xdr:cNvPr id="152" name="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textlink="">
      <xdr:nvSpPr>
        <xdr:cNvPr id="154" name="楕円 153"/>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textlink="">
      <xdr:nvSpPr>
        <xdr:cNvPr id="155" name="テキスト ボックス 154"/>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textlink="">
      <xdr:nvSpPr>
        <xdr:cNvPr id="156" name="楕円 155"/>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textlink="">
      <xdr:nvSpPr>
        <xdr:cNvPr id="157" name="テキスト ボックス 156"/>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16.9</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10.3</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子育て支援や障害福祉などの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xdr:rowOff>
    </xdr:from>
    <xdr:to>
      <xdr:col>24</xdr:col>
      <xdr:colOff>25400</xdr:colOff>
      <xdr:row>58</xdr:row>
      <xdr:rowOff>43180</xdr:rowOff>
    </xdr:to>
    <xdr:cxnSp macro="">
      <xdr:nvCxnSpPr>
        <xdr:cNvPr id="190" name="直線コネクタ 189"/>
        <xdr:cNvCxnSpPr/>
      </xdr:nvCxnSpPr>
      <xdr:spPr>
        <a:xfrm>
          <a:off x="3987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textlink="">
      <xdr:nvSpPr>
        <xdr:cNvPr id="191"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168910</xdr:rowOff>
    </xdr:from>
    <xdr:to>
      <xdr:col>19</xdr:col>
      <xdr:colOff>187325</xdr:colOff>
      <xdr:row>58</xdr:row>
      <xdr:rowOff>5080</xdr:rowOff>
    </xdr:to>
    <xdr:cxnSp macro="">
      <xdr:nvCxnSpPr>
        <xdr:cNvPr id="193" name="直線コネクタ 192"/>
        <xdr:cNvCxnSpPr/>
      </xdr:nvCxnSpPr>
      <xdr:spPr>
        <a:xfrm>
          <a:off x="3098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textlink="">
      <xdr:nvSpPr>
        <xdr:cNvPr id="195" name="テキスト ボックス 194"/>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85090</xdr:rowOff>
    </xdr:from>
    <xdr:to>
      <xdr:col>15</xdr:col>
      <xdr:colOff>98425</xdr:colOff>
      <xdr:row>57</xdr:row>
      <xdr:rowOff>168910</xdr:rowOff>
    </xdr:to>
    <xdr:cxnSp macro="">
      <xdr:nvCxnSpPr>
        <xdr:cNvPr id="196" name="直線コネクタ 195"/>
        <xdr:cNvCxnSpPr/>
      </xdr:nvCxnSpPr>
      <xdr:spPr>
        <a:xfrm>
          <a:off x="2209800" y="9857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57</xdr:row>
      <xdr:rowOff>85090</xdr:rowOff>
    </xdr:to>
    <xdr:cxnSp macro="">
      <xdr:nvCxnSpPr>
        <xdr:cNvPr id="199" name="直線コネクタ 198"/>
        <xdr:cNvCxnSpPr/>
      </xdr:nvCxnSpPr>
      <xdr:spPr>
        <a:xfrm>
          <a:off x="1320800" y="9720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textlink="">
      <xdr:nvSpPr>
        <xdr:cNvPr id="203" name="テキスト ボックス 202"/>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163830</xdr:rowOff>
    </xdr:from>
    <xdr:to>
      <xdr:col>24</xdr:col>
      <xdr:colOff>76200</xdr:colOff>
      <xdr:row>58</xdr:row>
      <xdr:rowOff>93980</xdr:rowOff>
    </xdr:to>
    <xdr:sp textlink="">
      <xdr:nvSpPr>
        <xdr:cNvPr id="209" name="楕円 208"/>
        <xdr:cNvSpPr/>
      </xdr:nvSpPr>
      <xdr:spPr>
        <a:xfrm>
          <a:off x="4775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8907</xdr:rowOff>
    </xdr:from>
    <xdr:ext cx="762000" cy="259045"/>
    <xdr:sp textlink="">
      <xdr:nvSpPr>
        <xdr:cNvPr id="210" name="扶助費該当値テキスト"/>
        <xdr:cNvSpPr txBox="1"/>
      </xdr:nvSpPr>
      <xdr:spPr>
        <a:xfrm>
          <a:off x="49149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125730</xdr:rowOff>
    </xdr:from>
    <xdr:to>
      <xdr:col>20</xdr:col>
      <xdr:colOff>38100</xdr:colOff>
      <xdr:row>58</xdr:row>
      <xdr:rowOff>55880</xdr:rowOff>
    </xdr:to>
    <xdr:sp textlink="">
      <xdr:nvSpPr>
        <xdr:cNvPr id="211" name="楕円 210"/>
        <xdr:cNvSpPr/>
      </xdr:nvSpPr>
      <xdr:spPr>
        <a:xfrm>
          <a:off x="3937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66057</xdr:rowOff>
    </xdr:from>
    <xdr:ext cx="736600" cy="259045"/>
    <xdr:sp textlink="">
      <xdr:nvSpPr>
        <xdr:cNvPr id="212" name="テキスト ボックス 211"/>
        <xdr:cNvSpPr txBox="1"/>
      </xdr:nvSpPr>
      <xdr:spPr>
        <a:xfrm>
          <a:off x="3606800" y="966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118110</xdr:rowOff>
    </xdr:from>
    <xdr:to>
      <xdr:col>15</xdr:col>
      <xdr:colOff>149225</xdr:colOff>
      <xdr:row>58</xdr:row>
      <xdr:rowOff>48260</xdr:rowOff>
    </xdr:to>
    <xdr:sp textlink="">
      <xdr:nvSpPr>
        <xdr:cNvPr id="213" name="楕円 212"/>
        <xdr:cNvSpPr/>
      </xdr:nvSpPr>
      <xdr:spPr>
        <a:xfrm>
          <a:off x="3048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58437</xdr:rowOff>
    </xdr:from>
    <xdr:ext cx="762000" cy="259045"/>
    <xdr:sp textlink="">
      <xdr:nvSpPr>
        <xdr:cNvPr id="214" name="テキスト ボックス 213"/>
        <xdr:cNvSpPr txBox="1"/>
      </xdr:nvSpPr>
      <xdr:spPr>
        <a:xfrm>
          <a:off x="2717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textlink="">
      <xdr:nvSpPr>
        <xdr:cNvPr id="215" name="楕円 214"/>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146067</xdr:rowOff>
    </xdr:from>
    <xdr:ext cx="762000" cy="259045"/>
    <xdr:sp textlink="">
      <xdr:nvSpPr>
        <xdr:cNvPr id="216" name="テキスト ボックス 215"/>
        <xdr:cNvSpPr txBox="1"/>
      </xdr:nvSpPr>
      <xdr:spPr>
        <a:xfrm>
          <a:off x="1828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textlink="">
      <xdr:nvSpPr>
        <xdr:cNvPr id="217" name="楕円 216"/>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textlink="">
      <xdr:nvSpPr>
        <xdr:cNvPr id="218" name="テキスト ボックス 217"/>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％で、類似団体のほぼ平均となっていますが、平成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りました。繰出金の増などにより、分子である経常経費充当一般財源が増となった一方で、分母である歳入経常一般財源等がこれを上回って増となったことによるものです。主な増額要因である特別会計への繰出金については、国民健康保険料・介護保険料などの収入率向上に努めながら、繰出金負担の抑制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textlink="">
      <xdr:nvSpPr>
        <xdr:cNvPr id="249"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107950</xdr:rowOff>
    </xdr:to>
    <xdr:cxnSp macro="">
      <xdr:nvCxnSpPr>
        <xdr:cNvPr id="251" name="直線コネクタ 250"/>
        <xdr:cNvCxnSpPr/>
      </xdr:nvCxnSpPr>
      <xdr:spPr>
        <a:xfrm flipV="1">
          <a:off x="15671800" y="9785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textlink="">
      <xdr:nvSpPr>
        <xdr:cNvPr id="253" name="フローチャート: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165100</xdr:rowOff>
    </xdr:to>
    <xdr:cxnSp macro="">
      <xdr:nvCxnSpPr>
        <xdr:cNvPr id="254" name="直線コネクタ 253"/>
        <xdr:cNvCxnSpPr/>
      </xdr:nvCxnSpPr>
      <xdr:spPr>
        <a:xfrm flipV="1">
          <a:off x="14782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165100</xdr:rowOff>
    </xdr:to>
    <xdr:cxnSp macro="">
      <xdr:nvCxnSpPr>
        <xdr:cNvPr id="257" name="直線コネクタ 256"/>
        <xdr:cNvCxnSpPr/>
      </xdr:nvCxnSpPr>
      <xdr:spPr>
        <a:xfrm>
          <a:off x="13893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146050</xdr:rowOff>
    </xdr:to>
    <xdr:cxnSp macro="">
      <xdr:nvCxnSpPr>
        <xdr:cNvPr id="260" name="直線コネクタ 259"/>
        <xdr:cNvCxnSpPr/>
      </xdr:nvCxnSpPr>
      <xdr:spPr>
        <a:xfrm>
          <a:off x="13004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textlink="">
      <xdr:nvSpPr>
        <xdr:cNvPr id="270" name="楕円 269"/>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textlink="">
      <xdr:nvSpPr>
        <xdr:cNvPr id="271"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textlink="">
      <xdr:nvSpPr>
        <xdr:cNvPr id="274" name="楕円 273"/>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textlink="">
      <xdr:nvSpPr>
        <xdr:cNvPr id="275" name="テキスト ボックス 274"/>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textlink="">
      <xdr:nvSpPr>
        <xdr:cNvPr id="276" name="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textlink="">
      <xdr:nvSpPr>
        <xdr:cNvPr id="278" name="楕円 277"/>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textlink="">
      <xdr:nvSpPr>
        <xdr:cNvPr id="279" name="テキスト ボックス 278"/>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りました。一部事務組合分担金の増などにより、分子である経常経費充当一般財源が増となった一方で、分母である歳入経常一般財源等がこれを上回って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50800</xdr:rowOff>
    </xdr:to>
    <xdr:cxnSp macro="">
      <xdr:nvCxnSpPr>
        <xdr:cNvPr id="312" name="直線コネクタ 311"/>
        <xdr:cNvCxnSpPr/>
      </xdr:nvCxnSpPr>
      <xdr:spPr>
        <a:xfrm flipV="1">
          <a:off x="15671800" y="616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5" name="直線コネクタ 314"/>
        <xdr:cNvCxnSpPr/>
      </xdr:nvCxnSpPr>
      <xdr:spPr>
        <a:xfrm flipV="1">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88900</xdr:rowOff>
    </xdr:to>
    <xdr:cxnSp macro="">
      <xdr:nvCxnSpPr>
        <xdr:cNvPr id="318" name="直線コネクタ 317"/>
        <xdr:cNvCxnSpPr/>
      </xdr:nvCxnSpPr>
      <xdr:spPr>
        <a:xfrm>
          <a:off x="13893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69850</xdr:rowOff>
    </xdr:to>
    <xdr:cxnSp macro="">
      <xdr:nvCxnSpPr>
        <xdr:cNvPr id="321" name="直線コネクタ 320"/>
        <xdr:cNvCxnSpPr/>
      </xdr:nvCxnSpPr>
      <xdr:spPr>
        <a:xfrm>
          <a:off x="13004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textlink="">
      <xdr:nvSpPr>
        <xdr:cNvPr id="325" name="テキスト ボックス 324"/>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textlink="">
      <xdr:nvSpPr>
        <xdr:cNvPr id="332" name="補助費等該当値テキスト"/>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86377</xdr:rowOff>
    </xdr:from>
    <xdr:ext cx="736600" cy="259045"/>
    <xdr:sp textlink="">
      <xdr:nvSpPr>
        <xdr:cNvPr id="334" name="テキスト ボックス 333"/>
        <xdr:cNvSpPr txBox="1"/>
      </xdr:nvSpPr>
      <xdr:spPr>
        <a:xfrm>
          <a:off x="15290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textlink="">
      <xdr:nvSpPr>
        <xdr:cNvPr id="336" name="テキスト ボックス 33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textlink="">
      <xdr:nvSpPr>
        <xdr:cNvPr id="337" name="楕円 336"/>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textlink="">
      <xdr:nvSpPr>
        <xdr:cNvPr id="338" name="テキスト ボックス 337"/>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textlink="">
      <xdr:nvSpPr>
        <xdr:cNvPr id="339" name="楕円 338"/>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textlink="">
      <xdr:nvSpPr>
        <xdr:cNvPr id="340" name="テキスト ボックス 339"/>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年度で臨時税収補てん債（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xdr:txBody>
    </xdr:sp>
    <xdr:clientData/>
  </xdr:twoCellAnchor>
  <xdr:oneCellAnchor>
    <xdr:from>
      <xdr:col>3</xdr:col>
      <xdr:colOff>123825</xdr:colOff>
      <xdr:row>69</xdr:row>
      <xdr:rowOff>107950</xdr:rowOff>
    </xdr:from>
    <xdr:ext cx="298543" cy="225703"/>
    <xdr:sp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149861</xdr:rowOff>
    </xdr:to>
    <xdr:cxnSp macro="">
      <xdr:nvCxnSpPr>
        <xdr:cNvPr id="365" name="直線コネクタ 364"/>
        <xdr:cNvCxnSpPr/>
      </xdr:nvCxnSpPr>
      <xdr:spPr>
        <a:xfrm flipV="1">
          <a:off x="4826000" y="12608560"/>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textlink="">
      <xdr:nvSpPr>
        <xdr:cNvPr id="366"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7" name="直線コネクタ 366"/>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58420</xdr:rowOff>
    </xdr:to>
    <xdr:cxnSp macro="">
      <xdr:nvCxnSpPr>
        <xdr:cNvPr id="370" name="直線コネクタ 369"/>
        <xdr:cNvCxnSpPr/>
      </xdr:nvCxnSpPr>
      <xdr:spPr>
        <a:xfrm flipV="1">
          <a:off x="3987800" y="13340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textlink="">
      <xdr:nvSpPr>
        <xdr:cNvPr id="371"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textlink="">
      <xdr:nvSpPr>
        <xdr:cNvPr id="372" name="フローチャート: 判断 371"/>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79</xdr:row>
      <xdr:rowOff>1270</xdr:rowOff>
    </xdr:to>
    <xdr:cxnSp macro="">
      <xdr:nvCxnSpPr>
        <xdr:cNvPr id="373" name="直線コネクタ 372"/>
        <xdr:cNvCxnSpPr/>
      </xdr:nvCxnSpPr>
      <xdr:spPr>
        <a:xfrm flipV="1">
          <a:off x="3098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textlink="">
      <xdr:nvSpPr>
        <xdr:cNvPr id="374" name="フローチャート: 判断 373"/>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textlink="">
      <xdr:nvSpPr>
        <xdr:cNvPr id="375" name="テキスト ボックス 37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80</xdr:row>
      <xdr:rowOff>104139</xdr:rowOff>
    </xdr:to>
    <xdr:cxnSp macro="">
      <xdr:nvCxnSpPr>
        <xdr:cNvPr id="376" name="直線コネクタ 375"/>
        <xdr:cNvCxnSpPr/>
      </xdr:nvCxnSpPr>
      <xdr:spPr>
        <a:xfrm flipV="1">
          <a:off x="2209800" y="13545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textlink="">
      <xdr:nvSpPr>
        <xdr:cNvPr id="377" name="フローチャート: 判断 376"/>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textlink="">
      <xdr:nvSpPr>
        <xdr:cNvPr id="378" name="テキスト ボックス 377"/>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81</xdr:row>
      <xdr:rowOff>115570</xdr:rowOff>
    </xdr:to>
    <xdr:cxnSp macro="">
      <xdr:nvCxnSpPr>
        <xdr:cNvPr id="379" name="直線コネクタ 378"/>
        <xdr:cNvCxnSpPr/>
      </xdr:nvCxnSpPr>
      <xdr:spPr>
        <a:xfrm flipV="1">
          <a:off x="1320800" y="138201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textlink="">
      <xdr:nvSpPr>
        <xdr:cNvPr id="382" name="フローチャート: 判断 381"/>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textlink="">
      <xdr:nvSpPr>
        <xdr:cNvPr id="383" name="テキスト ボックス 382"/>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textlink="">
      <xdr:nvSpPr>
        <xdr:cNvPr id="389" name="楕円 388"/>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textlink="">
      <xdr:nvSpPr>
        <xdr:cNvPr id="390"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textlink="">
      <xdr:nvSpPr>
        <xdr:cNvPr id="391" name="楕円 39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textlink="">
      <xdr:nvSpPr>
        <xdr:cNvPr id="392" name="テキスト ボックス 391"/>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textlink="">
      <xdr:nvSpPr>
        <xdr:cNvPr id="395" name="楕円 394"/>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textlink="">
      <xdr:nvSpPr>
        <xdr:cNvPr id="396" name="テキスト ボックス 395"/>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64770</xdr:rowOff>
    </xdr:from>
    <xdr:to>
      <xdr:col>6</xdr:col>
      <xdr:colOff>171450</xdr:colOff>
      <xdr:row>81</xdr:row>
      <xdr:rowOff>166370</xdr:rowOff>
    </xdr:to>
    <xdr:sp textlink="">
      <xdr:nvSpPr>
        <xdr:cNvPr id="397" name="楕円 396"/>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151147</xdr:rowOff>
    </xdr:from>
    <xdr:ext cx="762000" cy="259045"/>
    <xdr:sp textlink="">
      <xdr:nvSpPr>
        <xdr:cNvPr id="398" name="テキスト ボックス 397"/>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改善となりました。扶助費の増などにより、分子である経常経費充当一般財源が増となった一方で、分母である歳入経常一般財源がこれを上回って増となったことによるもので、類似団体の平均を下回っていま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78</xdr:row>
      <xdr:rowOff>50800</xdr:rowOff>
    </xdr:to>
    <xdr:cxnSp macro="">
      <xdr:nvCxnSpPr>
        <xdr:cNvPr id="433" name="直線コネクタ 432"/>
        <xdr:cNvCxnSpPr/>
      </xdr:nvCxnSpPr>
      <xdr:spPr>
        <a:xfrm flipV="1">
          <a:off x="15671800" y="13129986"/>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textlink="">
      <xdr:nvSpPr>
        <xdr:cNvPr id="434"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97064</xdr:rowOff>
    </xdr:to>
    <xdr:cxnSp macro="">
      <xdr:nvCxnSpPr>
        <xdr:cNvPr id="436" name="直線コネクタ 435"/>
        <xdr:cNvCxnSpPr/>
      </xdr:nvCxnSpPr>
      <xdr:spPr>
        <a:xfrm flipV="1">
          <a:off x="14782800" y="134239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129721</xdr:rowOff>
    </xdr:to>
    <xdr:cxnSp macro="">
      <xdr:nvCxnSpPr>
        <xdr:cNvPr id="439" name="直線コネクタ 438"/>
        <xdr:cNvCxnSpPr/>
      </xdr:nvCxnSpPr>
      <xdr:spPr>
        <a:xfrm flipV="1">
          <a:off x="13893800" y="1364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9978</xdr:rowOff>
    </xdr:from>
    <xdr:to>
      <xdr:col>69</xdr:col>
      <xdr:colOff>92075</xdr:colOff>
      <xdr:row>79</xdr:row>
      <xdr:rowOff>129721</xdr:rowOff>
    </xdr:to>
    <xdr:cxnSp macro="">
      <xdr:nvCxnSpPr>
        <xdr:cNvPr id="442" name="直線コネクタ 441"/>
        <xdr:cNvCxnSpPr/>
      </xdr:nvCxnSpPr>
      <xdr:spPr>
        <a:xfrm>
          <a:off x="13004800" y="12868728"/>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textlink="">
      <xdr:nvSpPr>
        <xdr:cNvPr id="446" name="テキスト ボックス 445"/>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textlink="">
      <xdr:nvSpPr>
        <xdr:cNvPr id="452" name="楕円 451"/>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textlink="">
      <xdr:nvSpPr>
        <xdr:cNvPr id="453" name="公債費以外該当値テキスト"/>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textlink="">
      <xdr:nvSpPr>
        <xdr:cNvPr id="454" name="楕円 453"/>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textlink="">
      <xdr:nvSpPr>
        <xdr:cNvPr id="455" name="テキスト ボックス 45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textlink="">
      <xdr:nvSpPr>
        <xdr:cNvPr id="456" name="楕円 455"/>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textlink="">
      <xdr:nvSpPr>
        <xdr:cNvPr id="457" name="テキスト ボックス 456"/>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78921</xdr:rowOff>
    </xdr:from>
    <xdr:to>
      <xdr:col>69</xdr:col>
      <xdr:colOff>142875</xdr:colOff>
      <xdr:row>80</xdr:row>
      <xdr:rowOff>9071</xdr:rowOff>
    </xdr:to>
    <xdr:sp textlink="">
      <xdr:nvSpPr>
        <xdr:cNvPr id="458" name="楕円 457"/>
        <xdr:cNvSpPr/>
      </xdr:nvSpPr>
      <xdr:spPr>
        <a:xfrm>
          <a:off x="13843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165298</xdr:rowOff>
    </xdr:from>
    <xdr:ext cx="762000" cy="259045"/>
    <xdr:sp textlink="">
      <xdr:nvSpPr>
        <xdr:cNvPr id="459" name="テキスト ボックス 458"/>
        <xdr:cNvSpPr txBox="1"/>
      </xdr:nvSpPr>
      <xdr:spPr>
        <a:xfrm>
          <a:off x="13512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130628</xdr:rowOff>
    </xdr:from>
    <xdr:to>
      <xdr:col>65</xdr:col>
      <xdr:colOff>53975</xdr:colOff>
      <xdr:row>75</xdr:row>
      <xdr:rowOff>60778</xdr:rowOff>
    </xdr:to>
    <xdr:sp textlink="">
      <xdr:nvSpPr>
        <xdr:cNvPr id="460" name="楕円 459"/>
        <xdr:cNvSpPr/>
      </xdr:nvSpPr>
      <xdr:spPr>
        <a:xfrm>
          <a:off x="12954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70955</xdr:rowOff>
    </xdr:from>
    <xdr:ext cx="762000" cy="259045"/>
    <xdr:sp textlink="">
      <xdr:nvSpPr>
        <xdr:cNvPr id="461" name="テキスト ボックス 460"/>
        <xdr:cNvSpPr txBox="1"/>
      </xdr:nvSpPr>
      <xdr:spPr>
        <a:xfrm>
          <a:off x="12623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14692</xdr:rowOff>
    </xdr:from>
    <xdr:to>
      <xdr:col>29</xdr:col>
      <xdr:colOff>127000</xdr:colOff>
      <xdr:row>18</xdr:row>
      <xdr:rowOff>14866</xdr:rowOff>
    </xdr:to>
    <xdr:cxnSp macro="">
      <xdr:nvCxnSpPr>
        <xdr:cNvPr id="52" name="直線コネクタ 51"/>
        <xdr:cNvCxnSpPr/>
      </xdr:nvCxnSpPr>
      <xdr:spPr bwMode="auto">
        <a:xfrm>
          <a:off x="5003800" y="3148417"/>
          <a:ext cx="6477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170739</xdr:rowOff>
    </xdr:from>
    <xdr:to>
      <xdr:col>26</xdr:col>
      <xdr:colOff>50800</xdr:colOff>
      <xdr:row>18</xdr:row>
      <xdr:rowOff>14692</xdr:rowOff>
    </xdr:to>
    <xdr:cxnSp macro="">
      <xdr:nvCxnSpPr>
        <xdr:cNvPr id="55" name="直線コネクタ 54"/>
        <xdr:cNvCxnSpPr/>
      </xdr:nvCxnSpPr>
      <xdr:spPr bwMode="auto">
        <a:xfrm>
          <a:off x="4305300" y="3133014"/>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152375</xdr:rowOff>
    </xdr:from>
    <xdr:to>
      <xdr:col>22</xdr:col>
      <xdr:colOff>114300</xdr:colOff>
      <xdr:row>17</xdr:row>
      <xdr:rowOff>170739</xdr:rowOff>
    </xdr:to>
    <xdr:cxnSp macro="">
      <xdr:nvCxnSpPr>
        <xdr:cNvPr id="58" name="直線コネクタ 57"/>
        <xdr:cNvCxnSpPr/>
      </xdr:nvCxnSpPr>
      <xdr:spPr bwMode="auto">
        <a:xfrm>
          <a:off x="36068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143481</xdr:rowOff>
    </xdr:from>
    <xdr:to>
      <xdr:col>18</xdr:col>
      <xdr:colOff>177800</xdr:colOff>
      <xdr:row>17</xdr:row>
      <xdr:rowOff>152375</xdr:rowOff>
    </xdr:to>
    <xdr:cxnSp macro="">
      <xdr:nvCxnSpPr>
        <xdr:cNvPr id="61" name="直線コネクタ 60"/>
        <xdr:cNvCxnSpPr/>
      </xdr:nvCxnSpPr>
      <xdr:spPr bwMode="auto">
        <a:xfrm>
          <a:off x="2908300" y="3105756"/>
          <a:ext cx="6985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135516</xdr:rowOff>
    </xdr:from>
    <xdr:to>
      <xdr:col>29</xdr:col>
      <xdr:colOff>177800</xdr:colOff>
      <xdr:row>18</xdr:row>
      <xdr:rowOff>65666</xdr:rowOff>
    </xdr:to>
    <xdr:sp textlink="">
      <xdr:nvSpPr>
        <xdr:cNvPr id="71" name="楕円 70"/>
        <xdr:cNvSpPr/>
      </xdr:nvSpPr>
      <xdr:spPr bwMode="auto">
        <a:xfrm>
          <a:off x="56007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152043</xdr:rowOff>
    </xdr:from>
    <xdr:ext cx="762000" cy="259045"/>
    <xdr:sp textlink="">
      <xdr:nvSpPr>
        <xdr:cNvPr id="72" name="人口1人当たり決算額の推移該当値テキスト130"/>
        <xdr:cNvSpPr txBox="1"/>
      </xdr:nvSpPr>
      <xdr:spPr>
        <a:xfrm>
          <a:off x="5740400" y="294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135342</xdr:rowOff>
    </xdr:from>
    <xdr:to>
      <xdr:col>26</xdr:col>
      <xdr:colOff>101600</xdr:colOff>
      <xdr:row>18</xdr:row>
      <xdr:rowOff>65492</xdr:rowOff>
    </xdr:to>
    <xdr:sp textlink="">
      <xdr:nvSpPr>
        <xdr:cNvPr id="73" name="楕円 72"/>
        <xdr:cNvSpPr/>
      </xdr:nvSpPr>
      <xdr:spPr bwMode="auto">
        <a:xfrm>
          <a:off x="49530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75669</xdr:rowOff>
    </xdr:from>
    <xdr:ext cx="736600" cy="259045"/>
    <xdr:sp textlink="">
      <xdr:nvSpPr>
        <xdr:cNvPr id="74" name="テキスト ボックス 73"/>
        <xdr:cNvSpPr txBox="1"/>
      </xdr:nvSpPr>
      <xdr:spPr>
        <a:xfrm>
          <a:off x="4622800" y="286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119939</xdr:rowOff>
    </xdr:from>
    <xdr:to>
      <xdr:col>22</xdr:col>
      <xdr:colOff>165100</xdr:colOff>
      <xdr:row>18</xdr:row>
      <xdr:rowOff>50089</xdr:rowOff>
    </xdr:to>
    <xdr:sp textlink="">
      <xdr:nvSpPr>
        <xdr:cNvPr id="75" name="楕円 74"/>
        <xdr:cNvSpPr/>
      </xdr:nvSpPr>
      <xdr:spPr bwMode="auto">
        <a:xfrm>
          <a:off x="42545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60266</xdr:rowOff>
    </xdr:from>
    <xdr:ext cx="762000" cy="259045"/>
    <xdr:sp textlink="">
      <xdr:nvSpPr>
        <xdr:cNvPr id="76" name="テキスト ボックス 75"/>
        <xdr:cNvSpPr txBox="1"/>
      </xdr:nvSpPr>
      <xdr:spPr>
        <a:xfrm>
          <a:off x="3924300" y="28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101575</xdr:rowOff>
    </xdr:from>
    <xdr:to>
      <xdr:col>19</xdr:col>
      <xdr:colOff>38100</xdr:colOff>
      <xdr:row>18</xdr:row>
      <xdr:rowOff>31725</xdr:rowOff>
    </xdr:to>
    <xdr:sp textlink="">
      <xdr:nvSpPr>
        <xdr:cNvPr id="77" name="楕円 76"/>
        <xdr:cNvSpPr/>
      </xdr:nvSpPr>
      <xdr:spPr bwMode="auto">
        <a:xfrm>
          <a:off x="35560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41902</xdr:rowOff>
    </xdr:from>
    <xdr:ext cx="762000" cy="259045"/>
    <xdr:sp textlink="">
      <xdr:nvSpPr>
        <xdr:cNvPr id="78" name="テキスト ボックス 77"/>
        <xdr:cNvSpPr txBox="1"/>
      </xdr:nvSpPr>
      <xdr:spPr>
        <a:xfrm>
          <a:off x="32258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92681</xdr:rowOff>
    </xdr:from>
    <xdr:to>
      <xdr:col>15</xdr:col>
      <xdr:colOff>101600</xdr:colOff>
      <xdr:row>18</xdr:row>
      <xdr:rowOff>22831</xdr:rowOff>
    </xdr:to>
    <xdr:sp textlink="">
      <xdr:nvSpPr>
        <xdr:cNvPr id="79" name="楕円 78"/>
        <xdr:cNvSpPr/>
      </xdr:nvSpPr>
      <xdr:spPr bwMode="auto">
        <a:xfrm>
          <a:off x="28575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33008</xdr:rowOff>
    </xdr:from>
    <xdr:ext cx="762000" cy="259045"/>
    <xdr:sp textlink="">
      <xdr:nvSpPr>
        <xdr:cNvPr id="80" name="テキスト ボックス 79"/>
        <xdr:cNvSpPr txBox="1"/>
      </xdr:nvSpPr>
      <xdr:spPr>
        <a:xfrm>
          <a:off x="2527300" y="282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46101</xdr:rowOff>
    </xdr:from>
    <xdr:to>
      <xdr:col>29</xdr:col>
      <xdr:colOff>127000</xdr:colOff>
      <xdr:row>37</xdr:row>
      <xdr:rowOff>76962</xdr:rowOff>
    </xdr:to>
    <xdr:cxnSp macro="">
      <xdr:nvCxnSpPr>
        <xdr:cNvPr id="110" name="直線コネクタ 109"/>
        <xdr:cNvCxnSpPr/>
      </xdr:nvCxnSpPr>
      <xdr:spPr bwMode="auto">
        <a:xfrm>
          <a:off x="5003800" y="7170801"/>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42545</xdr:rowOff>
    </xdr:from>
    <xdr:to>
      <xdr:col>26</xdr:col>
      <xdr:colOff>50800</xdr:colOff>
      <xdr:row>37</xdr:row>
      <xdr:rowOff>46101</xdr:rowOff>
    </xdr:to>
    <xdr:cxnSp macro="">
      <xdr:nvCxnSpPr>
        <xdr:cNvPr id="113" name="直線コネクタ 112"/>
        <xdr:cNvCxnSpPr/>
      </xdr:nvCxnSpPr>
      <xdr:spPr bwMode="auto">
        <a:xfrm>
          <a:off x="4305300" y="7167245"/>
          <a:ext cx="6985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2286</xdr:rowOff>
    </xdr:from>
    <xdr:to>
      <xdr:col>22</xdr:col>
      <xdr:colOff>114300</xdr:colOff>
      <xdr:row>37</xdr:row>
      <xdr:rowOff>42545</xdr:rowOff>
    </xdr:to>
    <xdr:cxnSp macro="">
      <xdr:nvCxnSpPr>
        <xdr:cNvPr id="116" name="直線コネクタ 115"/>
        <xdr:cNvCxnSpPr/>
      </xdr:nvCxnSpPr>
      <xdr:spPr bwMode="auto">
        <a:xfrm>
          <a:off x="3606800" y="7126986"/>
          <a:ext cx="698500" cy="4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130302</xdr:rowOff>
    </xdr:from>
    <xdr:to>
      <xdr:col>18</xdr:col>
      <xdr:colOff>177800</xdr:colOff>
      <xdr:row>37</xdr:row>
      <xdr:rowOff>2286</xdr:rowOff>
    </xdr:to>
    <xdr:cxnSp macro="">
      <xdr:nvCxnSpPr>
        <xdr:cNvPr id="119" name="直線コネクタ 118"/>
        <xdr:cNvCxnSpPr/>
      </xdr:nvCxnSpPr>
      <xdr:spPr bwMode="auto">
        <a:xfrm>
          <a:off x="2908300" y="7083552"/>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26162</xdr:rowOff>
    </xdr:from>
    <xdr:to>
      <xdr:col>29</xdr:col>
      <xdr:colOff>177800</xdr:colOff>
      <xdr:row>37</xdr:row>
      <xdr:rowOff>127762</xdr:rowOff>
    </xdr:to>
    <xdr:sp textlink="">
      <xdr:nvSpPr>
        <xdr:cNvPr id="129" name="楕円 128"/>
        <xdr:cNvSpPr/>
      </xdr:nvSpPr>
      <xdr:spPr bwMode="auto">
        <a:xfrm>
          <a:off x="5600700" y="715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169689</xdr:rowOff>
    </xdr:from>
    <xdr:ext cx="762000" cy="259045"/>
    <xdr:sp textlink="">
      <xdr:nvSpPr>
        <xdr:cNvPr id="130" name="人口1人当たり決算額の推移該当値テキスト445"/>
        <xdr:cNvSpPr txBox="1"/>
      </xdr:nvSpPr>
      <xdr:spPr>
        <a:xfrm>
          <a:off x="5740400" y="712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166751</xdr:rowOff>
    </xdr:from>
    <xdr:to>
      <xdr:col>26</xdr:col>
      <xdr:colOff>101600</xdr:colOff>
      <xdr:row>37</xdr:row>
      <xdr:rowOff>96901</xdr:rowOff>
    </xdr:to>
    <xdr:sp textlink="">
      <xdr:nvSpPr>
        <xdr:cNvPr id="131" name="楕円 130"/>
        <xdr:cNvSpPr/>
      </xdr:nvSpPr>
      <xdr:spPr bwMode="auto">
        <a:xfrm>
          <a:off x="4953000" y="712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81678</xdr:rowOff>
    </xdr:from>
    <xdr:ext cx="736600" cy="259045"/>
    <xdr:sp textlink="">
      <xdr:nvSpPr>
        <xdr:cNvPr id="132" name="テキスト ボックス 131"/>
        <xdr:cNvSpPr txBox="1"/>
      </xdr:nvSpPr>
      <xdr:spPr>
        <a:xfrm>
          <a:off x="4622800" y="720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163195</xdr:rowOff>
    </xdr:from>
    <xdr:to>
      <xdr:col>22</xdr:col>
      <xdr:colOff>165100</xdr:colOff>
      <xdr:row>37</xdr:row>
      <xdr:rowOff>93345</xdr:rowOff>
    </xdr:to>
    <xdr:sp textlink="">
      <xdr:nvSpPr>
        <xdr:cNvPr id="133" name="楕円 132"/>
        <xdr:cNvSpPr/>
      </xdr:nvSpPr>
      <xdr:spPr bwMode="auto">
        <a:xfrm>
          <a:off x="4254500" y="711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78122</xdr:rowOff>
    </xdr:from>
    <xdr:ext cx="762000" cy="259045"/>
    <xdr:sp textlink="">
      <xdr:nvSpPr>
        <xdr:cNvPr id="134" name="テキスト ボックス 133"/>
        <xdr:cNvSpPr txBox="1"/>
      </xdr:nvSpPr>
      <xdr:spPr>
        <a:xfrm>
          <a:off x="3924300" y="720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122936</xdr:rowOff>
    </xdr:from>
    <xdr:to>
      <xdr:col>19</xdr:col>
      <xdr:colOff>38100</xdr:colOff>
      <xdr:row>37</xdr:row>
      <xdr:rowOff>53086</xdr:rowOff>
    </xdr:to>
    <xdr:sp textlink="">
      <xdr:nvSpPr>
        <xdr:cNvPr id="135" name="楕円 134"/>
        <xdr:cNvSpPr/>
      </xdr:nvSpPr>
      <xdr:spPr bwMode="auto">
        <a:xfrm>
          <a:off x="3556000" y="707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37863</xdr:rowOff>
    </xdr:from>
    <xdr:ext cx="762000" cy="259045"/>
    <xdr:sp textlink="">
      <xdr:nvSpPr>
        <xdr:cNvPr id="136" name="テキスト ボックス 135"/>
        <xdr:cNvSpPr txBox="1"/>
      </xdr:nvSpPr>
      <xdr:spPr>
        <a:xfrm>
          <a:off x="3225800" y="71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79502</xdr:rowOff>
    </xdr:from>
    <xdr:to>
      <xdr:col>15</xdr:col>
      <xdr:colOff>101600</xdr:colOff>
      <xdr:row>37</xdr:row>
      <xdr:rowOff>9652</xdr:rowOff>
    </xdr:to>
    <xdr:sp textlink="">
      <xdr:nvSpPr>
        <xdr:cNvPr id="137" name="楕円 136"/>
        <xdr:cNvSpPr/>
      </xdr:nvSpPr>
      <xdr:spPr bwMode="auto">
        <a:xfrm>
          <a:off x="2857500" y="70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165879</xdr:rowOff>
    </xdr:from>
    <xdr:ext cx="762000" cy="259045"/>
    <xdr:sp textlink="">
      <xdr:nvSpPr>
        <xdr:cNvPr id="138" name="テキスト ボックス 137"/>
        <xdr:cNvSpPr txBox="1"/>
      </xdr:nvSpPr>
      <xdr:spPr>
        <a:xfrm>
          <a:off x="2527300" y="71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139667</xdr:rowOff>
    </xdr:from>
    <xdr:to>
      <xdr:col>24</xdr:col>
      <xdr:colOff>63500</xdr:colOff>
      <xdr:row>36</xdr:row>
      <xdr:rowOff>150128</xdr:rowOff>
    </xdr:to>
    <xdr:cxnSp macro="">
      <xdr:nvCxnSpPr>
        <xdr:cNvPr id="63" name="直線コネクタ 62"/>
        <xdr:cNvCxnSpPr/>
      </xdr:nvCxnSpPr>
      <xdr:spPr>
        <a:xfrm>
          <a:off x="3797300" y="6311867"/>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132319</xdr:rowOff>
    </xdr:from>
    <xdr:to>
      <xdr:col>19</xdr:col>
      <xdr:colOff>177800</xdr:colOff>
      <xdr:row>36</xdr:row>
      <xdr:rowOff>139667</xdr:rowOff>
    </xdr:to>
    <xdr:cxnSp macro="">
      <xdr:nvCxnSpPr>
        <xdr:cNvPr id="66" name="直線コネクタ 65"/>
        <xdr:cNvCxnSpPr/>
      </xdr:nvCxnSpPr>
      <xdr:spPr>
        <a:xfrm>
          <a:off x="2908300" y="630451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93109</xdr:rowOff>
    </xdr:from>
    <xdr:to>
      <xdr:col>15</xdr:col>
      <xdr:colOff>50800</xdr:colOff>
      <xdr:row>36</xdr:row>
      <xdr:rowOff>132319</xdr:rowOff>
    </xdr:to>
    <xdr:cxnSp macro="">
      <xdr:nvCxnSpPr>
        <xdr:cNvPr id="69" name="直線コネクタ 68"/>
        <xdr:cNvCxnSpPr/>
      </xdr:nvCxnSpPr>
      <xdr:spPr>
        <a:xfrm>
          <a:off x="2019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93109</xdr:rowOff>
    </xdr:from>
    <xdr:to>
      <xdr:col>10</xdr:col>
      <xdr:colOff>114300</xdr:colOff>
      <xdr:row>36</xdr:row>
      <xdr:rowOff>113509</xdr:rowOff>
    </xdr:to>
    <xdr:cxnSp macro="">
      <xdr:nvCxnSpPr>
        <xdr:cNvPr id="72" name="直線コネクタ 71"/>
        <xdr:cNvCxnSpPr/>
      </xdr:nvCxnSpPr>
      <xdr:spPr>
        <a:xfrm flipV="1">
          <a:off x="1130300" y="626530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99328</xdr:rowOff>
    </xdr:from>
    <xdr:to>
      <xdr:col>24</xdr:col>
      <xdr:colOff>114300</xdr:colOff>
      <xdr:row>37</xdr:row>
      <xdr:rowOff>29478</xdr:rowOff>
    </xdr:to>
    <xdr:sp textlink="">
      <xdr:nvSpPr>
        <xdr:cNvPr id="82" name="楕円 81"/>
        <xdr:cNvSpPr/>
      </xdr:nvSpPr>
      <xdr:spPr>
        <a:xfrm>
          <a:off x="45847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122205</xdr:rowOff>
    </xdr:from>
    <xdr:ext cx="534377" cy="259045"/>
    <xdr:sp textlink="">
      <xdr:nvSpPr>
        <xdr:cNvPr id="83" name="人件費該当値テキスト"/>
        <xdr:cNvSpPr txBox="1"/>
      </xdr:nvSpPr>
      <xdr:spPr>
        <a:xfrm>
          <a:off x="4686300" y="61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88867</xdr:rowOff>
    </xdr:from>
    <xdr:to>
      <xdr:col>20</xdr:col>
      <xdr:colOff>38100</xdr:colOff>
      <xdr:row>37</xdr:row>
      <xdr:rowOff>19017</xdr:rowOff>
    </xdr:to>
    <xdr:sp textlink="">
      <xdr:nvSpPr>
        <xdr:cNvPr id="84" name="楕円 83"/>
        <xdr:cNvSpPr/>
      </xdr:nvSpPr>
      <xdr:spPr>
        <a:xfrm>
          <a:off x="3746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35544</xdr:rowOff>
    </xdr:from>
    <xdr:ext cx="534377" cy="259045"/>
    <xdr:sp textlink="">
      <xdr:nvSpPr>
        <xdr:cNvPr id="85" name="テキスト ボックス 84"/>
        <xdr:cNvSpPr txBox="1"/>
      </xdr:nvSpPr>
      <xdr:spPr>
        <a:xfrm>
          <a:off x="3530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81519</xdr:rowOff>
    </xdr:from>
    <xdr:to>
      <xdr:col>15</xdr:col>
      <xdr:colOff>101600</xdr:colOff>
      <xdr:row>37</xdr:row>
      <xdr:rowOff>11669</xdr:rowOff>
    </xdr:to>
    <xdr:sp textlink="">
      <xdr:nvSpPr>
        <xdr:cNvPr id="86" name="楕円 85"/>
        <xdr:cNvSpPr/>
      </xdr:nvSpPr>
      <xdr:spPr>
        <a:xfrm>
          <a:off x="2857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28196</xdr:rowOff>
    </xdr:from>
    <xdr:ext cx="534377" cy="259045"/>
    <xdr:sp textlink="">
      <xdr:nvSpPr>
        <xdr:cNvPr id="87" name="テキスト ボックス 86"/>
        <xdr:cNvSpPr txBox="1"/>
      </xdr:nvSpPr>
      <xdr:spPr>
        <a:xfrm>
          <a:off x="2641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42309</xdr:rowOff>
    </xdr:from>
    <xdr:to>
      <xdr:col>10</xdr:col>
      <xdr:colOff>165100</xdr:colOff>
      <xdr:row>36</xdr:row>
      <xdr:rowOff>143909</xdr:rowOff>
    </xdr:to>
    <xdr:sp textlink="">
      <xdr:nvSpPr>
        <xdr:cNvPr id="88" name="楕円 87"/>
        <xdr:cNvSpPr/>
      </xdr:nvSpPr>
      <xdr:spPr>
        <a:xfrm>
          <a:off x="1968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160436</xdr:rowOff>
    </xdr:from>
    <xdr:ext cx="534377" cy="259045"/>
    <xdr:sp textlink="">
      <xdr:nvSpPr>
        <xdr:cNvPr id="89" name="テキスト ボックス 88"/>
        <xdr:cNvSpPr txBox="1"/>
      </xdr:nvSpPr>
      <xdr:spPr>
        <a:xfrm>
          <a:off x="1752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62709</xdr:rowOff>
    </xdr:from>
    <xdr:to>
      <xdr:col>6</xdr:col>
      <xdr:colOff>38100</xdr:colOff>
      <xdr:row>36</xdr:row>
      <xdr:rowOff>164309</xdr:rowOff>
    </xdr:to>
    <xdr:sp textlink="">
      <xdr:nvSpPr>
        <xdr:cNvPr id="90" name="楕円 89"/>
        <xdr:cNvSpPr/>
      </xdr:nvSpPr>
      <xdr:spPr>
        <a:xfrm>
          <a:off x="1079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9386</xdr:rowOff>
    </xdr:from>
    <xdr:ext cx="534377" cy="259045"/>
    <xdr:sp textlink="">
      <xdr:nvSpPr>
        <xdr:cNvPr id="91" name="テキスト ボックス 90"/>
        <xdr:cNvSpPr txBox="1"/>
      </xdr:nvSpPr>
      <xdr:spPr>
        <a:xfrm>
          <a:off x="863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69215</xdr:rowOff>
    </xdr:from>
    <xdr:to>
      <xdr:col>24</xdr:col>
      <xdr:colOff>63500</xdr:colOff>
      <xdr:row>59</xdr:row>
      <xdr:rowOff>129631</xdr:rowOff>
    </xdr:to>
    <xdr:cxnSp macro="">
      <xdr:nvCxnSpPr>
        <xdr:cNvPr id="123" name="直線コネクタ 122"/>
        <xdr:cNvCxnSpPr/>
      </xdr:nvCxnSpPr>
      <xdr:spPr>
        <a:xfrm flipV="1">
          <a:off x="3797300" y="10184765"/>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129631</xdr:rowOff>
    </xdr:from>
    <xdr:to>
      <xdr:col>19</xdr:col>
      <xdr:colOff>177800</xdr:colOff>
      <xdr:row>59</xdr:row>
      <xdr:rowOff>130284</xdr:rowOff>
    </xdr:to>
    <xdr:cxnSp macro="">
      <xdr:nvCxnSpPr>
        <xdr:cNvPr id="126" name="直線コネクタ 125"/>
        <xdr:cNvCxnSpPr/>
      </xdr:nvCxnSpPr>
      <xdr:spPr>
        <a:xfrm flipV="1">
          <a:off x="2908300" y="102451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128705</xdr:rowOff>
    </xdr:from>
    <xdr:to>
      <xdr:col>15</xdr:col>
      <xdr:colOff>50800</xdr:colOff>
      <xdr:row>59</xdr:row>
      <xdr:rowOff>130284</xdr:rowOff>
    </xdr:to>
    <xdr:cxnSp macro="">
      <xdr:nvCxnSpPr>
        <xdr:cNvPr id="129" name="直線コネクタ 128"/>
        <xdr:cNvCxnSpPr/>
      </xdr:nvCxnSpPr>
      <xdr:spPr>
        <a:xfrm>
          <a:off x="2019300" y="1024425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103940</xdr:rowOff>
    </xdr:from>
    <xdr:to>
      <xdr:col>10</xdr:col>
      <xdr:colOff>114300</xdr:colOff>
      <xdr:row>59</xdr:row>
      <xdr:rowOff>128705</xdr:rowOff>
    </xdr:to>
    <xdr:cxnSp macro="">
      <xdr:nvCxnSpPr>
        <xdr:cNvPr id="132" name="直線コネクタ 131"/>
        <xdr:cNvCxnSpPr/>
      </xdr:nvCxnSpPr>
      <xdr:spPr>
        <a:xfrm>
          <a:off x="1130300" y="10219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129651</xdr:rowOff>
    </xdr:from>
    <xdr:ext cx="534377" cy="259045"/>
    <xdr:sp textlink="">
      <xdr:nvSpPr>
        <xdr:cNvPr id="134" name="テキスト ボックス 133"/>
        <xdr:cNvSpPr txBox="1"/>
      </xdr:nvSpPr>
      <xdr:spPr>
        <a:xfrm>
          <a:off x="1752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148810</xdr:rowOff>
    </xdr:from>
    <xdr:ext cx="534377" cy="259045"/>
    <xdr:sp textlink="">
      <xdr:nvSpPr>
        <xdr:cNvPr id="136" name="テキスト ボックス 135"/>
        <xdr:cNvSpPr txBox="1"/>
      </xdr:nvSpPr>
      <xdr:spPr>
        <a:xfrm>
          <a:off x="863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18415</xdr:rowOff>
    </xdr:from>
    <xdr:to>
      <xdr:col>24</xdr:col>
      <xdr:colOff>114300</xdr:colOff>
      <xdr:row>59</xdr:row>
      <xdr:rowOff>120015</xdr:rowOff>
    </xdr:to>
    <xdr:sp textlink="">
      <xdr:nvSpPr>
        <xdr:cNvPr id="142" name="楕円 141"/>
        <xdr:cNvSpPr/>
      </xdr:nvSpPr>
      <xdr:spPr>
        <a:xfrm>
          <a:off x="4584700" y="101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104792</xdr:rowOff>
    </xdr:from>
    <xdr:ext cx="534377" cy="259045"/>
    <xdr:sp textlink="">
      <xdr:nvSpPr>
        <xdr:cNvPr id="143" name="物件費該当値テキスト"/>
        <xdr:cNvSpPr txBox="1"/>
      </xdr:nvSpPr>
      <xdr:spPr>
        <a:xfrm>
          <a:off x="4686300" y="100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78831</xdr:rowOff>
    </xdr:from>
    <xdr:to>
      <xdr:col>20</xdr:col>
      <xdr:colOff>38100</xdr:colOff>
      <xdr:row>60</xdr:row>
      <xdr:rowOff>8981</xdr:rowOff>
    </xdr:to>
    <xdr:sp textlink="">
      <xdr:nvSpPr>
        <xdr:cNvPr id="144" name="楕円 143"/>
        <xdr:cNvSpPr/>
      </xdr:nvSpPr>
      <xdr:spPr>
        <a:xfrm>
          <a:off x="37465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108</xdr:rowOff>
    </xdr:from>
    <xdr:ext cx="534377" cy="259045"/>
    <xdr:sp textlink="">
      <xdr:nvSpPr>
        <xdr:cNvPr id="145" name="テキスト ボックス 144"/>
        <xdr:cNvSpPr txBox="1"/>
      </xdr:nvSpPr>
      <xdr:spPr>
        <a:xfrm>
          <a:off x="3530111" y="102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79484</xdr:rowOff>
    </xdr:from>
    <xdr:to>
      <xdr:col>15</xdr:col>
      <xdr:colOff>101600</xdr:colOff>
      <xdr:row>60</xdr:row>
      <xdr:rowOff>9634</xdr:rowOff>
    </xdr:to>
    <xdr:sp textlink="">
      <xdr:nvSpPr>
        <xdr:cNvPr id="146" name="楕円 145"/>
        <xdr:cNvSpPr/>
      </xdr:nvSpPr>
      <xdr:spPr>
        <a:xfrm>
          <a:off x="2857500" y="101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761</xdr:rowOff>
    </xdr:from>
    <xdr:ext cx="534377" cy="259045"/>
    <xdr:sp textlink="">
      <xdr:nvSpPr>
        <xdr:cNvPr id="147" name="テキスト ボックス 146"/>
        <xdr:cNvSpPr txBox="1"/>
      </xdr:nvSpPr>
      <xdr:spPr>
        <a:xfrm>
          <a:off x="2641111" y="102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77905</xdr:rowOff>
    </xdr:from>
    <xdr:to>
      <xdr:col>10</xdr:col>
      <xdr:colOff>165100</xdr:colOff>
      <xdr:row>60</xdr:row>
      <xdr:rowOff>8055</xdr:rowOff>
    </xdr:to>
    <xdr:sp textlink="">
      <xdr:nvSpPr>
        <xdr:cNvPr id="148" name="楕円 147"/>
        <xdr:cNvSpPr/>
      </xdr:nvSpPr>
      <xdr:spPr>
        <a:xfrm>
          <a:off x="1968500" y="101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170632</xdr:rowOff>
    </xdr:from>
    <xdr:ext cx="534377" cy="259045"/>
    <xdr:sp textlink="">
      <xdr:nvSpPr>
        <xdr:cNvPr id="149" name="テキスト ボックス 148"/>
        <xdr:cNvSpPr txBox="1"/>
      </xdr:nvSpPr>
      <xdr:spPr>
        <a:xfrm>
          <a:off x="1752111" y="102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53140</xdr:rowOff>
    </xdr:from>
    <xdr:to>
      <xdr:col>6</xdr:col>
      <xdr:colOff>38100</xdr:colOff>
      <xdr:row>59</xdr:row>
      <xdr:rowOff>154740</xdr:rowOff>
    </xdr:to>
    <xdr:sp textlink="">
      <xdr:nvSpPr>
        <xdr:cNvPr id="150" name="楕円 149"/>
        <xdr:cNvSpPr/>
      </xdr:nvSpPr>
      <xdr:spPr>
        <a:xfrm>
          <a:off x="1079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145867</xdr:rowOff>
    </xdr:from>
    <xdr:ext cx="534377" cy="259045"/>
    <xdr:sp textlink="">
      <xdr:nvSpPr>
        <xdr:cNvPr id="151" name="テキスト ボックス 150"/>
        <xdr:cNvSpPr txBox="1"/>
      </xdr:nvSpPr>
      <xdr:spPr>
        <a:xfrm>
          <a:off x="863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2387</xdr:rowOff>
    </xdr:from>
    <xdr:to>
      <xdr:col>24</xdr:col>
      <xdr:colOff>63500</xdr:colOff>
      <xdr:row>77</xdr:row>
      <xdr:rowOff>14656</xdr:rowOff>
    </xdr:to>
    <xdr:cxnSp macro="">
      <xdr:nvCxnSpPr>
        <xdr:cNvPr id="180" name="直線コネクタ 179"/>
        <xdr:cNvCxnSpPr/>
      </xdr:nvCxnSpPr>
      <xdr:spPr>
        <a:xfrm flipV="1">
          <a:off x="3797300" y="13204037"/>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14656</xdr:rowOff>
    </xdr:from>
    <xdr:to>
      <xdr:col>19</xdr:col>
      <xdr:colOff>177800</xdr:colOff>
      <xdr:row>77</xdr:row>
      <xdr:rowOff>19532</xdr:rowOff>
    </xdr:to>
    <xdr:cxnSp macro="">
      <xdr:nvCxnSpPr>
        <xdr:cNvPr id="183" name="直線コネクタ 182"/>
        <xdr:cNvCxnSpPr/>
      </xdr:nvCxnSpPr>
      <xdr:spPr>
        <a:xfrm flipV="1">
          <a:off x="2908300" y="1321630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textlink="">
      <xdr:nvSpPr>
        <xdr:cNvPr id="185" name="テキスト ボックス 184"/>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19532</xdr:rowOff>
    </xdr:from>
    <xdr:to>
      <xdr:col>15</xdr:col>
      <xdr:colOff>50800</xdr:colOff>
      <xdr:row>77</xdr:row>
      <xdr:rowOff>46737</xdr:rowOff>
    </xdr:to>
    <xdr:cxnSp macro="">
      <xdr:nvCxnSpPr>
        <xdr:cNvPr id="186" name="直線コネクタ 185"/>
        <xdr:cNvCxnSpPr/>
      </xdr:nvCxnSpPr>
      <xdr:spPr>
        <a:xfrm flipV="1">
          <a:off x="2019300" y="13221182"/>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textlink="">
      <xdr:nvSpPr>
        <xdr:cNvPr id="188" name="テキスト ボックス 187"/>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24104</xdr:rowOff>
    </xdr:from>
    <xdr:to>
      <xdr:col>10</xdr:col>
      <xdr:colOff>114300</xdr:colOff>
      <xdr:row>77</xdr:row>
      <xdr:rowOff>46737</xdr:rowOff>
    </xdr:to>
    <xdr:cxnSp macro="">
      <xdr:nvCxnSpPr>
        <xdr:cNvPr id="189" name="直線コネクタ 188"/>
        <xdr:cNvCxnSpPr/>
      </xdr:nvCxnSpPr>
      <xdr:spPr>
        <a:xfrm>
          <a:off x="1130300" y="13225754"/>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textlink="">
      <xdr:nvSpPr>
        <xdr:cNvPr id="191" name="テキスト ボックス 190"/>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textlink="">
      <xdr:nvSpPr>
        <xdr:cNvPr id="193" name="テキスト ボックス 192"/>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123037</xdr:rowOff>
    </xdr:from>
    <xdr:to>
      <xdr:col>24</xdr:col>
      <xdr:colOff>114300</xdr:colOff>
      <xdr:row>77</xdr:row>
      <xdr:rowOff>53187</xdr:rowOff>
    </xdr:to>
    <xdr:sp textlink="">
      <xdr:nvSpPr>
        <xdr:cNvPr id="199" name="楕円 198"/>
        <xdr:cNvSpPr/>
      </xdr:nvSpPr>
      <xdr:spPr>
        <a:xfrm>
          <a:off x="45847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145914</xdr:rowOff>
    </xdr:from>
    <xdr:ext cx="469744" cy="259045"/>
    <xdr:sp textlink="">
      <xdr:nvSpPr>
        <xdr:cNvPr id="200" name="維持補修費該当値テキスト"/>
        <xdr:cNvSpPr txBox="1"/>
      </xdr:nvSpPr>
      <xdr:spPr>
        <a:xfrm>
          <a:off x="4686300" y="1300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135306</xdr:rowOff>
    </xdr:from>
    <xdr:to>
      <xdr:col>20</xdr:col>
      <xdr:colOff>38100</xdr:colOff>
      <xdr:row>77</xdr:row>
      <xdr:rowOff>65456</xdr:rowOff>
    </xdr:to>
    <xdr:sp textlink="">
      <xdr:nvSpPr>
        <xdr:cNvPr id="201" name="楕円 200"/>
        <xdr:cNvSpPr/>
      </xdr:nvSpPr>
      <xdr:spPr>
        <a:xfrm>
          <a:off x="3746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81983</xdr:rowOff>
    </xdr:from>
    <xdr:ext cx="469744" cy="259045"/>
    <xdr:sp textlink="">
      <xdr:nvSpPr>
        <xdr:cNvPr id="202" name="テキスト ボックス 201"/>
        <xdr:cNvSpPr txBox="1"/>
      </xdr:nvSpPr>
      <xdr:spPr>
        <a:xfrm>
          <a:off x="3562428" y="129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140182</xdr:rowOff>
    </xdr:from>
    <xdr:to>
      <xdr:col>15</xdr:col>
      <xdr:colOff>101600</xdr:colOff>
      <xdr:row>77</xdr:row>
      <xdr:rowOff>70332</xdr:rowOff>
    </xdr:to>
    <xdr:sp textlink="">
      <xdr:nvSpPr>
        <xdr:cNvPr id="203" name="楕円 202"/>
        <xdr:cNvSpPr/>
      </xdr:nvSpPr>
      <xdr:spPr>
        <a:xfrm>
          <a:off x="2857500" y="131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86860</xdr:rowOff>
    </xdr:from>
    <xdr:ext cx="469744" cy="259045"/>
    <xdr:sp textlink="">
      <xdr:nvSpPr>
        <xdr:cNvPr id="204" name="テキスト ボックス 203"/>
        <xdr:cNvSpPr txBox="1"/>
      </xdr:nvSpPr>
      <xdr:spPr>
        <a:xfrm>
          <a:off x="2673428" y="1294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167387</xdr:rowOff>
    </xdr:from>
    <xdr:to>
      <xdr:col>10</xdr:col>
      <xdr:colOff>165100</xdr:colOff>
      <xdr:row>77</xdr:row>
      <xdr:rowOff>97537</xdr:rowOff>
    </xdr:to>
    <xdr:sp textlink="">
      <xdr:nvSpPr>
        <xdr:cNvPr id="205" name="楕円 204"/>
        <xdr:cNvSpPr/>
      </xdr:nvSpPr>
      <xdr:spPr>
        <a:xfrm>
          <a:off x="1968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114064</xdr:rowOff>
    </xdr:from>
    <xdr:ext cx="469744" cy="259045"/>
    <xdr:sp textlink="">
      <xdr:nvSpPr>
        <xdr:cNvPr id="206" name="テキスト ボックス 205"/>
        <xdr:cNvSpPr txBox="1"/>
      </xdr:nvSpPr>
      <xdr:spPr>
        <a:xfrm>
          <a:off x="1784428" y="1297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144754</xdr:rowOff>
    </xdr:from>
    <xdr:to>
      <xdr:col>6</xdr:col>
      <xdr:colOff>38100</xdr:colOff>
      <xdr:row>77</xdr:row>
      <xdr:rowOff>74904</xdr:rowOff>
    </xdr:to>
    <xdr:sp textlink="">
      <xdr:nvSpPr>
        <xdr:cNvPr id="207" name="楕円 206"/>
        <xdr:cNvSpPr/>
      </xdr:nvSpPr>
      <xdr:spPr>
        <a:xfrm>
          <a:off x="1079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91432</xdr:rowOff>
    </xdr:from>
    <xdr:ext cx="469744" cy="259045"/>
    <xdr:sp textlink="">
      <xdr:nvSpPr>
        <xdr:cNvPr id="208" name="テキスト ボックス 207"/>
        <xdr:cNvSpPr txBox="1"/>
      </xdr:nvSpPr>
      <xdr:spPr>
        <a:xfrm>
          <a:off x="895428" y="1295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66917</xdr:rowOff>
    </xdr:from>
    <xdr:to>
      <xdr:col>24</xdr:col>
      <xdr:colOff>62865</xdr:colOff>
      <xdr:row>96</xdr:row>
      <xdr:rowOff>97219</xdr:rowOff>
    </xdr:to>
    <xdr:cxnSp macro="">
      <xdr:nvCxnSpPr>
        <xdr:cNvPr id="233" name="直線コネクタ 232"/>
        <xdr:cNvCxnSpPr/>
      </xdr:nvCxnSpPr>
      <xdr:spPr>
        <a:xfrm flipV="1">
          <a:off x="4633595" y="15497417"/>
          <a:ext cx="1270" cy="10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101046</xdr:rowOff>
    </xdr:from>
    <xdr:ext cx="534377" cy="259045"/>
    <xdr:sp textlink="">
      <xdr:nvSpPr>
        <xdr:cNvPr id="234" name="扶助費最小値テキスト"/>
        <xdr:cNvSpPr txBox="1"/>
      </xdr:nvSpPr>
      <xdr:spPr>
        <a:xfrm>
          <a:off x="4686300"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97219</xdr:rowOff>
    </xdr:from>
    <xdr:to>
      <xdr:col>24</xdr:col>
      <xdr:colOff>152400</xdr:colOff>
      <xdr:row>96</xdr:row>
      <xdr:rowOff>97219</xdr:rowOff>
    </xdr:to>
    <xdr:cxnSp macro="">
      <xdr:nvCxnSpPr>
        <xdr:cNvPr id="235" name="直線コネクタ 234"/>
        <xdr:cNvCxnSpPr/>
      </xdr:nvCxnSpPr>
      <xdr:spPr>
        <a:xfrm>
          <a:off x="4546600" y="1655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13594</xdr:rowOff>
    </xdr:from>
    <xdr:ext cx="599010" cy="259045"/>
    <xdr:sp textlink="">
      <xdr:nvSpPr>
        <xdr:cNvPr id="236" name="扶助費最大値テキスト"/>
        <xdr:cNvSpPr txBox="1"/>
      </xdr:nvSpPr>
      <xdr:spPr>
        <a:xfrm>
          <a:off x="4686300" y="152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66917</xdr:rowOff>
    </xdr:from>
    <xdr:to>
      <xdr:col>24</xdr:col>
      <xdr:colOff>152400</xdr:colOff>
      <xdr:row>90</xdr:row>
      <xdr:rowOff>66917</xdr:rowOff>
    </xdr:to>
    <xdr:cxnSp macro="">
      <xdr:nvCxnSpPr>
        <xdr:cNvPr id="237" name="直線コネクタ 236"/>
        <xdr:cNvCxnSpPr/>
      </xdr:nvCxnSpPr>
      <xdr:spPr>
        <a:xfrm>
          <a:off x="4546600" y="1549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91669</xdr:rowOff>
    </xdr:from>
    <xdr:to>
      <xdr:col>24</xdr:col>
      <xdr:colOff>63500</xdr:colOff>
      <xdr:row>97</xdr:row>
      <xdr:rowOff>33210</xdr:rowOff>
    </xdr:to>
    <xdr:cxnSp macro="">
      <xdr:nvCxnSpPr>
        <xdr:cNvPr id="238" name="直線コネクタ 237"/>
        <xdr:cNvCxnSpPr/>
      </xdr:nvCxnSpPr>
      <xdr:spPr>
        <a:xfrm flipV="1">
          <a:off x="3797300" y="16550869"/>
          <a:ext cx="8382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9338</xdr:rowOff>
    </xdr:from>
    <xdr:ext cx="599010" cy="259045"/>
    <xdr:sp textlink="">
      <xdr:nvSpPr>
        <xdr:cNvPr id="239" name="扶助費平均値テキスト"/>
        <xdr:cNvSpPr txBox="1"/>
      </xdr:nvSpPr>
      <xdr:spPr>
        <a:xfrm>
          <a:off x="4686300" y="15954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157911</xdr:rowOff>
    </xdr:from>
    <xdr:to>
      <xdr:col>24</xdr:col>
      <xdr:colOff>114300</xdr:colOff>
      <xdr:row>94</xdr:row>
      <xdr:rowOff>88061</xdr:rowOff>
    </xdr:to>
    <xdr:sp textlink="">
      <xdr:nvSpPr>
        <xdr:cNvPr id="240" name="フローチャート: 判断 239"/>
        <xdr:cNvSpPr/>
      </xdr:nvSpPr>
      <xdr:spPr>
        <a:xfrm>
          <a:off x="4584700" y="1610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33210</xdr:rowOff>
    </xdr:from>
    <xdr:to>
      <xdr:col>19</xdr:col>
      <xdr:colOff>177800</xdr:colOff>
      <xdr:row>97</xdr:row>
      <xdr:rowOff>58141</xdr:rowOff>
    </xdr:to>
    <xdr:cxnSp macro="">
      <xdr:nvCxnSpPr>
        <xdr:cNvPr id="241" name="直線コネクタ 240"/>
        <xdr:cNvCxnSpPr/>
      </xdr:nvCxnSpPr>
      <xdr:spPr>
        <a:xfrm flipV="1">
          <a:off x="2908300" y="16663860"/>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40780</xdr:rowOff>
    </xdr:from>
    <xdr:to>
      <xdr:col>20</xdr:col>
      <xdr:colOff>38100</xdr:colOff>
      <xdr:row>94</xdr:row>
      <xdr:rowOff>142380</xdr:rowOff>
    </xdr:to>
    <xdr:sp textlink="">
      <xdr:nvSpPr>
        <xdr:cNvPr id="242" name="フローチャート: 判断 241"/>
        <xdr:cNvSpPr/>
      </xdr:nvSpPr>
      <xdr:spPr>
        <a:xfrm>
          <a:off x="37465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158907</xdr:rowOff>
    </xdr:from>
    <xdr:ext cx="599010" cy="259045"/>
    <xdr:sp textlink="">
      <xdr:nvSpPr>
        <xdr:cNvPr id="243" name="テキスト ボックス 242"/>
        <xdr:cNvSpPr txBox="1"/>
      </xdr:nvSpPr>
      <xdr:spPr>
        <a:xfrm>
          <a:off x="3497795" y="1593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58141</xdr:rowOff>
    </xdr:from>
    <xdr:to>
      <xdr:col>15</xdr:col>
      <xdr:colOff>50800</xdr:colOff>
      <xdr:row>97</xdr:row>
      <xdr:rowOff>118911</xdr:rowOff>
    </xdr:to>
    <xdr:cxnSp macro="">
      <xdr:nvCxnSpPr>
        <xdr:cNvPr id="244" name="直線コネクタ 243"/>
        <xdr:cNvCxnSpPr/>
      </xdr:nvCxnSpPr>
      <xdr:spPr>
        <a:xfrm flipV="1">
          <a:off x="2019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50279</xdr:rowOff>
    </xdr:from>
    <xdr:to>
      <xdr:col>15</xdr:col>
      <xdr:colOff>101600</xdr:colOff>
      <xdr:row>94</xdr:row>
      <xdr:rowOff>151879</xdr:rowOff>
    </xdr:to>
    <xdr:sp textlink="">
      <xdr:nvSpPr>
        <xdr:cNvPr id="245" name="フローチャート: 判断 244"/>
        <xdr:cNvSpPr/>
      </xdr:nvSpPr>
      <xdr:spPr>
        <a:xfrm>
          <a:off x="2857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168406</xdr:rowOff>
    </xdr:from>
    <xdr:ext cx="599010" cy="259045"/>
    <xdr:sp textlink="">
      <xdr:nvSpPr>
        <xdr:cNvPr id="246" name="テキスト ボックス 245"/>
        <xdr:cNvSpPr txBox="1"/>
      </xdr:nvSpPr>
      <xdr:spPr>
        <a:xfrm>
          <a:off x="2608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118911</xdr:rowOff>
    </xdr:from>
    <xdr:to>
      <xdr:col>10</xdr:col>
      <xdr:colOff>114300</xdr:colOff>
      <xdr:row>98</xdr:row>
      <xdr:rowOff>10821</xdr:rowOff>
    </xdr:to>
    <xdr:cxnSp macro="">
      <xdr:nvCxnSpPr>
        <xdr:cNvPr id="247" name="直線コネクタ 246"/>
        <xdr:cNvCxnSpPr/>
      </xdr:nvCxnSpPr>
      <xdr:spPr>
        <a:xfrm flipV="1">
          <a:off x="1130300" y="16749561"/>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104814</xdr:rowOff>
    </xdr:from>
    <xdr:to>
      <xdr:col>10</xdr:col>
      <xdr:colOff>165100</xdr:colOff>
      <xdr:row>95</xdr:row>
      <xdr:rowOff>34964</xdr:rowOff>
    </xdr:to>
    <xdr:sp textlink="">
      <xdr:nvSpPr>
        <xdr:cNvPr id="248" name="フローチャート: 判断 247"/>
        <xdr:cNvSpPr/>
      </xdr:nvSpPr>
      <xdr:spPr>
        <a:xfrm>
          <a:off x="1968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51491</xdr:rowOff>
    </xdr:from>
    <xdr:ext cx="599010" cy="259045"/>
    <xdr:sp textlink="">
      <xdr:nvSpPr>
        <xdr:cNvPr id="249" name="テキスト ボックス 248"/>
        <xdr:cNvSpPr txBox="1"/>
      </xdr:nvSpPr>
      <xdr:spPr>
        <a:xfrm>
          <a:off x="1719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164021</xdr:rowOff>
    </xdr:from>
    <xdr:to>
      <xdr:col>6</xdr:col>
      <xdr:colOff>38100</xdr:colOff>
      <xdr:row>95</xdr:row>
      <xdr:rowOff>94171</xdr:rowOff>
    </xdr:to>
    <xdr:sp textlink="">
      <xdr:nvSpPr>
        <xdr:cNvPr id="250" name="フローチャート: 判断 249"/>
        <xdr:cNvSpPr/>
      </xdr:nvSpPr>
      <xdr:spPr>
        <a:xfrm>
          <a:off x="1079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110698</xdr:rowOff>
    </xdr:from>
    <xdr:ext cx="599010" cy="259045"/>
    <xdr:sp textlink="">
      <xdr:nvSpPr>
        <xdr:cNvPr id="251" name="テキスト ボックス 250"/>
        <xdr:cNvSpPr txBox="1"/>
      </xdr:nvSpPr>
      <xdr:spPr>
        <a:xfrm>
          <a:off x="830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40869</xdr:rowOff>
    </xdr:from>
    <xdr:to>
      <xdr:col>24</xdr:col>
      <xdr:colOff>114300</xdr:colOff>
      <xdr:row>96</xdr:row>
      <xdr:rowOff>142469</xdr:rowOff>
    </xdr:to>
    <xdr:sp textlink="">
      <xdr:nvSpPr>
        <xdr:cNvPr id="257" name="楕円 256"/>
        <xdr:cNvSpPr/>
      </xdr:nvSpPr>
      <xdr:spPr>
        <a:xfrm>
          <a:off x="4584700" y="165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127246</xdr:rowOff>
    </xdr:from>
    <xdr:ext cx="534377" cy="259045"/>
    <xdr:sp textlink="">
      <xdr:nvSpPr>
        <xdr:cNvPr id="258" name="扶助費該当値テキスト"/>
        <xdr:cNvSpPr txBox="1"/>
      </xdr:nvSpPr>
      <xdr:spPr>
        <a:xfrm>
          <a:off x="4686300" y="1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153860</xdr:rowOff>
    </xdr:from>
    <xdr:to>
      <xdr:col>20</xdr:col>
      <xdr:colOff>38100</xdr:colOff>
      <xdr:row>97</xdr:row>
      <xdr:rowOff>84010</xdr:rowOff>
    </xdr:to>
    <xdr:sp textlink="">
      <xdr:nvSpPr>
        <xdr:cNvPr id="259" name="楕円 258"/>
        <xdr:cNvSpPr/>
      </xdr:nvSpPr>
      <xdr:spPr>
        <a:xfrm>
          <a:off x="3746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75137</xdr:rowOff>
    </xdr:from>
    <xdr:ext cx="534377" cy="259045"/>
    <xdr:sp textlink="">
      <xdr:nvSpPr>
        <xdr:cNvPr id="260" name="テキスト ボックス 259"/>
        <xdr:cNvSpPr txBox="1"/>
      </xdr:nvSpPr>
      <xdr:spPr>
        <a:xfrm>
          <a:off x="3530111"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7341</xdr:rowOff>
    </xdr:from>
    <xdr:to>
      <xdr:col>15</xdr:col>
      <xdr:colOff>101600</xdr:colOff>
      <xdr:row>97</xdr:row>
      <xdr:rowOff>108941</xdr:rowOff>
    </xdr:to>
    <xdr:sp textlink="">
      <xdr:nvSpPr>
        <xdr:cNvPr id="261" name="楕円 260"/>
        <xdr:cNvSpPr/>
      </xdr:nvSpPr>
      <xdr:spPr>
        <a:xfrm>
          <a:off x="2857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100068</xdr:rowOff>
    </xdr:from>
    <xdr:ext cx="534377" cy="259045"/>
    <xdr:sp textlink="">
      <xdr:nvSpPr>
        <xdr:cNvPr id="262" name="テキスト ボックス 261"/>
        <xdr:cNvSpPr txBox="1"/>
      </xdr:nvSpPr>
      <xdr:spPr>
        <a:xfrm>
          <a:off x="2641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68111</xdr:rowOff>
    </xdr:from>
    <xdr:to>
      <xdr:col>10</xdr:col>
      <xdr:colOff>165100</xdr:colOff>
      <xdr:row>97</xdr:row>
      <xdr:rowOff>169711</xdr:rowOff>
    </xdr:to>
    <xdr:sp textlink="">
      <xdr:nvSpPr>
        <xdr:cNvPr id="263" name="楕円 262"/>
        <xdr:cNvSpPr/>
      </xdr:nvSpPr>
      <xdr:spPr>
        <a:xfrm>
          <a:off x="1968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160838</xdr:rowOff>
    </xdr:from>
    <xdr:ext cx="534377" cy="259045"/>
    <xdr:sp textlink="">
      <xdr:nvSpPr>
        <xdr:cNvPr id="264" name="テキスト ボックス 263"/>
        <xdr:cNvSpPr txBox="1"/>
      </xdr:nvSpPr>
      <xdr:spPr>
        <a:xfrm>
          <a:off x="1752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131471</xdr:rowOff>
    </xdr:from>
    <xdr:to>
      <xdr:col>6</xdr:col>
      <xdr:colOff>38100</xdr:colOff>
      <xdr:row>98</xdr:row>
      <xdr:rowOff>61621</xdr:rowOff>
    </xdr:to>
    <xdr:sp textlink="">
      <xdr:nvSpPr>
        <xdr:cNvPr id="265" name="楕円 264"/>
        <xdr:cNvSpPr/>
      </xdr:nvSpPr>
      <xdr:spPr>
        <a:xfrm>
          <a:off x="1079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52748</xdr:rowOff>
    </xdr:from>
    <xdr:ext cx="534377" cy="259045"/>
    <xdr:sp textlink="">
      <xdr:nvSpPr>
        <xdr:cNvPr id="266" name="テキスト ボックス 265"/>
        <xdr:cNvSpPr txBox="1"/>
      </xdr:nvSpPr>
      <xdr:spPr>
        <a:xfrm>
          <a:off x="863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83141</xdr:rowOff>
    </xdr:from>
    <xdr:to>
      <xdr:col>55</xdr:col>
      <xdr:colOff>0</xdr:colOff>
      <xdr:row>38</xdr:row>
      <xdr:rowOff>169151</xdr:rowOff>
    </xdr:to>
    <xdr:cxnSp macro="">
      <xdr:nvCxnSpPr>
        <xdr:cNvPr id="296" name="直線コネクタ 295"/>
        <xdr:cNvCxnSpPr/>
      </xdr:nvCxnSpPr>
      <xdr:spPr>
        <a:xfrm flipV="1">
          <a:off x="9639300" y="6598241"/>
          <a:ext cx="8382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169151</xdr:rowOff>
    </xdr:from>
    <xdr:to>
      <xdr:col>50</xdr:col>
      <xdr:colOff>114300</xdr:colOff>
      <xdr:row>39</xdr:row>
      <xdr:rowOff>22295</xdr:rowOff>
    </xdr:to>
    <xdr:cxnSp macro="">
      <xdr:nvCxnSpPr>
        <xdr:cNvPr id="299" name="直線コネクタ 298"/>
        <xdr:cNvCxnSpPr/>
      </xdr:nvCxnSpPr>
      <xdr:spPr>
        <a:xfrm flipV="1">
          <a:off x="8750300" y="6684251"/>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22295</xdr:rowOff>
    </xdr:from>
    <xdr:to>
      <xdr:col>45</xdr:col>
      <xdr:colOff>177800</xdr:colOff>
      <xdr:row>39</xdr:row>
      <xdr:rowOff>66167</xdr:rowOff>
    </xdr:to>
    <xdr:cxnSp macro="">
      <xdr:nvCxnSpPr>
        <xdr:cNvPr id="302" name="直線コネクタ 301"/>
        <xdr:cNvCxnSpPr/>
      </xdr:nvCxnSpPr>
      <xdr:spPr>
        <a:xfrm flipV="1">
          <a:off x="7861300" y="6708845"/>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66167</xdr:rowOff>
    </xdr:from>
    <xdr:to>
      <xdr:col>41</xdr:col>
      <xdr:colOff>50800</xdr:colOff>
      <xdr:row>39</xdr:row>
      <xdr:rowOff>71482</xdr:rowOff>
    </xdr:to>
    <xdr:cxnSp macro="">
      <xdr:nvCxnSpPr>
        <xdr:cNvPr id="305" name="直線コネクタ 304"/>
        <xdr:cNvCxnSpPr/>
      </xdr:nvCxnSpPr>
      <xdr:spPr>
        <a:xfrm flipV="1">
          <a:off x="6972300" y="6752717"/>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textlink="">
      <xdr:nvSpPr>
        <xdr:cNvPr id="309" name="テキスト ボックス 308"/>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32341</xdr:rowOff>
    </xdr:from>
    <xdr:to>
      <xdr:col>55</xdr:col>
      <xdr:colOff>50800</xdr:colOff>
      <xdr:row>38</xdr:row>
      <xdr:rowOff>133941</xdr:rowOff>
    </xdr:to>
    <xdr:sp textlink="">
      <xdr:nvSpPr>
        <xdr:cNvPr id="315" name="楕円 314"/>
        <xdr:cNvSpPr/>
      </xdr:nvSpPr>
      <xdr:spPr>
        <a:xfrm>
          <a:off x="10426700" y="65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55218</xdr:rowOff>
    </xdr:from>
    <xdr:ext cx="534377" cy="259045"/>
    <xdr:sp textlink="">
      <xdr:nvSpPr>
        <xdr:cNvPr id="316" name="補助費等該当値テキスト"/>
        <xdr:cNvSpPr txBox="1"/>
      </xdr:nvSpPr>
      <xdr:spPr>
        <a:xfrm>
          <a:off x="10528300" y="63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118351</xdr:rowOff>
    </xdr:from>
    <xdr:to>
      <xdr:col>50</xdr:col>
      <xdr:colOff>165100</xdr:colOff>
      <xdr:row>39</xdr:row>
      <xdr:rowOff>48501</xdr:rowOff>
    </xdr:to>
    <xdr:sp textlink="">
      <xdr:nvSpPr>
        <xdr:cNvPr id="317" name="楕円 316"/>
        <xdr:cNvSpPr/>
      </xdr:nvSpPr>
      <xdr:spPr>
        <a:xfrm>
          <a:off x="9588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65028</xdr:rowOff>
    </xdr:from>
    <xdr:ext cx="534377" cy="259045"/>
    <xdr:sp textlink="">
      <xdr:nvSpPr>
        <xdr:cNvPr id="318" name="テキスト ボックス 317"/>
        <xdr:cNvSpPr txBox="1"/>
      </xdr:nvSpPr>
      <xdr:spPr>
        <a:xfrm>
          <a:off x="9372111" y="64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142945</xdr:rowOff>
    </xdr:from>
    <xdr:to>
      <xdr:col>46</xdr:col>
      <xdr:colOff>38100</xdr:colOff>
      <xdr:row>39</xdr:row>
      <xdr:rowOff>73095</xdr:rowOff>
    </xdr:to>
    <xdr:sp textlink="">
      <xdr:nvSpPr>
        <xdr:cNvPr id="319" name="楕円 318"/>
        <xdr:cNvSpPr/>
      </xdr:nvSpPr>
      <xdr:spPr>
        <a:xfrm>
          <a:off x="8699500" y="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89622</xdr:rowOff>
    </xdr:from>
    <xdr:ext cx="534377" cy="259045"/>
    <xdr:sp textlink="">
      <xdr:nvSpPr>
        <xdr:cNvPr id="320" name="テキスト ボックス 319"/>
        <xdr:cNvSpPr txBox="1"/>
      </xdr:nvSpPr>
      <xdr:spPr>
        <a:xfrm>
          <a:off x="8483111" y="64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15367</xdr:rowOff>
    </xdr:from>
    <xdr:to>
      <xdr:col>41</xdr:col>
      <xdr:colOff>101600</xdr:colOff>
      <xdr:row>39</xdr:row>
      <xdr:rowOff>116967</xdr:rowOff>
    </xdr:to>
    <xdr:sp textlink="">
      <xdr:nvSpPr>
        <xdr:cNvPr id="321" name="楕円 320"/>
        <xdr:cNvSpPr/>
      </xdr:nvSpPr>
      <xdr:spPr>
        <a:xfrm>
          <a:off x="7810500" y="67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133494</xdr:rowOff>
    </xdr:from>
    <xdr:ext cx="534377" cy="259045"/>
    <xdr:sp textlink="">
      <xdr:nvSpPr>
        <xdr:cNvPr id="322" name="テキスト ボックス 321"/>
        <xdr:cNvSpPr txBox="1"/>
      </xdr:nvSpPr>
      <xdr:spPr>
        <a:xfrm>
          <a:off x="7594111" y="64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20682</xdr:rowOff>
    </xdr:from>
    <xdr:to>
      <xdr:col>36</xdr:col>
      <xdr:colOff>165100</xdr:colOff>
      <xdr:row>39</xdr:row>
      <xdr:rowOff>122282</xdr:rowOff>
    </xdr:to>
    <xdr:sp textlink="">
      <xdr:nvSpPr>
        <xdr:cNvPr id="323" name="楕円 322"/>
        <xdr:cNvSpPr/>
      </xdr:nvSpPr>
      <xdr:spPr>
        <a:xfrm>
          <a:off x="6921500" y="67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113409</xdr:rowOff>
    </xdr:from>
    <xdr:ext cx="534377" cy="259045"/>
    <xdr:sp textlink="">
      <xdr:nvSpPr>
        <xdr:cNvPr id="324" name="テキスト ボックス 323"/>
        <xdr:cNvSpPr txBox="1"/>
      </xdr:nvSpPr>
      <xdr:spPr>
        <a:xfrm>
          <a:off x="6705111" y="67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2997</xdr:rowOff>
    </xdr:from>
    <xdr:to>
      <xdr:col>55</xdr:col>
      <xdr:colOff>0</xdr:colOff>
      <xdr:row>59</xdr:row>
      <xdr:rowOff>92695</xdr:rowOff>
    </xdr:to>
    <xdr:cxnSp macro="">
      <xdr:nvCxnSpPr>
        <xdr:cNvPr id="356" name="直線コネクタ 355"/>
        <xdr:cNvCxnSpPr/>
      </xdr:nvCxnSpPr>
      <xdr:spPr>
        <a:xfrm flipV="1">
          <a:off x="9639300" y="10118547"/>
          <a:ext cx="8382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textlink="">
      <xdr:nvSpPr>
        <xdr:cNvPr id="357"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92695</xdr:rowOff>
    </xdr:from>
    <xdr:to>
      <xdr:col>50</xdr:col>
      <xdr:colOff>114300</xdr:colOff>
      <xdr:row>59</xdr:row>
      <xdr:rowOff>122283</xdr:rowOff>
    </xdr:to>
    <xdr:cxnSp macro="">
      <xdr:nvCxnSpPr>
        <xdr:cNvPr id="359" name="直線コネクタ 358"/>
        <xdr:cNvCxnSpPr/>
      </xdr:nvCxnSpPr>
      <xdr:spPr>
        <a:xfrm flipV="1">
          <a:off x="8750300" y="10208245"/>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textlink="">
      <xdr:nvSpPr>
        <xdr:cNvPr id="361" name="テキスト ボックス 360"/>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76998</xdr:rowOff>
    </xdr:from>
    <xdr:to>
      <xdr:col>45</xdr:col>
      <xdr:colOff>177800</xdr:colOff>
      <xdr:row>59</xdr:row>
      <xdr:rowOff>122283</xdr:rowOff>
    </xdr:to>
    <xdr:cxnSp macro="">
      <xdr:nvCxnSpPr>
        <xdr:cNvPr id="362" name="直線コネクタ 361"/>
        <xdr:cNvCxnSpPr/>
      </xdr:nvCxnSpPr>
      <xdr:spPr>
        <a:xfrm>
          <a:off x="7861300" y="10192548"/>
          <a:ext cx="8890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76998</xdr:rowOff>
    </xdr:from>
    <xdr:to>
      <xdr:col>41</xdr:col>
      <xdr:colOff>50800</xdr:colOff>
      <xdr:row>59</xdr:row>
      <xdr:rowOff>156704</xdr:rowOff>
    </xdr:to>
    <xdr:cxnSp macro="">
      <xdr:nvCxnSpPr>
        <xdr:cNvPr id="365" name="直線コネクタ 364"/>
        <xdr:cNvCxnSpPr/>
      </xdr:nvCxnSpPr>
      <xdr:spPr>
        <a:xfrm flipV="1">
          <a:off x="6972300" y="10192548"/>
          <a:ext cx="889000" cy="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textlink="">
      <xdr:nvSpPr>
        <xdr:cNvPr id="367" name="テキスト ボックス 366"/>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textlink="">
      <xdr:nvSpPr>
        <xdr:cNvPr id="369" name="テキスト ボックス 368"/>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123647</xdr:rowOff>
    </xdr:from>
    <xdr:to>
      <xdr:col>55</xdr:col>
      <xdr:colOff>50800</xdr:colOff>
      <xdr:row>59</xdr:row>
      <xdr:rowOff>53797</xdr:rowOff>
    </xdr:to>
    <xdr:sp textlink="">
      <xdr:nvSpPr>
        <xdr:cNvPr id="375" name="楕円 374"/>
        <xdr:cNvSpPr/>
      </xdr:nvSpPr>
      <xdr:spPr>
        <a:xfrm>
          <a:off x="104267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102074</xdr:rowOff>
    </xdr:from>
    <xdr:ext cx="534377" cy="259045"/>
    <xdr:sp textlink="">
      <xdr:nvSpPr>
        <xdr:cNvPr id="376" name="普通建設事業費該当値テキスト"/>
        <xdr:cNvSpPr txBox="1"/>
      </xdr:nvSpPr>
      <xdr:spPr>
        <a:xfrm>
          <a:off x="10528300" y="10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41895</xdr:rowOff>
    </xdr:from>
    <xdr:to>
      <xdr:col>50</xdr:col>
      <xdr:colOff>165100</xdr:colOff>
      <xdr:row>59</xdr:row>
      <xdr:rowOff>143495</xdr:rowOff>
    </xdr:to>
    <xdr:sp textlink="">
      <xdr:nvSpPr>
        <xdr:cNvPr id="377" name="楕円 376"/>
        <xdr:cNvSpPr/>
      </xdr:nvSpPr>
      <xdr:spPr>
        <a:xfrm>
          <a:off x="9588500" y="101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134622</xdr:rowOff>
    </xdr:from>
    <xdr:ext cx="534377" cy="259045"/>
    <xdr:sp textlink="">
      <xdr:nvSpPr>
        <xdr:cNvPr id="378" name="テキスト ボックス 377"/>
        <xdr:cNvSpPr txBox="1"/>
      </xdr:nvSpPr>
      <xdr:spPr>
        <a:xfrm>
          <a:off x="9372111" y="102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71483</xdr:rowOff>
    </xdr:from>
    <xdr:to>
      <xdr:col>46</xdr:col>
      <xdr:colOff>38100</xdr:colOff>
      <xdr:row>60</xdr:row>
      <xdr:rowOff>1633</xdr:rowOff>
    </xdr:to>
    <xdr:sp textlink="">
      <xdr:nvSpPr>
        <xdr:cNvPr id="379" name="楕円 378"/>
        <xdr:cNvSpPr/>
      </xdr:nvSpPr>
      <xdr:spPr>
        <a:xfrm>
          <a:off x="8699500" y="101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164210</xdr:rowOff>
    </xdr:from>
    <xdr:ext cx="534377" cy="259045"/>
    <xdr:sp textlink="">
      <xdr:nvSpPr>
        <xdr:cNvPr id="380" name="テキスト ボックス 379"/>
        <xdr:cNvSpPr txBox="1"/>
      </xdr:nvSpPr>
      <xdr:spPr>
        <a:xfrm>
          <a:off x="8483111" y="102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26198</xdr:rowOff>
    </xdr:from>
    <xdr:to>
      <xdr:col>41</xdr:col>
      <xdr:colOff>101600</xdr:colOff>
      <xdr:row>59</xdr:row>
      <xdr:rowOff>127798</xdr:rowOff>
    </xdr:to>
    <xdr:sp textlink="">
      <xdr:nvSpPr>
        <xdr:cNvPr id="381" name="楕円 380"/>
        <xdr:cNvSpPr/>
      </xdr:nvSpPr>
      <xdr:spPr>
        <a:xfrm>
          <a:off x="7810500" y="101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118925</xdr:rowOff>
    </xdr:from>
    <xdr:ext cx="534377" cy="259045"/>
    <xdr:sp textlink="">
      <xdr:nvSpPr>
        <xdr:cNvPr id="382" name="テキスト ボックス 381"/>
        <xdr:cNvSpPr txBox="1"/>
      </xdr:nvSpPr>
      <xdr:spPr>
        <a:xfrm>
          <a:off x="7594111" y="102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105904</xdr:rowOff>
    </xdr:from>
    <xdr:to>
      <xdr:col>36</xdr:col>
      <xdr:colOff>165100</xdr:colOff>
      <xdr:row>60</xdr:row>
      <xdr:rowOff>36054</xdr:rowOff>
    </xdr:to>
    <xdr:sp textlink="">
      <xdr:nvSpPr>
        <xdr:cNvPr id="383" name="楕円 382"/>
        <xdr:cNvSpPr/>
      </xdr:nvSpPr>
      <xdr:spPr>
        <a:xfrm>
          <a:off x="6921500" y="102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60</xdr:row>
      <xdr:rowOff>27181</xdr:rowOff>
    </xdr:from>
    <xdr:ext cx="534377" cy="259045"/>
    <xdr:sp textlink="">
      <xdr:nvSpPr>
        <xdr:cNvPr id="384" name="テキスト ボックス 383"/>
        <xdr:cNvSpPr txBox="1"/>
      </xdr:nvSpPr>
      <xdr:spPr>
        <a:xfrm>
          <a:off x="6705111" y="1031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111971</xdr:rowOff>
    </xdr:from>
    <xdr:to>
      <xdr:col>55</xdr:col>
      <xdr:colOff>0</xdr:colOff>
      <xdr:row>78</xdr:row>
      <xdr:rowOff>118075</xdr:rowOff>
    </xdr:to>
    <xdr:cxnSp macro="">
      <xdr:nvCxnSpPr>
        <xdr:cNvPr id="411" name="直線コネクタ 410"/>
        <xdr:cNvCxnSpPr/>
      </xdr:nvCxnSpPr>
      <xdr:spPr>
        <a:xfrm flipV="1">
          <a:off x="9639300" y="13485071"/>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textlink="">
      <xdr:nvSpPr>
        <xdr:cNvPr id="412"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115812</xdr:rowOff>
    </xdr:from>
    <xdr:to>
      <xdr:col>50</xdr:col>
      <xdr:colOff>114300</xdr:colOff>
      <xdr:row>78</xdr:row>
      <xdr:rowOff>118075</xdr:rowOff>
    </xdr:to>
    <xdr:cxnSp macro="">
      <xdr:nvCxnSpPr>
        <xdr:cNvPr id="414" name="直線コネクタ 413"/>
        <xdr:cNvCxnSpPr/>
      </xdr:nvCxnSpPr>
      <xdr:spPr>
        <a:xfrm>
          <a:off x="8750300" y="1348891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textlink="">
      <xdr:nvSpPr>
        <xdr:cNvPr id="416" name="テキスト ボックス 415"/>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126053</xdr:rowOff>
    </xdr:to>
    <xdr:cxnSp macro="">
      <xdr:nvCxnSpPr>
        <xdr:cNvPr id="417" name="直線コネクタ 416"/>
        <xdr:cNvCxnSpPr/>
      </xdr:nvCxnSpPr>
      <xdr:spPr>
        <a:xfrm flipV="1">
          <a:off x="7861300" y="1348891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65016</xdr:rowOff>
    </xdr:from>
    <xdr:to>
      <xdr:col>41</xdr:col>
      <xdr:colOff>50800</xdr:colOff>
      <xdr:row>78</xdr:row>
      <xdr:rowOff>126053</xdr:rowOff>
    </xdr:to>
    <xdr:cxnSp macro="">
      <xdr:nvCxnSpPr>
        <xdr:cNvPr id="420" name="直線コネクタ 419"/>
        <xdr:cNvCxnSpPr/>
      </xdr:nvCxnSpPr>
      <xdr:spPr>
        <a:xfrm>
          <a:off x="6972300" y="1343811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textlink="">
      <xdr:nvSpPr>
        <xdr:cNvPr id="422" name="テキスト ボックス 421"/>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61171</xdr:rowOff>
    </xdr:from>
    <xdr:to>
      <xdr:col>55</xdr:col>
      <xdr:colOff>50800</xdr:colOff>
      <xdr:row>78</xdr:row>
      <xdr:rowOff>162771</xdr:rowOff>
    </xdr:to>
    <xdr:sp textlink="">
      <xdr:nvSpPr>
        <xdr:cNvPr id="430" name="楕円 429"/>
        <xdr:cNvSpPr/>
      </xdr:nvSpPr>
      <xdr:spPr>
        <a:xfrm>
          <a:off x="10426700" y="13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147548</xdr:rowOff>
    </xdr:from>
    <xdr:ext cx="469744" cy="259045"/>
    <xdr:sp textlink="">
      <xdr:nvSpPr>
        <xdr:cNvPr id="431" name="普通建設事業費 （ うち新規整備　）該当値テキスト"/>
        <xdr:cNvSpPr txBox="1"/>
      </xdr:nvSpPr>
      <xdr:spPr>
        <a:xfrm>
          <a:off x="10528300" y="133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67275</xdr:rowOff>
    </xdr:from>
    <xdr:to>
      <xdr:col>50</xdr:col>
      <xdr:colOff>165100</xdr:colOff>
      <xdr:row>78</xdr:row>
      <xdr:rowOff>168875</xdr:rowOff>
    </xdr:to>
    <xdr:sp textlink="">
      <xdr:nvSpPr>
        <xdr:cNvPr id="432" name="楕円 431"/>
        <xdr:cNvSpPr/>
      </xdr:nvSpPr>
      <xdr:spPr>
        <a:xfrm>
          <a:off x="9588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160002</xdr:rowOff>
    </xdr:from>
    <xdr:ext cx="378565" cy="259045"/>
    <xdr:sp textlink="">
      <xdr:nvSpPr>
        <xdr:cNvPr id="433" name="テキスト ボックス 432"/>
        <xdr:cNvSpPr txBox="1"/>
      </xdr:nvSpPr>
      <xdr:spPr>
        <a:xfrm>
          <a:off x="9450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65012</xdr:rowOff>
    </xdr:from>
    <xdr:to>
      <xdr:col>46</xdr:col>
      <xdr:colOff>38100</xdr:colOff>
      <xdr:row>78</xdr:row>
      <xdr:rowOff>166612</xdr:rowOff>
    </xdr:to>
    <xdr:sp textlink="">
      <xdr:nvSpPr>
        <xdr:cNvPr id="434" name="楕円 433"/>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157739</xdr:rowOff>
    </xdr:from>
    <xdr:ext cx="469744" cy="259045"/>
    <xdr:sp textlink="">
      <xdr:nvSpPr>
        <xdr:cNvPr id="435" name="テキスト ボックス 434"/>
        <xdr:cNvSpPr txBox="1"/>
      </xdr:nvSpPr>
      <xdr:spPr>
        <a:xfrm>
          <a:off x="8515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75253</xdr:rowOff>
    </xdr:from>
    <xdr:to>
      <xdr:col>41</xdr:col>
      <xdr:colOff>101600</xdr:colOff>
      <xdr:row>79</xdr:row>
      <xdr:rowOff>5403</xdr:rowOff>
    </xdr:to>
    <xdr:sp textlink="">
      <xdr:nvSpPr>
        <xdr:cNvPr id="436" name="楕円 435"/>
        <xdr:cNvSpPr/>
      </xdr:nvSpPr>
      <xdr:spPr>
        <a:xfrm>
          <a:off x="7810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167980</xdr:rowOff>
    </xdr:from>
    <xdr:ext cx="378565" cy="259045"/>
    <xdr:sp textlink="">
      <xdr:nvSpPr>
        <xdr:cNvPr id="437" name="テキスト ボックス 436"/>
        <xdr:cNvSpPr txBox="1"/>
      </xdr:nvSpPr>
      <xdr:spPr>
        <a:xfrm>
          <a:off x="7672017" y="1354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14216</xdr:rowOff>
    </xdr:from>
    <xdr:to>
      <xdr:col>36</xdr:col>
      <xdr:colOff>165100</xdr:colOff>
      <xdr:row>78</xdr:row>
      <xdr:rowOff>115816</xdr:rowOff>
    </xdr:to>
    <xdr:sp textlink="">
      <xdr:nvSpPr>
        <xdr:cNvPr id="438" name="楕円 437"/>
        <xdr:cNvSpPr/>
      </xdr:nvSpPr>
      <xdr:spPr>
        <a:xfrm>
          <a:off x="69215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106943</xdr:rowOff>
    </xdr:from>
    <xdr:ext cx="469744" cy="259045"/>
    <xdr:sp textlink="">
      <xdr:nvSpPr>
        <xdr:cNvPr id="439" name="テキスト ボックス 438"/>
        <xdr:cNvSpPr txBox="1"/>
      </xdr:nvSpPr>
      <xdr:spPr>
        <a:xfrm>
          <a:off x="6737428" y="134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168390</xdr:rowOff>
    </xdr:from>
    <xdr:to>
      <xdr:col>55</xdr:col>
      <xdr:colOff>0</xdr:colOff>
      <xdr:row>98</xdr:row>
      <xdr:rowOff>92894</xdr:rowOff>
    </xdr:to>
    <xdr:cxnSp macro="">
      <xdr:nvCxnSpPr>
        <xdr:cNvPr id="472" name="直線コネクタ 471"/>
        <xdr:cNvCxnSpPr/>
      </xdr:nvCxnSpPr>
      <xdr:spPr>
        <a:xfrm flipV="1">
          <a:off x="9639300" y="16799040"/>
          <a:ext cx="838200" cy="9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textlink="">
      <xdr:nvSpPr>
        <xdr:cNvPr id="473"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50247</xdr:rowOff>
    </xdr:from>
    <xdr:to>
      <xdr:col>50</xdr:col>
      <xdr:colOff>114300</xdr:colOff>
      <xdr:row>98</xdr:row>
      <xdr:rowOff>92894</xdr:rowOff>
    </xdr:to>
    <xdr:cxnSp macro="">
      <xdr:nvCxnSpPr>
        <xdr:cNvPr id="475" name="直線コネクタ 474"/>
        <xdr:cNvCxnSpPr/>
      </xdr:nvCxnSpPr>
      <xdr:spPr>
        <a:xfrm>
          <a:off x="8750300" y="16852347"/>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textlink="">
      <xdr:nvSpPr>
        <xdr:cNvPr id="477" name="テキスト ボックス 476"/>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150572</xdr:rowOff>
    </xdr:from>
    <xdr:to>
      <xdr:col>45</xdr:col>
      <xdr:colOff>177800</xdr:colOff>
      <xdr:row>98</xdr:row>
      <xdr:rowOff>50247</xdr:rowOff>
    </xdr:to>
    <xdr:cxnSp macro="">
      <xdr:nvCxnSpPr>
        <xdr:cNvPr id="478" name="直線コネクタ 477"/>
        <xdr:cNvCxnSpPr/>
      </xdr:nvCxnSpPr>
      <xdr:spPr>
        <a:xfrm>
          <a:off x="7861300" y="16781222"/>
          <a:ext cx="889000" cy="7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textlink="">
      <xdr:nvSpPr>
        <xdr:cNvPr id="480" name="テキスト ボックス 479"/>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150572</xdr:rowOff>
    </xdr:from>
    <xdr:to>
      <xdr:col>41</xdr:col>
      <xdr:colOff>50800</xdr:colOff>
      <xdr:row>98</xdr:row>
      <xdr:rowOff>68948</xdr:rowOff>
    </xdr:to>
    <xdr:cxnSp macro="">
      <xdr:nvCxnSpPr>
        <xdr:cNvPr id="481" name="直線コネクタ 480"/>
        <xdr:cNvCxnSpPr/>
      </xdr:nvCxnSpPr>
      <xdr:spPr>
        <a:xfrm flipV="1">
          <a:off x="6972300" y="16781222"/>
          <a:ext cx="889000" cy="8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textlink="">
      <xdr:nvSpPr>
        <xdr:cNvPr id="483" name="テキスト ボックス 482"/>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117590</xdr:rowOff>
    </xdr:from>
    <xdr:to>
      <xdr:col>55</xdr:col>
      <xdr:colOff>50800</xdr:colOff>
      <xdr:row>98</xdr:row>
      <xdr:rowOff>47740</xdr:rowOff>
    </xdr:to>
    <xdr:sp textlink="">
      <xdr:nvSpPr>
        <xdr:cNvPr id="491" name="楕円 490"/>
        <xdr:cNvSpPr/>
      </xdr:nvSpPr>
      <xdr:spPr>
        <a:xfrm>
          <a:off x="104267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32517</xdr:rowOff>
    </xdr:from>
    <xdr:ext cx="534377" cy="259045"/>
    <xdr:sp textlink="">
      <xdr:nvSpPr>
        <xdr:cNvPr id="492" name="普通建設事業費 （ うち更新整備　）該当値テキスト"/>
        <xdr:cNvSpPr txBox="1"/>
      </xdr:nvSpPr>
      <xdr:spPr>
        <a:xfrm>
          <a:off x="10528300" y="166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42094</xdr:rowOff>
    </xdr:from>
    <xdr:to>
      <xdr:col>50</xdr:col>
      <xdr:colOff>165100</xdr:colOff>
      <xdr:row>98</xdr:row>
      <xdr:rowOff>143694</xdr:rowOff>
    </xdr:to>
    <xdr:sp textlink="">
      <xdr:nvSpPr>
        <xdr:cNvPr id="493" name="楕円 492"/>
        <xdr:cNvSpPr/>
      </xdr:nvSpPr>
      <xdr:spPr>
        <a:xfrm>
          <a:off x="9588500" y="16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134821</xdr:rowOff>
    </xdr:from>
    <xdr:ext cx="534377" cy="259045"/>
    <xdr:sp textlink="">
      <xdr:nvSpPr>
        <xdr:cNvPr id="494" name="テキスト ボックス 493"/>
        <xdr:cNvSpPr txBox="1"/>
      </xdr:nvSpPr>
      <xdr:spPr>
        <a:xfrm>
          <a:off x="9372111" y="169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170897</xdr:rowOff>
    </xdr:from>
    <xdr:to>
      <xdr:col>46</xdr:col>
      <xdr:colOff>38100</xdr:colOff>
      <xdr:row>98</xdr:row>
      <xdr:rowOff>101047</xdr:rowOff>
    </xdr:to>
    <xdr:sp textlink="">
      <xdr:nvSpPr>
        <xdr:cNvPr id="495" name="楕円 494"/>
        <xdr:cNvSpPr/>
      </xdr:nvSpPr>
      <xdr:spPr>
        <a:xfrm>
          <a:off x="8699500" y="16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92174</xdr:rowOff>
    </xdr:from>
    <xdr:ext cx="534377" cy="259045"/>
    <xdr:sp textlink="">
      <xdr:nvSpPr>
        <xdr:cNvPr id="496" name="テキスト ボックス 495"/>
        <xdr:cNvSpPr txBox="1"/>
      </xdr:nvSpPr>
      <xdr:spPr>
        <a:xfrm>
          <a:off x="8483111" y="16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99772</xdr:rowOff>
    </xdr:from>
    <xdr:to>
      <xdr:col>41</xdr:col>
      <xdr:colOff>101600</xdr:colOff>
      <xdr:row>98</xdr:row>
      <xdr:rowOff>29922</xdr:rowOff>
    </xdr:to>
    <xdr:sp textlink="">
      <xdr:nvSpPr>
        <xdr:cNvPr id="497" name="楕円 496"/>
        <xdr:cNvSpPr/>
      </xdr:nvSpPr>
      <xdr:spPr>
        <a:xfrm>
          <a:off x="7810500" y="16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21049</xdr:rowOff>
    </xdr:from>
    <xdr:ext cx="534377" cy="259045"/>
    <xdr:sp textlink="">
      <xdr:nvSpPr>
        <xdr:cNvPr id="498" name="テキスト ボックス 497"/>
        <xdr:cNvSpPr txBox="1"/>
      </xdr:nvSpPr>
      <xdr:spPr>
        <a:xfrm>
          <a:off x="7594111" y="168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18148</xdr:rowOff>
    </xdr:from>
    <xdr:to>
      <xdr:col>36</xdr:col>
      <xdr:colOff>165100</xdr:colOff>
      <xdr:row>98</xdr:row>
      <xdr:rowOff>119748</xdr:rowOff>
    </xdr:to>
    <xdr:sp textlink="">
      <xdr:nvSpPr>
        <xdr:cNvPr id="499" name="楕円 498"/>
        <xdr:cNvSpPr/>
      </xdr:nvSpPr>
      <xdr:spPr>
        <a:xfrm>
          <a:off x="6921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110875</xdr:rowOff>
    </xdr:from>
    <xdr:ext cx="534377" cy="259045"/>
    <xdr:sp textlink="">
      <xdr:nvSpPr>
        <xdr:cNvPr id="500" name="テキスト ボックス 499"/>
        <xdr:cNvSpPr txBox="1"/>
      </xdr:nvSpPr>
      <xdr:spPr>
        <a:xfrm>
          <a:off x="6705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textlink="">
      <xdr:nvSpPr>
        <xdr:cNvPr id="532"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52832</xdr:rowOff>
    </xdr:from>
    <xdr:to>
      <xdr:col>85</xdr:col>
      <xdr:colOff>127000</xdr:colOff>
      <xdr:row>75</xdr:row>
      <xdr:rowOff>89332</xdr:rowOff>
    </xdr:to>
    <xdr:cxnSp macro="">
      <xdr:nvCxnSpPr>
        <xdr:cNvPr id="637" name="直線コネクタ 636"/>
        <xdr:cNvCxnSpPr/>
      </xdr:nvCxnSpPr>
      <xdr:spPr>
        <a:xfrm>
          <a:off x="15481300" y="12911582"/>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148996</xdr:rowOff>
    </xdr:from>
    <xdr:to>
      <xdr:col>81</xdr:col>
      <xdr:colOff>50800</xdr:colOff>
      <xdr:row>75</xdr:row>
      <xdr:rowOff>52832</xdr:rowOff>
    </xdr:to>
    <xdr:cxnSp macro="">
      <xdr:nvCxnSpPr>
        <xdr:cNvPr id="640" name="直線コネクタ 639"/>
        <xdr:cNvCxnSpPr/>
      </xdr:nvCxnSpPr>
      <xdr:spPr>
        <a:xfrm>
          <a:off x="14592300" y="12836296"/>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112344</xdr:rowOff>
    </xdr:from>
    <xdr:to>
      <xdr:col>76</xdr:col>
      <xdr:colOff>114300</xdr:colOff>
      <xdr:row>74</xdr:row>
      <xdr:rowOff>148996</xdr:rowOff>
    </xdr:to>
    <xdr:cxnSp macro="">
      <xdr:nvCxnSpPr>
        <xdr:cNvPr id="643" name="直線コネクタ 642"/>
        <xdr:cNvCxnSpPr/>
      </xdr:nvCxnSpPr>
      <xdr:spPr>
        <a:xfrm>
          <a:off x="13703300" y="12628194"/>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52680</xdr:rowOff>
    </xdr:from>
    <xdr:to>
      <xdr:col>71</xdr:col>
      <xdr:colOff>177800</xdr:colOff>
      <xdr:row>73</xdr:row>
      <xdr:rowOff>112344</xdr:rowOff>
    </xdr:to>
    <xdr:cxnSp macro="">
      <xdr:nvCxnSpPr>
        <xdr:cNvPr id="646" name="直線コネクタ 645"/>
        <xdr:cNvCxnSpPr/>
      </xdr:nvCxnSpPr>
      <xdr:spPr>
        <a:xfrm>
          <a:off x="12814300" y="12397080"/>
          <a:ext cx="889000" cy="2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38532</xdr:rowOff>
    </xdr:from>
    <xdr:to>
      <xdr:col>85</xdr:col>
      <xdr:colOff>177800</xdr:colOff>
      <xdr:row>75</xdr:row>
      <xdr:rowOff>140132</xdr:rowOff>
    </xdr:to>
    <xdr:sp textlink="">
      <xdr:nvSpPr>
        <xdr:cNvPr id="656" name="楕円 655"/>
        <xdr:cNvSpPr/>
      </xdr:nvSpPr>
      <xdr:spPr>
        <a:xfrm>
          <a:off x="162687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61409</xdr:rowOff>
    </xdr:from>
    <xdr:ext cx="469744" cy="259045"/>
    <xdr:sp textlink="">
      <xdr:nvSpPr>
        <xdr:cNvPr id="657" name="公債費該当値テキスト"/>
        <xdr:cNvSpPr txBox="1"/>
      </xdr:nvSpPr>
      <xdr:spPr>
        <a:xfrm>
          <a:off x="16370300"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2032</xdr:rowOff>
    </xdr:from>
    <xdr:to>
      <xdr:col>81</xdr:col>
      <xdr:colOff>101600</xdr:colOff>
      <xdr:row>75</xdr:row>
      <xdr:rowOff>103632</xdr:rowOff>
    </xdr:to>
    <xdr:sp textlink="">
      <xdr:nvSpPr>
        <xdr:cNvPr id="658" name="楕円 657"/>
        <xdr:cNvSpPr/>
      </xdr:nvSpPr>
      <xdr:spPr>
        <a:xfrm>
          <a:off x="15430500" y="12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120159</xdr:rowOff>
    </xdr:from>
    <xdr:ext cx="469744" cy="259045"/>
    <xdr:sp textlink="">
      <xdr:nvSpPr>
        <xdr:cNvPr id="659" name="テキスト ボックス 658"/>
        <xdr:cNvSpPr txBox="1"/>
      </xdr:nvSpPr>
      <xdr:spPr>
        <a:xfrm>
          <a:off x="15246428" y="1263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98196</xdr:rowOff>
    </xdr:from>
    <xdr:to>
      <xdr:col>76</xdr:col>
      <xdr:colOff>165100</xdr:colOff>
      <xdr:row>75</xdr:row>
      <xdr:rowOff>28346</xdr:rowOff>
    </xdr:to>
    <xdr:sp textlink="">
      <xdr:nvSpPr>
        <xdr:cNvPr id="660" name="楕円 659"/>
        <xdr:cNvSpPr/>
      </xdr:nvSpPr>
      <xdr:spPr>
        <a:xfrm>
          <a:off x="14541500" y="127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44873</xdr:rowOff>
    </xdr:from>
    <xdr:ext cx="469744" cy="259045"/>
    <xdr:sp textlink="">
      <xdr:nvSpPr>
        <xdr:cNvPr id="661" name="テキスト ボックス 660"/>
        <xdr:cNvSpPr txBox="1"/>
      </xdr:nvSpPr>
      <xdr:spPr>
        <a:xfrm>
          <a:off x="14357428" y="1256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61544</xdr:rowOff>
    </xdr:from>
    <xdr:to>
      <xdr:col>72</xdr:col>
      <xdr:colOff>38100</xdr:colOff>
      <xdr:row>73</xdr:row>
      <xdr:rowOff>163144</xdr:rowOff>
    </xdr:to>
    <xdr:sp textlink="">
      <xdr:nvSpPr>
        <xdr:cNvPr id="662" name="楕円 661"/>
        <xdr:cNvSpPr/>
      </xdr:nvSpPr>
      <xdr:spPr>
        <a:xfrm>
          <a:off x="136525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8221</xdr:rowOff>
    </xdr:from>
    <xdr:ext cx="534377" cy="259045"/>
    <xdr:sp textlink="">
      <xdr:nvSpPr>
        <xdr:cNvPr id="663" name="テキスト ボックス 662"/>
        <xdr:cNvSpPr txBox="1"/>
      </xdr:nvSpPr>
      <xdr:spPr>
        <a:xfrm>
          <a:off x="13436111" y="123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1880</xdr:rowOff>
    </xdr:from>
    <xdr:to>
      <xdr:col>67</xdr:col>
      <xdr:colOff>101600</xdr:colOff>
      <xdr:row>72</xdr:row>
      <xdr:rowOff>103480</xdr:rowOff>
    </xdr:to>
    <xdr:sp textlink="">
      <xdr:nvSpPr>
        <xdr:cNvPr id="664" name="楕円 663"/>
        <xdr:cNvSpPr/>
      </xdr:nvSpPr>
      <xdr:spPr>
        <a:xfrm>
          <a:off x="12763500" y="123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120007</xdr:rowOff>
    </xdr:from>
    <xdr:ext cx="534377" cy="259045"/>
    <xdr:sp textlink="">
      <xdr:nvSpPr>
        <xdr:cNvPr id="665" name="テキスト ボックス 664"/>
        <xdr:cNvSpPr txBox="1"/>
      </xdr:nvSpPr>
      <xdr:spPr>
        <a:xfrm>
          <a:off x="12547111" y="121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53556</xdr:rowOff>
    </xdr:from>
    <xdr:to>
      <xdr:col>85</xdr:col>
      <xdr:colOff>127000</xdr:colOff>
      <xdr:row>96</xdr:row>
      <xdr:rowOff>77997</xdr:rowOff>
    </xdr:to>
    <xdr:cxnSp macro="">
      <xdr:nvCxnSpPr>
        <xdr:cNvPr id="694" name="直線コネクタ 693"/>
        <xdr:cNvCxnSpPr/>
      </xdr:nvCxnSpPr>
      <xdr:spPr>
        <a:xfrm>
          <a:off x="15481300" y="16512756"/>
          <a:ext cx="8382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textlink="">
      <xdr:nvSpPr>
        <xdr:cNvPr id="695"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53556</xdr:rowOff>
    </xdr:from>
    <xdr:to>
      <xdr:col>81</xdr:col>
      <xdr:colOff>50800</xdr:colOff>
      <xdr:row>97</xdr:row>
      <xdr:rowOff>134862</xdr:rowOff>
    </xdr:to>
    <xdr:cxnSp macro="">
      <xdr:nvCxnSpPr>
        <xdr:cNvPr id="697" name="直線コネクタ 696"/>
        <xdr:cNvCxnSpPr/>
      </xdr:nvCxnSpPr>
      <xdr:spPr>
        <a:xfrm flipV="1">
          <a:off x="14592300" y="16512756"/>
          <a:ext cx="889000" cy="2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textlink="">
      <xdr:nvSpPr>
        <xdr:cNvPr id="699" name="テキスト ボックス 698"/>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133395</xdr:rowOff>
    </xdr:from>
    <xdr:to>
      <xdr:col>76</xdr:col>
      <xdr:colOff>114300</xdr:colOff>
      <xdr:row>97</xdr:row>
      <xdr:rowOff>134862</xdr:rowOff>
    </xdr:to>
    <xdr:cxnSp macro="">
      <xdr:nvCxnSpPr>
        <xdr:cNvPr id="700" name="直線コネクタ 699"/>
        <xdr:cNvCxnSpPr/>
      </xdr:nvCxnSpPr>
      <xdr:spPr>
        <a:xfrm>
          <a:off x="13703300" y="16764045"/>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84817</xdr:rowOff>
    </xdr:from>
    <xdr:to>
      <xdr:col>71</xdr:col>
      <xdr:colOff>177800</xdr:colOff>
      <xdr:row>97</xdr:row>
      <xdr:rowOff>133395</xdr:rowOff>
    </xdr:to>
    <xdr:cxnSp macro="">
      <xdr:nvCxnSpPr>
        <xdr:cNvPr id="703" name="直線コネクタ 702"/>
        <xdr:cNvCxnSpPr/>
      </xdr:nvCxnSpPr>
      <xdr:spPr>
        <a:xfrm>
          <a:off x="12814300" y="16201117"/>
          <a:ext cx="889000" cy="5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textlink="">
      <xdr:nvSpPr>
        <xdr:cNvPr id="705" name="テキスト ボックス 704"/>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textlink="">
      <xdr:nvSpPr>
        <xdr:cNvPr id="707" name="テキスト ボックス 706"/>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27197</xdr:rowOff>
    </xdr:from>
    <xdr:to>
      <xdr:col>85</xdr:col>
      <xdr:colOff>177800</xdr:colOff>
      <xdr:row>96</xdr:row>
      <xdr:rowOff>128797</xdr:rowOff>
    </xdr:to>
    <xdr:sp textlink="">
      <xdr:nvSpPr>
        <xdr:cNvPr id="713" name="楕円 712"/>
        <xdr:cNvSpPr/>
      </xdr:nvSpPr>
      <xdr:spPr>
        <a:xfrm>
          <a:off x="16268700" y="16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50074</xdr:rowOff>
    </xdr:from>
    <xdr:ext cx="534377" cy="259045"/>
    <xdr:sp textlink="">
      <xdr:nvSpPr>
        <xdr:cNvPr id="714" name="積立金該当値テキスト"/>
        <xdr:cNvSpPr txBox="1"/>
      </xdr:nvSpPr>
      <xdr:spPr>
        <a:xfrm>
          <a:off x="16370300" y="16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2756</xdr:rowOff>
    </xdr:from>
    <xdr:to>
      <xdr:col>81</xdr:col>
      <xdr:colOff>101600</xdr:colOff>
      <xdr:row>96</xdr:row>
      <xdr:rowOff>104356</xdr:rowOff>
    </xdr:to>
    <xdr:sp textlink="">
      <xdr:nvSpPr>
        <xdr:cNvPr id="715" name="楕円 714"/>
        <xdr:cNvSpPr/>
      </xdr:nvSpPr>
      <xdr:spPr>
        <a:xfrm>
          <a:off x="15430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120883</xdr:rowOff>
    </xdr:from>
    <xdr:ext cx="534377" cy="259045"/>
    <xdr:sp textlink="">
      <xdr:nvSpPr>
        <xdr:cNvPr id="716" name="テキスト ボックス 715"/>
        <xdr:cNvSpPr txBox="1"/>
      </xdr:nvSpPr>
      <xdr:spPr>
        <a:xfrm>
          <a:off x="15214111" y="162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84062</xdr:rowOff>
    </xdr:from>
    <xdr:to>
      <xdr:col>76</xdr:col>
      <xdr:colOff>165100</xdr:colOff>
      <xdr:row>98</xdr:row>
      <xdr:rowOff>14212</xdr:rowOff>
    </xdr:to>
    <xdr:sp textlink="">
      <xdr:nvSpPr>
        <xdr:cNvPr id="717" name="楕円 716"/>
        <xdr:cNvSpPr/>
      </xdr:nvSpPr>
      <xdr:spPr>
        <a:xfrm>
          <a:off x="145415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5339</xdr:rowOff>
    </xdr:from>
    <xdr:ext cx="534377" cy="259045"/>
    <xdr:sp textlink="">
      <xdr:nvSpPr>
        <xdr:cNvPr id="718" name="テキスト ボックス 717"/>
        <xdr:cNvSpPr txBox="1"/>
      </xdr:nvSpPr>
      <xdr:spPr>
        <a:xfrm>
          <a:off x="14325111" y="16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82595</xdr:rowOff>
    </xdr:from>
    <xdr:to>
      <xdr:col>72</xdr:col>
      <xdr:colOff>38100</xdr:colOff>
      <xdr:row>98</xdr:row>
      <xdr:rowOff>12745</xdr:rowOff>
    </xdr:to>
    <xdr:sp textlink="">
      <xdr:nvSpPr>
        <xdr:cNvPr id="719" name="楕円 718"/>
        <xdr:cNvSpPr/>
      </xdr:nvSpPr>
      <xdr:spPr>
        <a:xfrm>
          <a:off x="13652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3872</xdr:rowOff>
    </xdr:from>
    <xdr:ext cx="534377" cy="259045"/>
    <xdr:sp textlink="">
      <xdr:nvSpPr>
        <xdr:cNvPr id="720" name="テキスト ボックス 719"/>
        <xdr:cNvSpPr txBox="1"/>
      </xdr:nvSpPr>
      <xdr:spPr>
        <a:xfrm>
          <a:off x="13436111" y="168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34017</xdr:rowOff>
    </xdr:from>
    <xdr:to>
      <xdr:col>67</xdr:col>
      <xdr:colOff>101600</xdr:colOff>
      <xdr:row>94</xdr:row>
      <xdr:rowOff>135617</xdr:rowOff>
    </xdr:to>
    <xdr:sp textlink="">
      <xdr:nvSpPr>
        <xdr:cNvPr id="721" name="楕円 720"/>
        <xdr:cNvSpPr/>
      </xdr:nvSpPr>
      <xdr:spPr>
        <a:xfrm>
          <a:off x="12763500" y="16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152144</xdr:rowOff>
    </xdr:from>
    <xdr:ext cx="534377" cy="259045"/>
    <xdr:sp textlink="">
      <xdr:nvSpPr>
        <xdr:cNvPr id="722" name="テキスト ボックス 721"/>
        <xdr:cNvSpPr txBox="1"/>
      </xdr:nvSpPr>
      <xdr:spPr>
        <a:xfrm>
          <a:off x="12547111" y="159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133665</xdr:rowOff>
    </xdr:from>
    <xdr:to>
      <xdr:col>116</xdr:col>
      <xdr:colOff>63500</xdr:colOff>
      <xdr:row>58</xdr:row>
      <xdr:rowOff>136865</xdr:rowOff>
    </xdr:to>
    <xdr:cxnSp macro="">
      <xdr:nvCxnSpPr>
        <xdr:cNvPr id="804" name="直線コネクタ 803"/>
        <xdr:cNvCxnSpPr/>
      </xdr:nvCxnSpPr>
      <xdr:spPr>
        <a:xfrm>
          <a:off x="21323300" y="1007776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textlink="">
      <xdr:nvSpPr>
        <xdr:cNvPr id="805"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133207</xdr:rowOff>
    </xdr:from>
    <xdr:to>
      <xdr:col>111</xdr:col>
      <xdr:colOff>177800</xdr:colOff>
      <xdr:row>58</xdr:row>
      <xdr:rowOff>133665</xdr:rowOff>
    </xdr:to>
    <xdr:cxnSp macro="">
      <xdr:nvCxnSpPr>
        <xdr:cNvPr id="807" name="直線コネクタ 806"/>
        <xdr:cNvCxnSpPr/>
      </xdr:nvCxnSpPr>
      <xdr:spPr>
        <a:xfrm>
          <a:off x="20434300" y="100773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textlink="">
      <xdr:nvSpPr>
        <xdr:cNvPr id="809" name="テキスト ボックス 808"/>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133207</xdr:rowOff>
    </xdr:to>
    <xdr:cxnSp macro="">
      <xdr:nvCxnSpPr>
        <xdr:cNvPr id="810" name="直線コネクタ 809"/>
        <xdr:cNvCxnSpPr/>
      </xdr:nvCxnSpPr>
      <xdr:spPr>
        <a:xfrm>
          <a:off x="19545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textlink="">
      <xdr:nvSpPr>
        <xdr:cNvPr id="812" name="テキスト ボックス 811"/>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130465</xdr:rowOff>
    </xdr:from>
    <xdr:to>
      <xdr:col>102</xdr:col>
      <xdr:colOff>114300</xdr:colOff>
      <xdr:row>58</xdr:row>
      <xdr:rowOff>132659</xdr:rowOff>
    </xdr:to>
    <xdr:cxnSp macro="">
      <xdr:nvCxnSpPr>
        <xdr:cNvPr id="813" name="直線コネクタ 812"/>
        <xdr:cNvCxnSpPr/>
      </xdr:nvCxnSpPr>
      <xdr:spPr>
        <a:xfrm flipV="1">
          <a:off x="18656300" y="100745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textlink="">
      <xdr:nvSpPr>
        <xdr:cNvPr id="815" name="テキスト ボックス 814"/>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textlink="">
      <xdr:nvSpPr>
        <xdr:cNvPr id="817" name="テキスト ボックス 816"/>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86065</xdr:rowOff>
    </xdr:from>
    <xdr:to>
      <xdr:col>116</xdr:col>
      <xdr:colOff>114300</xdr:colOff>
      <xdr:row>59</xdr:row>
      <xdr:rowOff>16215</xdr:rowOff>
    </xdr:to>
    <xdr:sp textlink="">
      <xdr:nvSpPr>
        <xdr:cNvPr id="823" name="楕円 822"/>
        <xdr:cNvSpPr/>
      </xdr:nvSpPr>
      <xdr:spPr>
        <a:xfrm>
          <a:off x="221107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xdr:rowOff>
    </xdr:from>
    <xdr:ext cx="313932" cy="259045"/>
    <xdr:sp textlink="">
      <xdr:nvSpPr>
        <xdr:cNvPr id="824" name="貸付金該当値テキスト"/>
        <xdr:cNvSpPr txBox="1"/>
      </xdr:nvSpPr>
      <xdr:spPr>
        <a:xfrm>
          <a:off x="22212300" y="9945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82865</xdr:rowOff>
    </xdr:from>
    <xdr:to>
      <xdr:col>112</xdr:col>
      <xdr:colOff>38100</xdr:colOff>
      <xdr:row>59</xdr:row>
      <xdr:rowOff>13015</xdr:rowOff>
    </xdr:to>
    <xdr:sp textlink="">
      <xdr:nvSpPr>
        <xdr:cNvPr id="825" name="楕円 824"/>
        <xdr:cNvSpPr/>
      </xdr:nvSpPr>
      <xdr:spPr>
        <a:xfrm>
          <a:off x="21272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4142</xdr:rowOff>
    </xdr:from>
    <xdr:ext cx="313932" cy="259045"/>
    <xdr:sp textlink="">
      <xdr:nvSpPr>
        <xdr:cNvPr id="826" name="テキスト ボックス 825"/>
        <xdr:cNvSpPr txBox="1"/>
      </xdr:nvSpPr>
      <xdr:spPr>
        <a:xfrm>
          <a:off x="21166333" y="10119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82407</xdr:rowOff>
    </xdr:from>
    <xdr:to>
      <xdr:col>107</xdr:col>
      <xdr:colOff>101600</xdr:colOff>
      <xdr:row>59</xdr:row>
      <xdr:rowOff>12557</xdr:rowOff>
    </xdr:to>
    <xdr:sp textlink="">
      <xdr:nvSpPr>
        <xdr:cNvPr id="827" name="楕円 826"/>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3684</xdr:rowOff>
    </xdr:from>
    <xdr:ext cx="313932" cy="259045"/>
    <xdr:sp textlink="">
      <xdr:nvSpPr>
        <xdr:cNvPr id="828" name="テキスト ボックス 827"/>
        <xdr:cNvSpPr txBox="1"/>
      </xdr:nvSpPr>
      <xdr:spPr>
        <a:xfrm>
          <a:off x="20277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79665</xdr:rowOff>
    </xdr:from>
    <xdr:to>
      <xdr:col>102</xdr:col>
      <xdr:colOff>165100</xdr:colOff>
      <xdr:row>59</xdr:row>
      <xdr:rowOff>9815</xdr:rowOff>
    </xdr:to>
    <xdr:sp textlink="">
      <xdr:nvSpPr>
        <xdr:cNvPr id="829" name="楕円 828"/>
        <xdr:cNvSpPr/>
      </xdr:nvSpPr>
      <xdr:spPr>
        <a:xfrm>
          <a:off x="19494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942</xdr:rowOff>
    </xdr:from>
    <xdr:ext cx="378565" cy="259045"/>
    <xdr:sp textlink="">
      <xdr:nvSpPr>
        <xdr:cNvPr id="830" name="テキスト ボックス 829"/>
        <xdr:cNvSpPr txBox="1"/>
      </xdr:nvSpPr>
      <xdr:spPr>
        <a:xfrm>
          <a:off x="19356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81859</xdr:rowOff>
    </xdr:from>
    <xdr:to>
      <xdr:col>98</xdr:col>
      <xdr:colOff>38100</xdr:colOff>
      <xdr:row>59</xdr:row>
      <xdr:rowOff>12009</xdr:rowOff>
    </xdr:to>
    <xdr:sp textlink="">
      <xdr:nvSpPr>
        <xdr:cNvPr id="831" name="楕円 830"/>
        <xdr:cNvSpPr/>
      </xdr:nvSpPr>
      <xdr:spPr>
        <a:xfrm>
          <a:off x="18605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3136</xdr:rowOff>
    </xdr:from>
    <xdr:ext cx="313932" cy="259045"/>
    <xdr:sp textlink="">
      <xdr:nvSpPr>
        <xdr:cNvPr id="832" name="テキスト ボックス 831"/>
        <xdr:cNvSpPr txBox="1"/>
      </xdr:nvSpPr>
      <xdr:spPr>
        <a:xfrm>
          <a:off x="18499333" y="10118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57" name="直線コネクタ 856"/>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textlink="">
      <xdr:nvSpPr>
        <xdr:cNvPr id="858" name="繰出金最小値テキスト"/>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59" name="直線コネクタ 858"/>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textlink="">
      <xdr:nvSpPr>
        <xdr:cNvPr id="860" name="繰出金最大値テキスト"/>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1" name="直線コネクタ 860"/>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32105</xdr:rowOff>
    </xdr:from>
    <xdr:to>
      <xdr:col>116</xdr:col>
      <xdr:colOff>63500</xdr:colOff>
      <xdr:row>77</xdr:row>
      <xdr:rowOff>105868</xdr:rowOff>
    </xdr:to>
    <xdr:cxnSp macro="">
      <xdr:nvCxnSpPr>
        <xdr:cNvPr id="862" name="直線コネクタ 861"/>
        <xdr:cNvCxnSpPr/>
      </xdr:nvCxnSpPr>
      <xdr:spPr>
        <a:xfrm>
          <a:off x="21323300" y="13233755"/>
          <a:ext cx="8382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92880</xdr:rowOff>
    </xdr:from>
    <xdr:ext cx="534377" cy="259045"/>
    <xdr:sp textlink="">
      <xdr:nvSpPr>
        <xdr:cNvPr id="863" name="繰出金平均値テキスト"/>
        <xdr:cNvSpPr txBox="1"/>
      </xdr:nvSpPr>
      <xdr:spPr>
        <a:xfrm>
          <a:off x="22212300" y="1278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textlink="">
      <xdr:nvSpPr>
        <xdr:cNvPr id="864" name="フローチャート: 判断 863"/>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32105</xdr:rowOff>
    </xdr:from>
    <xdr:to>
      <xdr:col>111</xdr:col>
      <xdr:colOff>177800</xdr:colOff>
      <xdr:row>78</xdr:row>
      <xdr:rowOff>26085</xdr:rowOff>
    </xdr:to>
    <xdr:cxnSp macro="">
      <xdr:nvCxnSpPr>
        <xdr:cNvPr id="865" name="直線コネクタ 864"/>
        <xdr:cNvCxnSpPr/>
      </xdr:nvCxnSpPr>
      <xdr:spPr>
        <a:xfrm flipV="1">
          <a:off x="20434300" y="13233755"/>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textlink="">
      <xdr:nvSpPr>
        <xdr:cNvPr id="866" name="フローチャート: 判断 865"/>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39387</xdr:rowOff>
    </xdr:from>
    <xdr:ext cx="534377" cy="259045"/>
    <xdr:sp textlink="">
      <xdr:nvSpPr>
        <xdr:cNvPr id="867" name="テキスト ボックス 866"/>
        <xdr:cNvSpPr txBox="1"/>
      </xdr:nvSpPr>
      <xdr:spPr>
        <a:xfrm>
          <a:off x="21056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142672</xdr:rowOff>
    </xdr:from>
    <xdr:to>
      <xdr:col>107</xdr:col>
      <xdr:colOff>50800</xdr:colOff>
      <xdr:row>78</xdr:row>
      <xdr:rowOff>26085</xdr:rowOff>
    </xdr:to>
    <xdr:cxnSp macro="">
      <xdr:nvCxnSpPr>
        <xdr:cNvPr id="868" name="直線コネクタ 867"/>
        <xdr:cNvCxnSpPr/>
      </xdr:nvCxnSpPr>
      <xdr:spPr>
        <a:xfrm>
          <a:off x="19545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textlink="">
      <xdr:nvSpPr>
        <xdr:cNvPr id="869" name="フローチャート: 判断 868"/>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7764</xdr:rowOff>
    </xdr:from>
    <xdr:ext cx="534377" cy="259045"/>
    <xdr:sp textlink="">
      <xdr:nvSpPr>
        <xdr:cNvPr id="870" name="テキスト ボックス 869"/>
        <xdr:cNvSpPr txBox="1"/>
      </xdr:nvSpPr>
      <xdr:spPr>
        <a:xfrm>
          <a:off x="20167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27609</xdr:rowOff>
    </xdr:from>
    <xdr:to>
      <xdr:col>102</xdr:col>
      <xdr:colOff>114300</xdr:colOff>
      <xdr:row>76</xdr:row>
      <xdr:rowOff>142672</xdr:rowOff>
    </xdr:to>
    <xdr:cxnSp macro="">
      <xdr:nvCxnSpPr>
        <xdr:cNvPr id="871" name="直線コネクタ 870"/>
        <xdr:cNvCxnSpPr/>
      </xdr:nvCxnSpPr>
      <xdr:spPr>
        <a:xfrm>
          <a:off x="18656300" y="1305780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textlink="">
      <xdr:nvSpPr>
        <xdr:cNvPr id="872" name="フローチャート: 判断 871"/>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3115</xdr:rowOff>
    </xdr:from>
    <xdr:ext cx="534377" cy="259045"/>
    <xdr:sp textlink="">
      <xdr:nvSpPr>
        <xdr:cNvPr id="873" name="テキスト ボックス 872"/>
        <xdr:cNvSpPr txBox="1"/>
      </xdr:nvSpPr>
      <xdr:spPr>
        <a:xfrm>
          <a:off x="19278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textlink="">
      <xdr:nvSpPr>
        <xdr:cNvPr id="874" name="フローチャート: 判断 873"/>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13022</xdr:rowOff>
    </xdr:from>
    <xdr:ext cx="534377" cy="259045"/>
    <xdr:sp textlink="">
      <xdr:nvSpPr>
        <xdr:cNvPr id="875" name="テキスト ボックス 874"/>
        <xdr:cNvSpPr txBox="1"/>
      </xdr:nvSpPr>
      <xdr:spPr>
        <a:xfrm>
          <a:off x="18389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55068</xdr:rowOff>
    </xdr:from>
    <xdr:to>
      <xdr:col>116</xdr:col>
      <xdr:colOff>114300</xdr:colOff>
      <xdr:row>77</xdr:row>
      <xdr:rowOff>156668</xdr:rowOff>
    </xdr:to>
    <xdr:sp textlink="">
      <xdr:nvSpPr>
        <xdr:cNvPr id="881" name="楕円 880"/>
        <xdr:cNvSpPr/>
      </xdr:nvSpPr>
      <xdr:spPr>
        <a:xfrm>
          <a:off x="221107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141445</xdr:rowOff>
    </xdr:from>
    <xdr:ext cx="534377" cy="259045"/>
    <xdr:sp textlink="">
      <xdr:nvSpPr>
        <xdr:cNvPr id="882" name="繰出金該当値テキスト"/>
        <xdr:cNvSpPr txBox="1"/>
      </xdr:nvSpPr>
      <xdr:spPr>
        <a:xfrm>
          <a:off x="22212300" y="131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152755</xdr:rowOff>
    </xdr:from>
    <xdr:to>
      <xdr:col>112</xdr:col>
      <xdr:colOff>38100</xdr:colOff>
      <xdr:row>77</xdr:row>
      <xdr:rowOff>82905</xdr:rowOff>
    </xdr:to>
    <xdr:sp textlink="">
      <xdr:nvSpPr>
        <xdr:cNvPr id="883" name="楕円 882"/>
        <xdr:cNvSpPr/>
      </xdr:nvSpPr>
      <xdr:spPr>
        <a:xfrm>
          <a:off x="212725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74032</xdr:rowOff>
    </xdr:from>
    <xdr:ext cx="534377" cy="259045"/>
    <xdr:sp textlink="">
      <xdr:nvSpPr>
        <xdr:cNvPr id="884" name="テキスト ボックス 883"/>
        <xdr:cNvSpPr txBox="1"/>
      </xdr:nvSpPr>
      <xdr:spPr>
        <a:xfrm>
          <a:off x="21056111" y="132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146735</xdr:rowOff>
    </xdr:from>
    <xdr:to>
      <xdr:col>107</xdr:col>
      <xdr:colOff>101600</xdr:colOff>
      <xdr:row>78</xdr:row>
      <xdr:rowOff>76885</xdr:rowOff>
    </xdr:to>
    <xdr:sp textlink="">
      <xdr:nvSpPr>
        <xdr:cNvPr id="885" name="楕円 884"/>
        <xdr:cNvSpPr/>
      </xdr:nvSpPr>
      <xdr:spPr>
        <a:xfrm>
          <a:off x="20383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68012</xdr:rowOff>
    </xdr:from>
    <xdr:ext cx="534377" cy="259045"/>
    <xdr:sp textlink="">
      <xdr:nvSpPr>
        <xdr:cNvPr id="886" name="テキスト ボックス 885"/>
        <xdr:cNvSpPr txBox="1"/>
      </xdr:nvSpPr>
      <xdr:spPr>
        <a:xfrm>
          <a:off x="20167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91872</xdr:rowOff>
    </xdr:from>
    <xdr:to>
      <xdr:col>102</xdr:col>
      <xdr:colOff>165100</xdr:colOff>
      <xdr:row>77</xdr:row>
      <xdr:rowOff>22022</xdr:rowOff>
    </xdr:to>
    <xdr:sp textlink="">
      <xdr:nvSpPr>
        <xdr:cNvPr id="887" name="楕円 886"/>
        <xdr:cNvSpPr/>
      </xdr:nvSpPr>
      <xdr:spPr>
        <a:xfrm>
          <a:off x="19494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13149</xdr:rowOff>
    </xdr:from>
    <xdr:ext cx="534377" cy="259045"/>
    <xdr:sp textlink="">
      <xdr:nvSpPr>
        <xdr:cNvPr id="888" name="テキスト ボックス 887"/>
        <xdr:cNvSpPr txBox="1"/>
      </xdr:nvSpPr>
      <xdr:spPr>
        <a:xfrm>
          <a:off x="19278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148259</xdr:rowOff>
    </xdr:from>
    <xdr:to>
      <xdr:col>98</xdr:col>
      <xdr:colOff>38100</xdr:colOff>
      <xdr:row>76</xdr:row>
      <xdr:rowOff>78409</xdr:rowOff>
    </xdr:to>
    <xdr:sp textlink="">
      <xdr:nvSpPr>
        <xdr:cNvPr id="889" name="楕円 888"/>
        <xdr:cNvSpPr/>
      </xdr:nvSpPr>
      <xdr:spPr>
        <a:xfrm>
          <a:off x="18605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69536</xdr:rowOff>
    </xdr:from>
    <xdr:ext cx="534377" cy="259045"/>
    <xdr:sp textlink="">
      <xdr:nvSpPr>
        <xdr:cNvPr id="890" name="テキスト ボックス 889"/>
        <xdr:cNvSpPr txBox="1"/>
      </xdr:nvSpPr>
      <xdr:spPr>
        <a:xfrm>
          <a:off x="18389111"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365,253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23,637</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72,542</a:t>
          </a:r>
          <a:r>
            <a:rPr kumimoji="1" lang="ja-JP" altLang="en-US" sz="1300">
              <a:latin typeface="ＭＳ Ｐゴシック" panose="020B0600070205080204" pitchFamily="50" charset="-128"/>
              <a:ea typeface="ＭＳ Ｐゴシック" panose="020B0600070205080204" pitchFamily="50" charset="-128"/>
            </a:rPr>
            <a:t>円で、過去５年間では最も少ない額となっていますが、いまだ類似団体平均と比べて高い水準にあります。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96,782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右肩上がりで増加しています。待機児童対策に伴う保育所等の整備を重点的に行ってきたことに伴う運営費の増加が主な要因となっています。また普通建設事業費は中央体育館大規模改修や、待機児童対策に伴う私立保育所整備費補助を行ったことなどにより、</a:t>
          </a:r>
          <a:r>
            <a:rPr kumimoji="1" lang="en-US" altLang="ja-JP" sz="1300">
              <a:latin typeface="ＭＳ Ｐゴシック" panose="020B0600070205080204" pitchFamily="50" charset="-128"/>
              <a:ea typeface="ＭＳ Ｐゴシック" panose="020B0600070205080204" pitchFamily="50" charset="-128"/>
            </a:rPr>
            <a:t>38,808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8,240</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7,231</a:t>
          </a:r>
          <a:r>
            <a:rPr kumimoji="1" lang="ja-JP" altLang="en-US" sz="1300">
              <a:latin typeface="ＭＳ Ｐゴシック" panose="020B0600070205080204" pitchFamily="50" charset="-128"/>
              <a:ea typeface="ＭＳ Ｐゴシック" panose="020B0600070205080204" pitchFamily="50" charset="-128"/>
            </a:rPr>
            <a:t>円減少しています。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69786</xdr:rowOff>
    </xdr:from>
    <xdr:to>
      <xdr:col>24</xdr:col>
      <xdr:colOff>63500</xdr:colOff>
      <xdr:row>36</xdr:row>
      <xdr:rowOff>79692</xdr:rowOff>
    </xdr:to>
    <xdr:cxnSp macro="">
      <xdr:nvCxnSpPr>
        <xdr:cNvPr id="60" name="直線コネクタ 59"/>
        <xdr:cNvCxnSpPr/>
      </xdr:nvCxnSpPr>
      <xdr:spPr>
        <a:xfrm flipV="1">
          <a:off x="3797300" y="624198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71691</xdr:rowOff>
    </xdr:from>
    <xdr:to>
      <xdr:col>19</xdr:col>
      <xdr:colOff>177800</xdr:colOff>
      <xdr:row>36</xdr:row>
      <xdr:rowOff>79692</xdr:rowOff>
    </xdr:to>
    <xdr:cxnSp macro="">
      <xdr:nvCxnSpPr>
        <xdr:cNvPr id="63" name="直線コネクタ 62"/>
        <xdr:cNvCxnSpPr/>
      </xdr:nvCxnSpPr>
      <xdr:spPr>
        <a:xfrm>
          <a:off x="2908300" y="62438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57785</xdr:rowOff>
    </xdr:from>
    <xdr:to>
      <xdr:col>15</xdr:col>
      <xdr:colOff>50800</xdr:colOff>
      <xdr:row>36</xdr:row>
      <xdr:rowOff>71691</xdr:rowOff>
    </xdr:to>
    <xdr:cxnSp macro="">
      <xdr:nvCxnSpPr>
        <xdr:cNvPr id="66" name="直線コネクタ 65"/>
        <xdr:cNvCxnSpPr/>
      </xdr:nvCxnSpPr>
      <xdr:spPr>
        <a:xfrm>
          <a:off x="2019300" y="622998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34734</xdr:rowOff>
    </xdr:from>
    <xdr:to>
      <xdr:col>10</xdr:col>
      <xdr:colOff>114300</xdr:colOff>
      <xdr:row>36</xdr:row>
      <xdr:rowOff>57785</xdr:rowOff>
    </xdr:to>
    <xdr:cxnSp macro="">
      <xdr:nvCxnSpPr>
        <xdr:cNvPr id="69" name="直線コネクタ 68"/>
        <xdr:cNvCxnSpPr/>
      </xdr:nvCxnSpPr>
      <xdr:spPr>
        <a:xfrm>
          <a:off x="1130300" y="620693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18986</xdr:rowOff>
    </xdr:from>
    <xdr:to>
      <xdr:col>24</xdr:col>
      <xdr:colOff>114300</xdr:colOff>
      <xdr:row>36</xdr:row>
      <xdr:rowOff>120586</xdr:rowOff>
    </xdr:to>
    <xdr:sp textlink="">
      <xdr:nvSpPr>
        <xdr:cNvPr id="79" name="楕円 78"/>
        <xdr:cNvSpPr/>
      </xdr:nvSpPr>
      <xdr:spPr>
        <a:xfrm>
          <a:off x="45847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41863</xdr:rowOff>
    </xdr:from>
    <xdr:ext cx="469744" cy="259045"/>
    <xdr:sp textlink="">
      <xdr:nvSpPr>
        <xdr:cNvPr id="80" name="議会費該当値テキスト"/>
        <xdr:cNvSpPr txBox="1"/>
      </xdr:nvSpPr>
      <xdr:spPr>
        <a:xfrm>
          <a:off x="4686300" y="604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28892</xdr:rowOff>
    </xdr:from>
    <xdr:to>
      <xdr:col>20</xdr:col>
      <xdr:colOff>38100</xdr:colOff>
      <xdr:row>36</xdr:row>
      <xdr:rowOff>130492</xdr:rowOff>
    </xdr:to>
    <xdr:sp textlink="">
      <xdr:nvSpPr>
        <xdr:cNvPr id="81" name="楕円 80"/>
        <xdr:cNvSpPr/>
      </xdr:nvSpPr>
      <xdr:spPr>
        <a:xfrm>
          <a:off x="3746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147019</xdr:rowOff>
    </xdr:from>
    <xdr:ext cx="469744" cy="259045"/>
    <xdr:sp textlink="">
      <xdr:nvSpPr>
        <xdr:cNvPr id="82" name="テキスト ボックス 81"/>
        <xdr:cNvSpPr txBox="1"/>
      </xdr:nvSpPr>
      <xdr:spPr>
        <a:xfrm>
          <a:off x="3562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20891</xdr:rowOff>
    </xdr:from>
    <xdr:to>
      <xdr:col>15</xdr:col>
      <xdr:colOff>101600</xdr:colOff>
      <xdr:row>36</xdr:row>
      <xdr:rowOff>122491</xdr:rowOff>
    </xdr:to>
    <xdr:sp textlink="">
      <xdr:nvSpPr>
        <xdr:cNvPr id="83" name="楕円 82"/>
        <xdr:cNvSpPr/>
      </xdr:nvSpPr>
      <xdr:spPr>
        <a:xfrm>
          <a:off x="2857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139018</xdr:rowOff>
    </xdr:from>
    <xdr:ext cx="469744" cy="259045"/>
    <xdr:sp textlink="">
      <xdr:nvSpPr>
        <xdr:cNvPr id="84" name="テキスト ボックス 83"/>
        <xdr:cNvSpPr txBox="1"/>
      </xdr:nvSpPr>
      <xdr:spPr>
        <a:xfrm>
          <a:off x="2673428"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6985</xdr:rowOff>
    </xdr:from>
    <xdr:to>
      <xdr:col>10</xdr:col>
      <xdr:colOff>165100</xdr:colOff>
      <xdr:row>36</xdr:row>
      <xdr:rowOff>108585</xdr:rowOff>
    </xdr:to>
    <xdr:sp textlink="">
      <xdr:nvSpPr>
        <xdr:cNvPr id="85" name="楕円 84"/>
        <xdr:cNvSpPr/>
      </xdr:nvSpPr>
      <xdr:spPr>
        <a:xfrm>
          <a:off x="1968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125112</xdr:rowOff>
    </xdr:from>
    <xdr:ext cx="469744" cy="259045"/>
    <xdr:sp textlink="">
      <xdr:nvSpPr>
        <xdr:cNvPr id="86" name="テキスト ボックス 85"/>
        <xdr:cNvSpPr txBox="1"/>
      </xdr:nvSpPr>
      <xdr:spPr>
        <a:xfrm>
          <a:off x="1784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155384</xdr:rowOff>
    </xdr:from>
    <xdr:to>
      <xdr:col>6</xdr:col>
      <xdr:colOff>38100</xdr:colOff>
      <xdr:row>36</xdr:row>
      <xdr:rowOff>85534</xdr:rowOff>
    </xdr:to>
    <xdr:sp textlink="">
      <xdr:nvSpPr>
        <xdr:cNvPr id="87" name="楕円 86"/>
        <xdr:cNvSpPr/>
      </xdr:nvSpPr>
      <xdr:spPr>
        <a:xfrm>
          <a:off x="1079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102061</xdr:rowOff>
    </xdr:from>
    <xdr:ext cx="469744" cy="259045"/>
    <xdr:sp textlink="">
      <xdr:nvSpPr>
        <xdr:cNvPr id="88" name="テキスト ボックス 87"/>
        <xdr:cNvSpPr txBox="1"/>
      </xdr:nvSpPr>
      <xdr:spPr>
        <a:xfrm>
          <a:off x="895428" y="59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124613</xdr:rowOff>
    </xdr:from>
    <xdr:to>
      <xdr:col>24</xdr:col>
      <xdr:colOff>63500</xdr:colOff>
      <xdr:row>57</xdr:row>
      <xdr:rowOff>136935</xdr:rowOff>
    </xdr:to>
    <xdr:cxnSp macro="">
      <xdr:nvCxnSpPr>
        <xdr:cNvPr id="120" name="直線コネクタ 119"/>
        <xdr:cNvCxnSpPr/>
      </xdr:nvCxnSpPr>
      <xdr:spPr>
        <a:xfrm>
          <a:off x="3797300" y="9897263"/>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124613</xdr:rowOff>
    </xdr:from>
    <xdr:to>
      <xdr:col>19</xdr:col>
      <xdr:colOff>177800</xdr:colOff>
      <xdr:row>58</xdr:row>
      <xdr:rowOff>102079</xdr:rowOff>
    </xdr:to>
    <xdr:cxnSp macro="">
      <xdr:nvCxnSpPr>
        <xdr:cNvPr id="123" name="直線コネクタ 122"/>
        <xdr:cNvCxnSpPr/>
      </xdr:nvCxnSpPr>
      <xdr:spPr>
        <a:xfrm flipV="1">
          <a:off x="2908300" y="9897263"/>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75126</xdr:rowOff>
    </xdr:from>
    <xdr:to>
      <xdr:col>15</xdr:col>
      <xdr:colOff>50800</xdr:colOff>
      <xdr:row>58</xdr:row>
      <xdr:rowOff>102079</xdr:rowOff>
    </xdr:to>
    <xdr:cxnSp macro="">
      <xdr:nvCxnSpPr>
        <xdr:cNvPr id="126" name="直線コネクタ 125"/>
        <xdr:cNvCxnSpPr/>
      </xdr:nvCxnSpPr>
      <xdr:spPr>
        <a:xfrm>
          <a:off x="2019300" y="10019226"/>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100087</xdr:rowOff>
    </xdr:from>
    <xdr:to>
      <xdr:col>10</xdr:col>
      <xdr:colOff>114300</xdr:colOff>
      <xdr:row>58</xdr:row>
      <xdr:rowOff>75126</xdr:rowOff>
    </xdr:to>
    <xdr:cxnSp macro="">
      <xdr:nvCxnSpPr>
        <xdr:cNvPr id="129" name="直線コネクタ 128"/>
        <xdr:cNvCxnSpPr/>
      </xdr:nvCxnSpPr>
      <xdr:spPr>
        <a:xfrm>
          <a:off x="1130300" y="9701287"/>
          <a:ext cx="889000" cy="3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86135</xdr:rowOff>
    </xdr:from>
    <xdr:to>
      <xdr:col>24</xdr:col>
      <xdr:colOff>114300</xdr:colOff>
      <xdr:row>58</xdr:row>
      <xdr:rowOff>16285</xdr:rowOff>
    </xdr:to>
    <xdr:sp textlink="">
      <xdr:nvSpPr>
        <xdr:cNvPr id="139" name="楕円 138"/>
        <xdr:cNvSpPr/>
      </xdr:nvSpPr>
      <xdr:spPr>
        <a:xfrm>
          <a:off x="4584700" y="98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109012</xdr:rowOff>
    </xdr:from>
    <xdr:ext cx="534377" cy="259045"/>
    <xdr:sp textlink="">
      <xdr:nvSpPr>
        <xdr:cNvPr id="140" name="総務費該当値テキスト"/>
        <xdr:cNvSpPr txBox="1"/>
      </xdr:nvSpPr>
      <xdr:spPr>
        <a:xfrm>
          <a:off x="4686300" y="97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73813</xdr:rowOff>
    </xdr:from>
    <xdr:to>
      <xdr:col>20</xdr:col>
      <xdr:colOff>38100</xdr:colOff>
      <xdr:row>58</xdr:row>
      <xdr:rowOff>3963</xdr:rowOff>
    </xdr:to>
    <xdr:sp textlink="">
      <xdr:nvSpPr>
        <xdr:cNvPr id="141" name="楕円 140"/>
        <xdr:cNvSpPr/>
      </xdr:nvSpPr>
      <xdr:spPr>
        <a:xfrm>
          <a:off x="3746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20490</xdr:rowOff>
    </xdr:from>
    <xdr:ext cx="534377" cy="259045"/>
    <xdr:sp textlink="">
      <xdr:nvSpPr>
        <xdr:cNvPr id="142" name="テキスト ボックス 141"/>
        <xdr:cNvSpPr txBox="1"/>
      </xdr:nvSpPr>
      <xdr:spPr>
        <a:xfrm>
          <a:off x="3530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51279</xdr:rowOff>
    </xdr:from>
    <xdr:to>
      <xdr:col>15</xdr:col>
      <xdr:colOff>101600</xdr:colOff>
      <xdr:row>58</xdr:row>
      <xdr:rowOff>152879</xdr:rowOff>
    </xdr:to>
    <xdr:sp textlink="">
      <xdr:nvSpPr>
        <xdr:cNvPr id="143" name="楕円 142"/>
        <xdr:cNvSpPr/>
      </xdr:nvSpPr>
      <xdr:spPr>
        <a:xfrm>
          <a:off x="2857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144006</xdr:rowOff>
    </xdr:from>
    <xdr:ext cx="534377" cy="259045"/>
    <xdr:sp textlink="">
      <xdr:nvSpPr>
        <xdr:cNvPr id="144" name="テキスト ボックス 143"/>
        <xdr:cNvSpPr txBox="1"/>
      </xdr:nvSpPr>
      <xdr:spPr>
        <a:xfrm>
          <a:off x="2641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24326</xdr:rowOff>
    </xdr:from>
    <xdr:to>
      <xdr:col>10</xdr:col>
      <xdr:colOff>165100</xdr:colOff>
      <xdr:row>58</xdr:row>
      <xdr:rowOff>125926</xdr:rowOff>
    </xdr:to>
    <xdr:sp textlink="">
      <xdr:nvSpPr>
        <xdr:cNvPr id="145" name="楕円 144"/>
        <xdr:cNvSpPr/>
      </xdr:nvSpPr>
      <xdr:spPr>
        <a:xfrm>
          <a:off x="1968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142453</xdr:rowOff>
    </xdr:from>
    <xdr:ext cx="534377" cy="259045"/>
    <xdr:sp textlink="">
      <xdr:nvSpPr>
        <xdr:cNvPr id="146" name="テキスト ボックス 145"/>
        <xdr:cNvSpPr txBox="1"/>
      </xdr:nvSpPr>
      <xdr:spPr>
        <a:xfrm>
          <a:off x="1752111" y="97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49287</xdr:rowOff>
    </xdr:from>
    <xdr:to>
      <xdr:col>6</xdr:col>
      <xdr:colOff>38100</xdr:colOff>
      <xdr:row>56</xdr:row>
      <xdr:rowOff>150887</xdr:rowOff>
    </xdr:to>
    <xdr:sp textlink="">
      <xdr:nvSpPr>
        <xdr:cNvPr id="147" name="楕円 146"/>
        <xdr:cNvSpPr/>
      </xdr:nvSpPr>
      <xdr:spPr>
        <a:xfrm>
          <a:off x="1079500" y="96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167414</xdr:rowOff>
    </xdr:from>
    <xdr:ext cx="534377" cy="259045"/>
    <xdr:sp textlink="">
      <xdr:nvSpPr>
        <xdr:cNvPr id="148" name="テキスト ボックス 147"/>
        <xdr:cNvSpPr txBox="1"/>
      </xdr:nvSpPr>
      <xdr:spPr>
        <a:xfrm>
          <a:off x="863111" y="94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19402</xdr:rowOff>
    </xdr:from>
    <xdr:to>
      <xdr:col>24</xdr:col>
      <xdr:colOff>63500</xdr:colOff>
      <xdr:row>77</xdr:row>
      <xdr:rowOff>168069</xdr:rowOff>
    </xdr:to>
    <xdr:cxnSp macro="">
      <xdr:nvCxnSpPr>
        <xdr:cNvPr id="180" name="直線コネクタ 179"/>
        <xdr:cNvCxnSpPr/>
      </xdr:nvCxnSpPr>
      <xdr:spPr>
        <a:xfrm flipV="1">
          <a:off x="3797300" y="13221052"/>
          <a:ext cx="838200" cy="14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168069</xdr:rowOff>
    </xdr:from>
    <xdr:to>
      <xdr:col>19</xdr:col>
      <xdr:colOff>177800</xdr:colOff>
      <xdr:row>78</xdr:row>
      <xdr:rowOff>100315</xdr:rowOff>
    </xdr:to>
    <xdr:cxnSp macro="">
      <xdr:nvCxnSpPr>
        <xdr:cNvPr id="183" name="直線コネクタ 182"/>
        <xdr:cNvCxnSpPr/>
      </xdr:nvCxnSpPr>
      <xdr:spPr>
        <a:xfrm flipV="1">
          <a:off x="2908300" y="13369719"/>
          <a:ext cx="8890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100315</xdr:rowOff>
    </xdr:from>
    <xdr:to>
      <xdr:col>15</xdr:col>
      <xdr:colOff>50800</xdr:colOff>
      <xdr:row>79</xdr:row>
      <xdr:rowOff>18422</xdr:rowOff>
    </xdr:to>
    <xdr:cxnSp macro="">
      <xdr:nvCxnSpPr>
        <xdr:cNvPr id="186" name="直線コネクタ 185"/>
        <xdr:cNvCxnSpPr/>
      </xdr:nvCxnSpPr>
      <xdr:spPr>
        <a:xfrm flipV="1">
          <a:off x="2019300" y="13473415"/>
          <a:ext cx="8890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18422</xdr:rowOff>
    </xdr:from>
    <xdr:to>
      <xdr:col>10</xdr:col>
      <xdr:colOff>114300</xdr:colOff>
      <xdr:row>79</xdr:row>
      <xdr:rowOff>71926</xdr:rowOff>
    </xdr:to>
    <xdr:cxnSp macro="">
      <xdr:nvCxnSpPr>
        <xdr:cNvPr id="189" name="直線コネクタ 188"/>
        <xdr:cNvCxnSpPr/>
      </xdr:nvCxnSpPr>
      <xdr:spPr>
        <a:xfrm flipV="1">
          <a:off x="1130300" y="13562972"/>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140052</xdr:rowOff>
    </xdr:from>
    <xdr:to>
      <xdr:col>24</xdr:col>
      <xdr:colOff>114300</xdr:colOff>
      <xdr:row>77</xdr:row>
      <xdr:rowOff>70202</xdr:rowOff>
    </xdr:to>
    <xdr:sp textlink="">
      <xdr:nvSpPr>
        <xdr:cNvPr id="199" name="楕円 198"/>
        <xdr:cNvSpPr/>
      </xdr:nvSpPr>
      <xdr:spPr>
        <a:xfrm>
          <a:off x="4584700" y="131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118479</xdr:rowOff>
    </xdr:from>
    <xdr:ext cx="599010" cy="259045"/>
    <xdr:sp textlink="">
      <xdr:nvSpPr>
        <xdr:cNvPr id="200" name="民生費該当値テキスト"/>
        <xdr:cNvSpPr txBox="1"/>
      </xdr:nvSpPr>
      <xdr:spPr>
        <a:xfrm>
          <a:off x="4686300"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117269</xdr:rowOff>
    </xdr:from>
    <xdr:to>
      <xdr:col>20</xdr:col>
      <xdr:colOff>38100</xdr:colOff>
      <xdr:row>78</xdr:row>
      <xdr:rowOff>47419</xdr:rowOff>
    </xdr:to>
    <xdr:sp textlink="">
      <xdr:nvSpPr>
        <xdr:cNvPr id="201" name="楕円 200"/>
        <xdr:cNvSpPr/>
      </xdr:nvSpPr>
      <xdr:spPr>
        <a:xfrm>
          <a:off x="37465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38546</xdr:rowOff>
    </xdr:from>
    <xdr:ext cx="599010" cy="259045"/>
    <xdr:sp textlink="">
      <xdr:nvSpPr>
        <xdr:cNvPr id="202" name="テキスト ボックス 201"/>
        <xdr:cNvSpPr txBox="1"/>
      </xdr:nvSpPr>
      <xdr:spPr>
        <a:xfrm>
          <a:off x="3497795" y="1341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49515</xdr:rowOff>
    </xdr:from>
    <xdr:to>
      <xdr:col>15</xdr:col>
      <xdr:colOff>101600</xdr:colOff>
      <xdr:row>78</xdr:row>
      <xdr:rowOff>151115</xdr:rowOff>
    </xdr:to>
    <xdr:sp textlink="">
      <xdr:nvSpPr>
        <xdr:cNvPr id="203" name="楕円 202"/>
        <xdr:cNvSpPr/>
      </xdr:nvSpPr>
      <xdr:spPr>
        <a:xfrm>
          <a:off x="2857500" y="134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142242</xdr:rowOff>
    </xdr:from>
    <xdr:ext cx="599010" cy="259045"/>
    <xdr:sp textlink="">
      <xdr:nvSpPr>
        <xdr:cNvPr id="204" name="テキスト ボックス 203"/>
        <xdr:cNvSpPr txBox="1"/>
      </xdr:nvSpPr>
      <xdr:spPr>
        <a:xfrm>
          <a:off x="2608795" y="135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139072</xdr:rowOff>
    </xdr:from>
    <xdr:to>
      <xdr:col>10</xdr:col>
      <xdr:colOff>165100</xdr:colOff>
      <xdr:row>79</xdr:row>
      <xdr:rowOff>69222</xdr:rowOff>
    </xdr:to>
    <xdr:sp textlink="">
      <xdr:nvSpPr>
        <xdr:cNvPr id="205" name="楕円 204"/>
        <xdr:cNvSpPr/>
      </xdr:nvSpPr>
      <xdr:spPr>
        <a:xfrm>
          <a:off x="1968500" y="13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60349</xdr:rowOff>
    </xdr:from>
    <xdr:ext cx="599010" cy="259045"/>
    <xdr:sp textlink="">
      <xdr:nvSpPr>
        <xdr:cNvPr id="206" name="テキスト ボックス 205"/>
        <xdr:cNvSpPr txBox="1"/>
      </xdr:nvSpPr>
      <xdr:spPr>
        <a:xfrm>
          <a:off x="1719795" y="136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21126</xdr:rowOff>
    </xdr:from>
    <xdr:to>
      <xdr:col>6</xdr:col>
      <xdr:colOff>38100</xdr:colOff>
      <xdr:row>79</xdr:row>
      <xdr:rowOff>122726</xdr:rowOff>
    </xdr:to>
    <xdr:sp textlink="">
      <xdr:nvSpPr>
        <xdr:cNvPr id="207" name="楕円 206"/>
        <xdr:cNvSpPr/>
      </xdr:nvSpPr>
      <xdr:spPr>
        <a:xfrm>
          <a:off x="1079500" y="135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113853</xdr:rowOff>
    </xdr:from>
    <xdr:ext cx="599010" cy="259045"/>
    <xdr:sp textlink="">
      <xdr:nvSpPr>
        <xdr:cNvPr id="208" name="テキスト ボックス 207"/>
        <xdr:cNvSpPr txBox="1"/>
      </xdr:nvSpPr>
      <xdr:spPr>
        <a:xfrm>
          <a:off x="830795" y="136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95940</xdr:rowOff>
    </xdr:from>
    <xdr:to>
      <xdr:col>24</xdr:col>
      <xdr:colOff>63500</xdr:colOff>
      <xdr:row>97</xdr:row>
      <xdr:rowOff>136108</xdr:rowOff>
    </xdr:to>
    <xdr:cxnSp macro="">
      <xdr:nvCxnSpPr>
        <xdr:cNvPr id="240" name="直線コネクタ 239"/>
        <xdr:cNvCxnSpPr/>
      </xdr:nvCxnSpPr>
      <xdr:spPr>
        <a:xfrm flipV="1">
          <a:off x="3797300" y="16726590"/>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textlink="">
      <xdr:nvSpPr>
        <xdr:cNvPr id="241"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115501</xdr:rowOff>
    </xdr:from>
    <xdr:to>
      <xdr:col>19</xdr:col>
      <xdr:colOff>177800</xdr:colOff>
      <xdr:row>97</xdr:row>
      <xdr:rowOff>136108</xdr:rowOff>
    </xdr:to>
    <xdr:cxnSp macro="">
      <xdr:nvCxnSpPr>
        <xdr:cNvPr id="243" name="直線コネクタ 242"/>
        <xdr:cNvCxnSpPr/>
      </xdr:nvCxnSpPr>
      <xdr:spPr>
        <a:xfrm>
          <a:off x="2908300" y="16746151"/>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textlink="">
      <xdr:nvSpPr>
        <xdr:cNvPr id="245" name="テキスト ボックス 244"/>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115501</xdr:rowOff>
    </xdr:from>
    <xdr:to>
      <xdr:col>15</xdr:col>
      <xdr:colOff>50800</xdr:colOff>
      <xdr:row>97</xdr:row>
      <xdr:rowOff>144924</xdr:rowOff>
    </xdr:to>
    <xdr:cxnSp macro="">
      <xdr:nvCxnSpPr>
        <xdr:cNvPr id="246" name="直線コネクタ 245"/>
        <xdr:cNvCxnSpPr/>
      </xdr:nvCxnSpPr>
      <xdr:spPr>
        <a:xfrm flipV="1">
          <a:off x="2019300" y="16746151"/>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textlink="">
      <xdr:nvSpPr>
        <xdr:cNvPr id="248" name="テキスト ボックス 247"/>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125853</xdr:rowOff>
    </xdr:from>
    <xdr:to>
      <xdr:col>10</xdr:col>
      <xdr:colOff>114300</xdr:colOff>
      <xdr:row>97</xdr:row>
      <xdr:rowOff>144924</xdr:rowOff>
    </xdr:to>
    <xdr:cxnSp macro="">
      <xdr:nvCxnSpPr>
        <xdr:cNvPr id="249" name="直線コネクタ 248"/>
        <xdr:cNvCxnSpPr/>
      </xdr:nvCxnSpPr>
      <xdr:spPr>
        <a:xfrm>
          <a:off x="1130300" y="16756503"/>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textlink="">
      <xdr:nvSpPr>
        <xdr:cNvPr id="251" name="テキスト ボックス 250"/>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textlink="">
      <xdr:nvSpPr>
        <xdr:cNvPr id="253" name="テキスト ボックス 252"/>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45140</xdr:rowOff>
    </xdr:from>
    <xdr:to>
      <xdr:col>24</xdr:col>
      <xdr:colOff>114300</xdr:colOff>
      <xdr:row>97</xdr:row>
      <xdr:rowOff>146740</xdr:rowOff>
    </xdr:to>
    <xdr:sp textlink="">
      <xdr:nvSpPr>
        <xdr:cNvPr id="259" name="楕円 258"/>
        <xdr:cNvSpPr/>
      </xdr:nvSpPr>
      <xdr:spPr>
        <a:xfrm>
          <a:off x="4584700" y="166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68017</xdr:rowOff>
    </xdr:from>
    <xdr:ext cx="534377" cy="259045"/>
    <xdr:sp textlink="">
      <xdr:nvSpPr>
        <xdr:cNvPr id="260" name="衛生費該当値テキスト"/>
        <xdr:cNvSpPr txBox="1"/>
      </xdr:nvSpPr>
      <xdr:spPr>
        <a:xfrm>
          <a:off x="4686300" y="165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85308</xdr:rowOff>
    </xdr:from>
    <xdr:to>
      <xdr:col>20</xdr:col>
      <xdr:colOff>38100</xdr:colOff>
      <xdr:row>98</xdr:row>
      <xdr:rowOff>15458</xdr:rowOff>
    </xdr:to>
    <xdr:sp textlink="">
      <xdr:nvSpPr>
        <xdr:cNvPr id="261" name="楕円 260"/>
        <xdr:cNvSpPr/>
      </xdr:nvSpPr>
      <xdr:spPr>
        <a:xfrm>
          <a:off x="3746500" y="167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31985</xdr:rowOff>
    </xdr:from>
    <xdr:ext cx="534377" cy="259045"/>
    <xdr:sp textlink="">
      <xdr:nvSpPr>
        <xdr:cNvPr id="262" name="テキスト ボックス 261"/>
        <xdr:cNvSpPr txBox="1"/>
      </xdr:nvSpPr>
      <xdr:spPr>
        <a:xfrm>
          <a:off x="3530111" y="164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64701</xdr:rowOff>
    </xdr:from>
    <xdr:to>
      <xdr:col>15</xdr:col>
      <xdr:colOff>101600</xdr:colOff>
      <xdr:row>97</xdr:row>
      <xdr:rowOff>166301</xdr:rowOff>
    </xdr:to>
    <xdr:sp textlink="">
      <xdr:nvSpPr>
        <xdr:cNvPr id="263" name="楕円 262"/>
        <xdr:cNvSpPr/>
      </xdr:nvSpPr>
      <xdr:spPr>
        <a:xfrm>
          <a:off x="2857500" y="16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11378</xdr:rowOff>
    </xdr:from>
    <xdr:ext cx="534377" cy="259045"/>
    <xdr:sp textlink="">
      <xdr:nvSpPr>
        <xdr:cNvPr id="264" name="テキスト ボックス 263"/>
        <xdr:cNvSpPr txBox="1"/>
      </xdr:nvSpPr>
      <xdr:spPr>
        <a:xfrm>
          <a:off x="2641111" y="164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94124</xdr:rowOff>
    </xdr:from>
    <xdr:to>
      <xdr:col>10</xdr:col>
      <xdr:colOff>165100</xdr:colOff>
      <xdr:row>98</xdr:row>
      <xdr:rowOff>24274</xdr:rowOff>
    </xdr:to>
    <xdr:sp textlink="">
      <xdr:nvSpPr>
        <xdr:cNvPr id="265" name="楕円 264"/>
        <xdr:cNvSpPr/>
      </xdr:nvSpPr>
      <xdr:spPr>
        <a:xfrm>
          <a:off x="1968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40801</xdr:rowOff>
    </xdr:from>
    <xdr:ext cx="534377" cy="259045"/>
    <xdr:sp textlink="">
      <xdr:nvSpPr>
        <xdr:cNvPr id="266" name="テキスト ボックス 265"/>
        <xdr:cNvSpPr txBox="1"/>
      </xdr:nvSpPr>
      <xdr:spPr>
        <a:xfrm>
          <a:off x="1752111" y="165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75053</xdr:rowOff>
    </xdr:from>
    <xdr:to>
      <xdr:col>6</xdr:col>
      <xdr:colOff>38100</xdr:colOff>
      <xdr:row>98</xdr:row>
      <xdr:rowOff>5203</xdr:rowOff>
    </xdr:to>
    <xdr:sp textlink="">
      <xdr:nvSpPr>
        <xdr:cNvPr id="267" name="楕円 266"/>
        <xdr:cNvSpPr/>
      </xdr:nvSpPr>
      <xdr:spPr>
        <a:xfrm>
          <a:off x="1079500" y="16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21730</xdr:rowOff>
    </xdr:from>
    <xdr:ext cx="534377" cy="259045"/>
    <xdr:sp textlink="">
      <xdr:nvSpPr>
        <xdr:cNvPr id="268" name="テキスト ボックス 267"/>
        <xdr:cNvSpPr txBox="1"/>
      </xdr:nvSpPr>
      <xdr:spPr>
        <a:xfrm>
          <a:off x="863111" y="164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93218</xdr:rowOff>
    </xdr:from>
    <xdr:to>
      <xdr:col>55</xdr:col>
      <xdr:colOff>0</xdr:colOff>
      <xdr:row>37</xdr:row>
      <xdr:rowOff>94361</xdr:rowOff>
    </xdr:to>
    <xdr:cxnSp macro="">
      <xdr:nvCxnSpPr>
        <xdr:cNvPr id="297" name="直線コネクタ 296"/>
        <xdr:cNvCxnSpPr/>
      </xdr:nvCxnSpPr>
      <xdr:spPr>
        <a:xfrm flipV="1">
          <a:off x="9639300" y="64368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textlink="">
      <xdr:nvSpPr>
        <xdr:cNvPr id="298"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94361</xdr:rowOff>
    </xdr:to>
    <xdr:cxnSp macro="">
      <xdr:nvCxnSpPr>
        <xdr:cNvPr id="300" name="直線コネクタ 299"/>
        <xdr:cNvCxnSpPr/>
      </xdr:nvCxnSpPr>
      <xdr:spPr>
        <a:xfrm>
          <a:off x="8750300" y="642658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textlink="">
      <xdr:nvSpPr>
        <xdr:cNvPr id="302" name="テキスト ボックス 301"/>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82931</xdr:rowOff>
    </xdr:from>
    <xdr:to>
      <xdr:col>45</xdr:col>
      <xdr:colOff>177800</xdr:colOff>
      <xdr:row>37</xdr:row>
      <xdr:rowOff>97790</xdr:rowOff>
    </xdr:to>
    <xdr:cxnSp macro="">
      <xdr:nvCxnSpPr>
        <xdr:cNvPr id="303" name="直線コネクタ 302"/>
        <xdr:cNvCxnSpPr/>
      </xdr:nvCxnSpPr>
      <xdr:spPr>
        <a:xfrm flipV="1">
          <a:off x="7861300" y="642658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textlink="">
      <xdr:nvSpPr>
        <xdr:cNvPr id="305" name="テキスト ボックス 304"/>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88265</xdr:rowOff>
    </xdr:from>
    <xdr:to>
      <xdr:col>41</xdr:col>
      <xdr:colOff>50800</xdr:colOff>
      <xdr:row>37</xdr:row>
      <xdr:rowOff>97790</xdr:rowOff>
    </xdr:to>
    <xdr:cxnSp macro="">
      <xdr:nvCxnSpPr>
        <xdr:cNvPr id="306" name="直線コネクタ 305"/>
        <xdr:cNvCxnSpPr/>
      </xdr:nvCxnSpPr>
      <xdr:spPr>
        <a:xfrm>
          <a:off x="6972300" y="6431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textlink="">
      <xdr:nvSpPr>
        <xdr:cNvPr id="308" name="テキスト ボックス 307"/>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textlink="">
      <xdr:nvSpPr>
        <xdr:cNvPr id="310" name="テキスト ボックス 309"/>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42418</xdr:rowOff>
    </xdr:from>
    <xdr:to>
      <xdr:col>55</xdr:col>
      <xdr:colOff>50800</xdr:colOff>
      <xdr:row>37</xdr:row>
      <xdr:rowOff>144018</xdr:rowOff>
    </xdr:to>
    <xdr:sp textlink="">
      <xdr:nvSpPr>
        <xdr:cNvPr id="316" name="楕円 315"/>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65295</xdr:rowOff>
    </xdr:from>
    <xdr:ext cx="378565" cy="259045"/>
    <xdr:sp textlink="">
      <xdr:nvSpPr>
        <xdr:cNvPr id="317" name="労働費該当値テキスト"/>
        <xdr:cNvSpPr txBox="1"/>
      </xdr:nvSpPr>
      <xdr:spPr>
        <a:xfrm>
          <a:off x="10528300"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textlink="">
      <xdr:nvSpPr>
        <xdr:cNvPr id="318" name="楕円 317"/>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textlink="">
      <xdr:nvSpPr>
        <xdr:cNvPr id="319" name="テキスト ボックス 318"/>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textlink="">
      <xdr:nvSpPr>
        <xdr:cNvPr id="320" name="楕円 319"/>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150258</xdr:rowOff>
    </xdr:from>
    <xdr:ext cx="378565" cy="259045"/>
    <xdr:sp textlink="">
      <xdr:nvSpPr>
        <xdr:cNvPr id="321" name="テキスト ボックス 320"/>
        <xdr:cNvSpPr txBox="1"/>
      </xdr:nvSpPr>
      <xdr:spPr>
        <a:xfrm>
          <a:off x="8561017" y="615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46990</xdr:rowOff>
    </xdr:from>
    <xdr:to>
      <xdr:col>41</xdr:col>
      <xdr:colOff>101600</xdr:colOff>
      <xdr:row>37</xdr:row>
      <xdr:rowOff>148590</xdr:rowOff>
    </xdr:to>
    <xdr:sp textlink="">
      <xdr:nvSpPr>
        <xdr:cNvPr id="322" name="楕円 321"/>
        <xdr:cNvSpPr/>
      </xdr:nvSpPr>
      <xdr:spPr>
        <a:xfrm>
          <a:off x="7810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139717</xdr:rowOff>
    </xdr:from>
    <xdr:ext cx="378565" cy="259045"/>
    <xdr:sp textlink="">
      <xdr:nvSpPr>
        <xdr:cNvPr id="323" name="テキスト ボックス 322"/>
        <xdr:cNvSpPr txBox="1"/>
      </xdr:nvSpPr>
      <xdr:spPr>
        <a:xfrm>
          <a:off x="7672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37465</xdr:rowOff>
    </xdr:from>
    <xdr:to>
      <xdr:col>36</xdr:col>
      <xdr:colOff>165100</xdr:colOff>
      <xdr:row>37</xdr:row>
      <xdr:rowOff>139065</xdr:rowOff>
    </xdr:to>
    <xdr:sp textlink="">
      <xdr:nvSpPr>
        <xdr:cNvPr id="324" name="楕円 323"/>
        <xdr:cNvSpPr/>
      </xdr:nvSpPr>
      <xdr:spPr>
        <a:xfrm>
          <a:off x="6921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155592</xdr:rowOff>
    </xdr:from>
    <xdr:ext cx="378565" cy="259045"/>
    <xdr:sp textlink="">
      <xdr:nvSpPr>
        <xdr:cNvPr id="325" name="テキスト ボックス 324"/>
        <xdr:cNvSpPr txBox="1"/>
      </xdr:nvSpPr>
      <xdr:spPr>
        <a:xfrm>
          <a:off x="6783017"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textlink="">
      <xdr:nvSpPr>
        <xdr:cNvPr id="339" name="テキスト ボックス 338"/>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7" name="直線コネクタ 346"/>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textlink="">
      <xdr:nvSpPr>
        <xdr:cNvPr id="350"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51" name="直線コネクタ 350"/>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109525</xdr:rowOff>
    </xdr:from>
    <xdr:to>
      <xdr:col>55</xdr:col>
      <xdr:colOff>0</xdr:colOff>
      <xdr:row>58</xdr:row>
      <xdr:rowOff>115012</xdr:rowOff>
    </xdr:to>
    <xdr:cxnSp macro="">
      <xdr:nvCxnSpPr>
        <xdr:cNvPr id="352" name="直線コネクタ 351"/>
        <xdr:cNvCxnSpPr/>
      </xdr:nvCxnSpPr>
      <xdr:spPr>
        <a:xfrm flipV="1">
          <a:off x="9639300" y="1005362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textlink="">
      <xdr:nvSpPr>
        <xdr:cNvPr id="353"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textlink="">
      <xdr:nvSpPr>
        <xdr:cNvPr id="354" name="フローチャート: 判断 353"/>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115012</xdr:rowOff>
    </xdr:from>
    <xdr:to>
      <xdr:col>50</xdr:col>
      <xdr:colOff>114300</xdr:colOff>
      <xdr:row>58</xdr:row>
      <xdr:rowOff>116840</xdr:rowOff>
    </xdr:to>
    <xdr:cxnSp macro="">
      <xdr:nvCxnSpPr>
        <xdr:cNvPr id="355" name="直線コネクタ 354"/>
        <xdr:cNvCxnSpPr/>
      </xdr:nvCxnSpPr>
      <xdr:spPr>
        <a:xfrm flipV="1">
          <a:off x="8750300" y="10059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textlink="">
      <xdr:nvSpPr>
        <xdr:cNvPr id="356" name="フローチャート: 判断 355"/>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textlink="">
      <xdr:nvSpPr>
        <xdr:cNvPr id="357" name="テキスト ボックス 356"/>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116840</xdr:rowOff>
    </xdr:from>
    <xdr:to>
      <xdr:col>45</xdr:col>
      <xdr:colOff>177800</xdr:colOff>
      <xdr:row>58</xdr:row>
      <xdr:rowOff>117754</xdr:rowOff>
    </xdr:to>
    <xdr:cxnSp macro="">
      <xdr:nvCxnSpPr>
        <xdr:cNvPr id="358" name="直線コネクタ 357"/>
        <xdr:cNvCxnSpPr/>
      </xdr:nvCxnSpPr>
      <xdr:spPr>
        <a:xfrm flipV="1">
          <a:off x="7861300" y="100609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textlink="">
      <xdr:nvSpPr>
        <xdr:cNvPr id="359" name="フローチャート: 判断 358"/>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textlink="">
      <xdr:nvSpPr>
        <xdr:cNvPr id="360" name="テキスト ボックス 359"/>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116840</xdr:rowOff>
    </xdr:from>
    <xdr:to>
      <xdr:col>41</xdr:col>
      <xdr:colOff>50800</xdr:colOff>
      <xdr:row>58</xdr:row>
      <xdr:rowOff>117754</xdr:rowOff>
    </xdr:to>
    <xdr:cxnSp macro="">
      <xdr:nvCxnSpPr>
        <xdr:cNvPr id="361" name="直線コネクタ 360"/>
        <xdr:cNvCxnSpPr/>
      </xdr:nvCxnSpPr>
      <xdr:spPr>
        <a:xfrm>
          <a:off x="6972300" y="100609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textlink="">
      <xdr:nvSpPr>
        <xdr:cNvPr id="362" name="フローチャート: 判断 361"/>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textlink="">
      <xdr:nvSpPr>
        <xdr:cNvPr id="363" name="テキスト ボックス 362"/>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textlink="">
      <xdr:nvSpPr>
        <xdr:cNvPr id="364" name="フローチャート: 判断 363"/>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textlink="">
      <xdr:nvSpPr>
        <xdr:cNvPr id="365" name="テキスト ボックス 364"/>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58725</xdr:rowOff>
    </xdr:from>
    <xdr:to>
      <xdr:col>55</xdr:col>
      <xdr:colOff>50800</xdr:colOff>
      <xdr:row>58</xdr:row>
      <xdr:rowOff>160325</xdr:rowOff>
    </xdr:to>
    <xdr:sp textlink="">
      <xdr:nvSpPr>
        <xdr:cNvPr id="371" name="楕円 370"/>
        <xdr:cNvSpPr/>
      </xdr:nvSpPr>
      <xdr:spPr>
        <a:xfrm>
          <a:off x="104267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145102</xdr:rowOff>
    </xdr:from>
    <xdr:ext cx="313932" cy="259045"/>
    <xdr:sp textlink="">
      <xdr:nvSpPr>
        <xdr:cNvPr id="372" name="農林水産業費該当値テキスト"/>
        <xdr:cNvSpPr txBox="1"/>
      </xdr:nvSpPr>
      <xdr:spPr>
        <a:xfrm>
          <a:off x="10528300" y="991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64212</xdr:rowOff>
    </xdr:from>
    <xdr:to>
      <xdr:col>50</xdr:col>
      <xdr:colOff>165100</xdr:colOff>
      <xdr:row>58</xdr:row>
      <xdr:rowOff>165812</xdr:rowOff>
    </xdr:to>
    <xdr:sp textlink="">
      <xdr:nvSpPr>
        <xdr:cNvPr id="373" name="楕円 372"/>
        <xdr:cNvSpPr/>
      </xdr:nvSpPr>
      <xdr:spPr>
        <a:xfrm>
          <a:off x="9588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156939</xdr:rowOff>
    </xdr:from>
    <xdr:ext cx="313932" cy="259045"/>
    <xdr:sp textlink="">
      <xdr:nvSpPr>
        <xdr:cNvPr id="374" name="テキスト ボックス 373"/>
        <xdr:cNvSpPr txBox="1"/>
      </xdr:nvSpPr>
      <xdr:spPr>
        <a:xfrm>
          <a:off x="9482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66040</xdr:rowOff>
    </xdr:from>
    <xdr:to>
      <xdr:col>46</xdr:col>
      <xdr:colOff>38100</xdr:colOff>
      <xdr:row>58</xdr:row>
      <xdr:rowOff>167640</xdr:rowOff>
    </xdr:to>
    <xdr:sp textlink="">
      <xdr:nvSpPr>
        <xdr:cNvPr id="375" name="楕円 374"/>
        <xdr:cNvSpPr/>
      </xdr:nvSpPr>
      <xdr:spPr>
        <a:xfrm>
          <a:off x="869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158767</xdr:rowOff>
    </xdr:from>
    <xdr:ext cx="313932" cy="259045"/>
    <xdr:sp textlink="">
      <xdr:nvSpPr>
        <xdr:cNvPr id="376" name="テキスト ボックス 375"/>
        <xdr:cNvSpPr txBox="1"/>
      </xdr:nvSpPr>
      <xdr:spPr>
        <a:xfrm>
          <a:off x="8593333" y="1010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66954</xdr:rowOff>
    </xdr:from>
    <xdr:to>
      <xdr:col>41</xdr:col>
      <xdr:colOff>101600</xdr:colOff>
      <xdr:row>58</xdr:row>
      <xdr:rowOff>168554</xdr:rowOff>
    </xdr:to>
    <xdr:sp textlink="">
      <xdr:nvSpPr>
        <xdr:cNvPr id="377" name="楕円 376"/>
        <xdr:cNvSpPr/>
      </xdr:nvSpPr>
      <xdr:spPr>
        <a:xfrm>
          <a:off x="7810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159681</xdr:rowOff>
    </xdr:from>
    <xdr:ext cx="313932" cy="259045"/>
    <xdr:sp textlink="">
      <xdr:nvSpPr>
        <xdr:cNvPr id="378" name="テキスト ボックス 377"/>
        <xdr:cNvSpPr txBox="1"/>
      </xdr:nvSpPr>
      <xdr:spPr>
        <a:xfrm>
          <a:off x="7704333" y="1010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66040</xdr:rowOff>
    </xdr:from>
    <xdr:to>
      <xdr:col>36</xdr:col>
      <xdr:colOff>165100</xdr:colOff>
      <xdr:row>58</xdr:row>
      <xdr:rowOff>167640</xdr:rowOff>
    </xdr:to>
    <xdr:sp textlink="">
      <xdr:nvSpPr>
        <xdr:cNvPr id="379" name="楕円 378"/>
        <xdr:cNvSpPr/>
      </xdr:nvSpPr>
      <xdr:spPr>
        <a:xfrm>
          <a:off x="6921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158767</xdr:rowOff>
    </xdr:from>
    <xdr:ext cx="313932" cy="259045"/>
    <xdr:sp textlink="">
      <xdr:nvSpPr>
        <xdr:cNvPr id="380" name="テキスト ボックス 379"/>
        <xdr:cNvSpPr txBox="1"/>
      </xdr:nvSpPr>
      <xdr:spPr>
        <a:xfrm>
          <a:off x="6815333" y="1010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171430</xdr:rowOff>
    </xdr:from>
    <xdr:to>
      <xdr:col>55</xdr:col>
      <xdr:colOff>0</xdr:colOff>
      <xdr:row>78</xdr:row>
      <xdr:rowOff>31938</xdr:rowOff>
    </xdr:to>
    <xdr:cxnSp macro="">
      <xdr:nvCxnSpPr>
        <xdr:cNvPr id="407" name="直線コネクタ 406"/>
        <xdr:cNvCxnSpPr/>
      </xdr:nvCxnSpPr>
      <xdr:spPr>
        <a:xfrm flipV="1">
          <a:off x="9639300" y="13373080"/>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textlink="">
      <xdr:nvSpPr>
        <xdr:cNvPr id="408"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25719</xdr:rowOff>
    </xdr:from>
    <xdr:to>
      <xdr:col>50</xdr:col>
      <xdr:colOff>114300</xdr:colOff>
      <xdr:row>78</xdr:row>
      <xdr:rowOff>31938</xdr:rowOff>
    </xdr:to>
    <xdr:cxnSp macro="">
      <xdr:nvCxnSpPr>
        <xdr:cNvPr id="410" name="直線コネクタ 409"/>
        <xdr:cNvCxnSpPr/>
      </xdr:nvCxnSpPr>
      <xdr:spPr>
        <a:xfrm>
          <a:off x="8750300" y="1339881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textlink="">
      <xdr:nvSpPr>
        <xdr:cNvPr id="412" name="テキスト ボックス 411"/>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25719</xdr:rowOff>
    </xdr:from>
    <xdr:to>
      <xdr:col>45</xdr:col>
      <xdr:colOff>177800</xdr:colOff>
      <xdr:row>78</xdr:row>
      <xdr:rowOff>31252</xdr:rowOff>
    </xdr:to>
    <xdr:cxnSp macro="">
      <xdr:nvCxnSpPr>
        <xdr:cNvPr id="413" name="直線コネクタ 412"/>
        <xdr:cNvCxnSpPr/>
      </xdr:nvCxnSpPr>
      <xdr:spPr>
        <a:xfrm flipV="1">
          <a:off x="7861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textlink="">
      <xdr:nvSpPr>
        <xdr:cNvPr id="415" name="テキスト ボックス 414"/>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31252</xdr:rowOff>
    </xdr:to>
    <xdr:cxnSp macro="">
      <xdr:nvCxnSpPr>
        <xdr:cNvPr id="416" name="直線コネクタ 415"/>
        <xdr:cNvCxnSpPr/>
      </xdr:nvCxnSpPr>
      <xdr:spPr>
        <a:xfrm>
          <a:off x="6972300" y="133794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textlink="">
      <xdr:nvSpPr>
        <xdr:cNvPr id="418" name="テキスト ボックス 417"/>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textlink="">
      <xdr:nvSpPr>
        <xdr:cNvPr id="420" name="テキスト ボックス 419"/>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120630</xdr:rowOff>
    </xdr:from>
    <xdr:to>
      <xdr:col>55</xdr:col>
      <xdr:colOff>50800</xdr:colOff>
      <xdr:row>78</xdr:row>
      <xdr:rowOff>50780</xdr:rowOff>
    </xdr:to>
    <xdr:sp textlink="">
      <xdr:nvSpPr>
        <xdr:cNvPr id="426" name="楕円 425"/>
        <xdr:cNvSpPr/>
      </xdr:nvSpPr>
      <xdr:spPr>
        <a:xfrm>
          <a:off x="104267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35557</xdr:rowOff>
    </xdr:from>
    <xdr:ext cx="469744" cy="259045"/>
    <xdr:sp textlink="">
      <xdr:nvSpPr>
        <xdr:cNvPr id="427" name="商工費該当値テキスト"/>
        <xdr:cNvSpPr txBox="1"/>
      </xdr:nvSpPr>
      <xdr:spPr>
        <a:xfrm>
          <a:off x="10528300" y="132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152588</xdr:rowOff>
    </xdr:from>
    <xdr:to>
      <xdr:col>50</xdr:col>
      <xdr:colOff>165100</xdr:colOff>
      <xdr:row>78</xdr:row>
      <xdr:rowOff>82738</xdr:rowOff>
    </xdr:to>
    <xdr:sp textlink="">
      <xdr:nvSpPr>
        <xdr:cNvPr id="428" name="楕円 427"/>
        <xdr:cNvSpPr/>
      </xdr:nvSpPr>
      <xdr:spPr>
        <a:xfrm>
          <a:off x="9588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73865</xdr:rowOff>
    </xdr:from>
    <xdr:ext cx="469744" cy="259045"/>
    <xdr:sp textlink="">
      <xdr:nvSpPr>
        <xdr:cNvPr id="429" name="テキスト ボックス 428"/>
        <xdr:cNvSpPr txBox="1"/>
      </xdr:nvSpPr>
      <xdr:spPr>
        <a:xfrm>
          <a:off x="9404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146369</xdr:rowOff>
    </xdr:from>
    <xdr:to>
      <xdr:col>46</xdr:col>
      <xdr:colOff>38100</xdr:colOff>
      <xdr:row>78</xdr:row>
      <xdr:rowOff>76519</xdr:rowOff>
    </xdr:to>
    <xdr:sp textlink="">
      <xdr:nvSpPr>
        <xdr:cNvPr id="430" name="楕円 429"/>
        <xdr:cNvSpPr/>
      </xdr:nvSpPr>
      <xdr:spPr>
        <a:xfrm>
          <a:off x="8699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67646</xdr:rowOff>
    </xdr:from>
    <xdr:ext cx="469744" cy="259045"/>
    <xdr:sp textlink="">
      <xdr:nvSpPr>
        <xdr:cNvPr id="431" name="テキスト ボックス 430"/>
        <xdr:cNvSpPr txBox="1"/>
      </xdr:nvSpPr>
      <xdr:spPr>
        <a:xfrm>
          <a:off x="8515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151902</xdr:rowOff>
    </xdr:from>
    <xdr:to>
      <xdr:col>41</xdr:col>
      <xdr:colOff>101600</xdr:colOff>
      <xdr:row>78</xdr:row>
      <xdr:rowOff>82052</xdr:rowOff>
    </xdr:to>
    <xdr:sp textlink="">
      <xdr:nvSpPr>
        <xdr:cNvPr id="432" name="楕円 431"/>
        <xdr:cNvSpPr/>
      </xdr:nvSpPr>
      <xdr:spPr>
        <a:xfrm>
          <a:off x="7810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73179</xdr:rowOff>
    </xdr:from>
    <xdr:ext cx="469744" cy="259045"/>
    <xdr:sp textlink="">
      <xdr:nvSpPr>
        <xdr:cNvPr id="433" name="テキスト ボックス 432"/>
        <xdr:cNvSpPr txBox="1"/>
      </xdr:nvSpPr>
      <xdr:spPr>
        <a:xfrm>
          <a:off x="7626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126984</xdr:rowOff>
    </xdr:from>
    <xdr:to>
      <xdr:col>36</xdr:col>
      <xdr:colOff>165100</xdr:colOff>
      <xdr:row>78</xdr:row>
      <xdr:rowOff>57134</xdr:rowOff>
    </xdr:to>
    <xdr:sp textlink="">
      <xdr:nvSpPr>
        <xdr:cNvPr id="434" name="楕円 433"/>
        <xdr:cNvSpPr/>
      </xdr:nvSpPr>
      <xdr:spPr>
        <a:xfrm>
          <a:off x="6921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48261</xdr:rowOff>
    </xdr:from>
    <xdr:ext cx="469744" cy="259045"/>
    <xdr:sp textlink="">
      <xdr:nvSpPr>
        <xdr:cNvPr id="435" name="テキスト ボックス 434"/>
        <xdr:cNvSpPr txBox="1"/>
      </xdr:nvSpPr>
      <xdr:spPr>
        <a:xfrm>
          <a:off x="6737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61" name="直線コネクタ 460"/>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textlink="">
      <xdr:nvSpPr>
        <xdr:cNvPr id="462"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3" name="直線コネクタ 462"/>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textlink="">
      <xdr:nvSpPr>
        <xdr:cNvPr id="464"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5" name="直線コネクタ 464"/>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59592</xdr:rowOff>
    </xdr:from>
    <xdr:to>
      <xdr:col>55</xdr:col>
      <xdr:colOff>0</xdr:colOff>
      <xdr:row>98</xdr:row>
      <xdr:rowOff>62771</xdr:rowOff>
    </xdr:to>
    <xdr:cxnSp macro="">
      <xdr:nvCxnSpPr>
        <xdr:cNvPr id="466" name="直線コネクタ 465"/>
        <xdr:cNvCxnSpPr/>
      </xdr:nvCxnSpPr>
      <xdr:spPr>
        <a:xfrm flipV="1">
          <a:off x="9639300" y="16861692"/>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textlink="">
      <xdr:nvSpPr>
        <xdr:cNvPr id="467"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textlink="">
      <xdr:nvSpPr>
        <xdr:cNvPr id="468" name="フローチャート: 判断 467"/>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50274</xdr:rowOff>
    </xdr:from>
    <xdr:to>
      <xdr:col>50</xdr:col>
      <xdr:colOff>114300</xdr:colOff>
      <xdr:row>98</xdr:row>
      <xdr:rowOff>62771</xdr:rowOff>
    </xdr:to>
    <xdr:cxnSp macro="">
      <xdr:nvCxnSpPr>
        <xdr:cNvPr id="469" name="直線コネクタ 468"/>
        <xdr:cNvCxnSpPr/>
      </xdr:nvCxnSpPr>
      <xdr:spPr>
        <a:xfrm>
          <a:off x="8750300" y="1685237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textlink="">
      <xdr:nvSpPr>
        <xdr:cNvPr id="470" name="フローチャート: 判断 469"/>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textlink="">
      <xdr:nvSpPr>
        <xdr:cNvPr id="471" name="テキスト ボックス 470"/>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33662</xdr:rowOff>
    </xdr:from>
    <xdr:to>
      <xdr:col>45</xdr:col>
      <xdr:colOff>177800</xdr:colOff>
      <xdr:row>98</xdr:row>
      <xdr:rowOff>50274</xdr:rowOff>
    </xdr:to>
    <xdr:cxnSp macro="">
      <xdr:nvCxnSpPr>
        <xdr:cNvPr id="472" name="直線コネクタ 471"/>
        <xdr:cNvCxnSpPr/>
      </xdr:nvCxnSpPr>
      <xdr:spPr>
        <a:xfrm>
          <a:off x="7861300" y="1683576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textlink="">
      <xdr:nvSpPr>
        <xdr:cNvPr id="473" name="フローチャート: 判断 472"/>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textlink="">
      <xdr:nvSpPr>
        <xdr:cNvPr id="474" name="テキスト ボックス 473"/>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33662</xdr:rowOff>
    </xdr:from>
    <xdr:to>
      <xdr:col>41</xdr:col>
      <xdr:colOff>50800</xdr:colOff>
      <xdr:row>98</xdr:row>
      <xdr:rowOff>37288</xdr:rowOff>
    </xdr:to>
    <xdr:cxnSp macro="">
      <xdr:nvCxnSpPr>
        <xdr:cNvPr id="475" name="直線コネクタ 474"/>
        <xdr:cNvCxnSpPr/>
      </xdr:nvCxnSpPr>
      <xdr:spPr>
        <a:xfrm flipV="1">
          <a:off x="6972300" y="16835762"/>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textlink="">
      <xdr:nvSpPr>
        <xdr:cNvPr id="476" name="フローチャート: 判断 475"/>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textlink="">
      <xdr:nvSpPr>
        <xdr:cNvPr id="477" name="テキスト ボックス 476"/>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textlink="">
      <xdr:nvSpPr>
        <xdr:cNvPr id="478" name="フローチャート: 判断 477"/>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textlink="">
      <xdr:nvSpPr>
        <xdr:cNvPr id="479" name="テキスト ボックス 478"/>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8792</xdr:rowOff>
    </xdr:from>
    <xdr:to>
      <xdr:col>55</xdr:col>
      <xdr:colOff>50800</xdr:colOff>
      <xdr:row>98</xdr:row>
      <xdr:rowOff>110392</xdr:rowOff>
    </xdr:to>
    <xdr:sp textlink="">
      <xdr:nvSpPr>
        <xdr:cNvPr id="485" name="楕円 484"/>
        <xdr:cNvSpPr/>
      </xdr:nvSpPr>
      <xdr:spPr>
        <a:xfrm>
          <a:off x="104267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95169</xdr:rowOff>
    </xdr:from>
    <xdr:ext cx="534377" cy="259045"/>
    <xdr:sp textlink="">
      <xdr:nvSpPr>
        <xdr:cNvPr id="486" name="土木費該当値テキスト"/>
        <xdr:cNvSpPr txBox="1"/>
      </xdr:nvSpPr>
      <xdr:spPr>
        <a:xfrm>
          <a:off x="10528300" y="167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11971</xdr:rowOff>
    </xdr:from>
    <xdr:to>
      <xdr:col>50</xdr:col>
      <xdr:colOff>165100</xdr:colOff>
      <xdr:row>98</xdr:row>
      <xdr:rowOff>113571</xdr:rowOff>
    </xdr:to>
    <xdr:sp textlink="">
      <xdr:nvSpPr>
        <xdr:cNvPr id="487" name="楕円 486"/>
        <xdr:cNvSpPr/>
      </xdr:nvSpPr>
      <xdr:spPr>
        <a:xfrm>
          <a:off x="9588500" y="16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104698</xdr:rowOff>
    </xdr:from>
    <xdr:ext cx="534377" cy="259045"/>
    <xdr:sp textlink="">
      <xdr:nvSpPr>
        <xdr:cNvPr id="488" name="テキスト ボックス 487"/>
        <xdr:cNvSpPr txBox="1"/>
      </xdr:nvSpPr>
      <xdr:spPr>
        <a:xfrm>
          <a:off x="9372111" y="169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170924</xdr:rowOff>
    </xdr:from>
    <xdr:to>
      <xdr:col>46</xdr:col>
      <xdr:colOff>38100</xdr:colOff>
      <xdr:row>98</xdr:row>
      <xdr:rowOff>101074</xdr:rowOff>
    </xdr:to>
    <xdr:sp textlink="">
      <xdr:nvSpPr>
        <xdr:cNvPr id="489" name="楕円 488"/>
        <xdr:cNvSpPr/>
      </xdr:nvSpPr>
      <xdr:spPr>
        <a:xfrm>
          <a:off x="86995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92201</xdr:rowOff>
    </xdr:from>
    <xdr:ext cx="534377" cy="259045"/>
    <xdr:sp textlink="">
      <xdr:nvSpPr>
        <xdr:cNvPr id="490" name="テキスト ボックス 489"/>
        <xdr:cNvSpPr txBox="1"/>
      </xdr:nvSpPr>
      <xdr:spPr>
        <a:xfrm>
          <a:off x="8483111" y="16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154312</xdr:rowOff>
    </xdr:from>
    <xdr:to>
      <xdr:col>41</xdr:col>
      <xdr:colOff>101600</xdr:colOff>
      <xdr:row>98</xdr:row>
      <xdr:rowOff>84462</xdr:rowOff>
    </xdr:to>
    <xdr:sp textlink="">
      <xdr:nvSpPr>
        <xdr:cNvPr id="491" name="楕円 490"/>
        <xdr:cNvSpPr/>
      </xdr:nvSpPr>
      <xdr:spPr>
        <a:xfrm>
          <a:off x="7810500" y="167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75589</xdr:rowOff>
    </xdr:from>
    <xdr:ext cx="534377" cy="259045"/>
    <xdr:sp textlink="">
      <xdr:nvSpPr>
        <xdr:cNvPr id="492" name="テキスト ボックス 491"/>
        <xdr:cNvSpPr txBox="1"/>
      </xdr:nvSpPr>
      <xdr:spPr>
        <a:xfrm>
          <a:off x="7594111" y="168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157938</xdr:rowOff>
    </xdr:from>
    <xdr:to>
      <xdr:col>36</xdr:col>
      <xdr:colOff>165100</xdr:colOff>
      <xdr:row>98</xdr:row>
      <xdr:rowOff>88088</xdr:rowOff>
    </xdr:to>
    <xdr:sp textlink="">
      <xdr:nvSpPr>
        <xdr:cNvPr id="493" name="楕円 492"/>
        <xdr:cNvSpPr/>
      </xdr:nvSpPr>
      <xdr:spPr>
        <a:xfrm>
          <a:off x="69215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79215</xdr:rowOff>
    </xdr:from>
    <xdr:ext cx="534377" cy="259045"/>
    <xdr:sp textlink="">
      <xdr:nvSpPr>
        <xdr:cNvPr id="494" name="テキスト ボックス 493"/>
        <xdr:cNvSpPr txBox="1"/>
      </xdr:nvSpPr>
      <xdr:spPr>
        <a:xfrm>
          <a:off x="6705111" y="1688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20" name="直線コネクタ 519"/>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textlink="">
      <xdr:nvSpPr>
        <xdr:cNvPr id="521"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2" name="直線コネクタ 521"/>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textlink="">
      <xdr:nvSpPr>
        <xdr:cNvPr id="523"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4" name="直線コネクタ 523"/>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10737</xdr:rowOff>
    </xdr:from>
    <xdr:to>
      <xdr:col>85</xdr:col>
      <xdr:colOff>127000</xdr:colOff>
      <xdr:row>39</xdr:row>
      <xdr:rowOff>17497</xdr:rowOff>
    </xdr:to>
    <xdr:cxnSp macro="">
      <xdr:nvCxnSpPr>
        <xdr:cNvPr id="525" name="直線コネクタ 524"/>
        <xdr:cNvCxnSpPr/>
      </xdr:nvCxnSpPr>
      <xdr:spPr>
        <a:xfrm flipV="1">
          <a:off x="15481300" y="6697287"/>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textlink="">
      <xdr:nvSpPr>
        <xdr:cNvPr id="526"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textlink="">
      <xdr:nvSpPr>
        <xdr:cNvPr id="527" name="フローチャート: 判断 526"/>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17497</xdr:rowOff>
    </xdr:from>
    <xdr:to>
      <xdr:col>81</xdr:col>
      <xdr:colOff>50800</xdr:colOff>
      <xdr:row>39</xdr:row>
      <xdr:rowOff>36308</xdr:rowOff>
    </xdr:to>
    <xdr:cxnSp macro="">
      <xdr:nvCxnSpPr>
        <xdr:cNvPr id="528" name="直線コネクタ 527"/>
        <xdr:cNvCxnSpPr/>
      </xdr:nvCxnSpPr>
      <xdr:spPr>
        <a:xfrm flipV="1">
          <a:off x="14592300" y="6704047"/>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textlink="">
      <xdr:nvSpPr>
        <xdr:cNvPr id="529" name="フローチャート: 判断 528"/>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textlink="">
      <xdr:nvSpPr>
        <xdr:cNvPr id="530" name="テキスト ボックス 529"/>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36308</xdr:rowOff>
    </xdr:from>
    <xdr:to>
      <xdr:col>76</xdr:col>
      <xdr:colOff>114300</xdr:colOff>
      <xdr:row>39</xdr:row>
      <xdr:rowOff>37353</xdr:rowOff>
    </xdr:to>
    <xdr:cxnSp macro="">
      <xdr:nvCxnSpPr>
        <xdr:cNvPr id="531" name="直線コネクタ 530"/>
        <xdr:cNvCxnSpPr/>
      </xdr:nvCxnSpPr>
      <xdr:spPr>
        <a:xfrm flipV="1">
          <a:off x="13703300" y="672285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textlink="">
      <xdr:nvSpPr>
        <xdr:cNvPr id="532" name="フローチャート: 判断 531"/>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textlink="">
      <xdr:nvSpPr>
        <xdr:cNvPr id="533" name="テキスト ボックス 532"/>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37353</xdr:rowOff>
    </xdr:from>
    <xdr:to>
      <xdr:col>71</xdr:col>
      <xdr:colOff>177800</xdr:colOff>
      <xdr:row>39</xdr:row>
      <xdr:rowOff>46660</xdr:rowOff>
    </xdr:to>
    <xdr:cxnSp macro="">
      <xdr:nvCxnSpPr>
        <xdr:cNvPr id="534" name="直線コネクタ 533"/>
        <xdr:cNvCxnSpPr/>
      </xdr:nvCxnSpPr>
      <xdr:spPr>
        <a:xfrm flipV="1">
          <a:off x="12814300" y="672390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textlink="">
      <xdr:nvSpPr>
        <xdr:cNvPr id="535" name="フローチャート: 判断 534"/>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textlink="">
      <xdr:nvSpPr>
        <xdr:cNvPr id="536" name="テキスト ボックス 535"/>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textlink="">
      <xdr:nvSpPr>
        <xdr:cNvPr id="537" name="フローチャート: 判断 536"/>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textlink="">
      <xdr:nvSpPr>
        <xdr:cNvPr id="538" name="テキスト ボックス 537"/>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131387</xdr:rowOff>
    </xdr:from>
    <xdr:to>
      <xdr:col>85</xdr:col>
      <xdr:colOff>177800</xdr:colOff>
      <xdr:row>39</xdr:row>
      <xdr:rowOff>61537</xdr:rowOff>
    </xdr:to>
    <xdr:sp textlink="">
      <xdr:nvSpPr>
        <xdr:cNvPr id="544" name="楕円 543"/>
        <xdr:cNvSpPr/>
      </xdr:nvSpPr>
      <xdr:spPr>
        <a:xfrm>
          <a:off x="16268700" y="66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46314</xdr:rowOff>
    </xdr:from>
    <xdr:ext cx="469744" cy="259045"/>
    <xdr:sp textlink="">
      <xdr:nvSpPr>
        <xdr:cNvPr id="545" name="消防費該当値テキスト"/>
        <xdr:cNvSpPr txBox="1"/>
      </xdr:nvSpPr>
      <xdr:spPr>
        <a:xfrm>
          <a:off x="16370300" y="656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138147</xdr:rowOff>
    </xdr:from>
    <xdr:to>
      <xdr:col>81</xdr:col>
      <xdr:colOff>101600</xdr:colOff>
      <xdr:row>39</xdr:row>
      <xdr:rowOff>68297</xdr:rowOff>
    </xdr:to>
    <xdr:sp textlink="">
      <xdr:nvSpPr>
        <xdr:cNvPr id="546" name="楕円 545"/>
        <xdr:cNvSpPr/>
      </xdr:nvSpPr>
      <xdr:spPr>
        <a:xfrm>
          <a:off x="15430500" y="66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59424</xdr:rowOff>
    </xdr:from>
    <xdr:ext cx="469744" cy="259045"/>
    <xdr:sp textlink="">
      <xdr:nvSpPr>
        <xdr:cNvPr id="547" name="テキスト ボックス 546"/>
        <xdr:cNvSpPr txBox="1"/>
      </xdr:nvSpPr>
      <xdr:spPr>
        <a:xfrm>
          <a:off x="15246428" y="67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156958</xdr:rowOff>
    </xdr:from>
    <xdr:to>
      <xdr:col>76</xdr:col>
      <xdr:colOff>165100</xdr:colOff>
      <xdr:row>39</xdr:row>
      <xdr:rowOff>87108</xdr:rowOff>
    </xdr:to>
    <xdr:sp textlink="">
      <xdr:nvSpPr>
        <xdr:cNvPr id="548" name="楕円 547"/>
        <xdr:cNvSpPr/>
      </xdr:nvSpPr>
      <xdr:spPr>
        <a:xfrm>
          <a:off x="14541500" y="66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78235</xdr:rowOff>
    </xdr:from>
    <xdr:ext cx="469744" cy="259045"/>
    <xdr:sp textlink="">
      <xdr:nvSpPr>
        <xdr:cNvPr id="549" name="テキスト ボックス 548"/>
        <xdr:cNvSpPr txBox="1"/>
      </xdr:nvSpPr>
      <xdr:spPr>
        <a:xfrm>
          <a:off x="14357428" y="67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158003</xdr:rowOff>
    </xdr:from>
    <xdr:to>
      <xdr:col>72</xdr:col>
      <xdr:colOff>38100</xdr:colOff>
      <xdr:row>39</xdr:row>
      <xdr:rowOff>88153</xdr:rowOff>
    </xdr:to>
    <xdr:sp textlink="">
      <xdr:nvSpPr>
        <xdr:cNvPr id="550" name="楕円 549"/>
        <xdr:cNvSpPr/>
      </xdr:nvSpPr>
      <xdr:spPr>
        <a:xfrm>
          <a:off x="13652500" y="6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79280</xdr:rowOff>
    </xdr:from>
    <xdr:ext cx="469744" cy="259045"/>
    <xdr:sp textlink="">
      <xdr:nvSpPr>
        <xdr:cNvPr id="551" name="テキスト ボックス 550"/>
        <xdr:cNvSpPr txBox="1"/>
      </xdr:nvSpPr>
      <xdr:spPr>
        <a:xfrm>
          <a:off x="13468428" y="67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167310</xdr:rowOff>
    </xdr:from>
    <xdr:to>
      <xdr:col>67</xdr:col>
      <xdr:colOff>101600</xdr:colOff>
      <xdr:row>39</xdr:row>
      <xdr:rowOff>97460</xdr:rowOff>
    </xdr:to>
    <xdr:sp textlink="">
      <xdr:nvSpPr>
        <xdr:cNvPr id="552" name="楕円 551"/>
        <xdr:cNvSpPr/>
      </xdr:nvSpPr>
      <xdr:spPr>
        <a:xfrm>
          <a:off x="12763500" y="66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88587</xdr:rowOff>
    </xdr:from>
    <xdr:ext cx="469744" cy="259045"/>
    <xdr:sp textlink="">
      <xdr:nvSpPr>
        <xdr:cNvPr id="553" name="テキスト ボックス 552"/>
        <xdr:cNvSpPr txBox="1"/>
      </xdr:nvSpPr>
      <xdr:spPr>
        <a:xfrm>
          <a:off x="12579428" y="67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80" name="直線コネクタ 579"/>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textlink="">
      <xdr:nvSpPr>
        <xdr:cNvPr id="581"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2" name="直線コネクタ 581"/>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textlink="">
      <xdr:nvSpPr>
        <xdr:cNvPr id="583"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4" name="直線コネクタ 583"/>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91531</xdr:rowOff>
    </xdr:from>
    <xdr:to>
      <xdr:col>85</xdr:col>
      <xdr:colOff>127000</xdr:colOff>
      <xdr:row>59</xdr:row>
      <xdr:rowOff>68605</xdr:rowOff>
    </xdr:to>
    <xdr:cxnSp macro="">
      <xdr:nvCxnSpPr>
        <xdr:cNvPr id="585" name="直線コネクタ 584"/>
        <xdr:cNvCxnSpPr/>
      </xdr:nvCxnSpPr>
      <xdr:spPr>
        <a:xfrm flipV="1">
          <a:off x="15481300" y="10035631"/>
          <a:ext cx="8382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textlink="">
      <xdr:nvSpPr>
        <xdr:cNvPr id="586"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textlink="">
      <xdr:nvSpPr>
        <xdr:cNvPr id="587" name="フローチャート: 判断 586"/>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53273</xdr:rowOff>
    </xdr:from>
    <xdr:to>
      <xdr:col>81</xdr:col>
      <xdr:colOff>50800</xdr:colOff>
      <xdr:row>59</xdr:row>
      <xdr:rowOff>68605</xdr:rowOff>
    </xdr:to>
    <xdr:cxnSp macro="">
      <xdr:nvCxnSpPr>
        <xdr:cNvPr id="588" name="直線コネクタ 587"/>
        <xdr:cNvCxnSpPr/>
      </xdr:nvCxnSpPr>
      <xdr:spPr>
        <a:xfrm>
          <a:off x="14592300" y="10168823"/>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textlink="">
      <xdr:nvSpPr>
        <xdr:cNvPr id="589" name="フローチャート: 判断 588"/>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textlink="">
      <xdr:nvSpPr>
        <xdr:cNvPr id="590" name="テキスト ボックス 589"/>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81407</xdr:rowOff>
    </xdr:from>
    <xdr:to>
      <xdr:col>76</xdr:col>
      <xdr:colOff>114300</xdr:colOff>
      <xdr:row>59</xdr:row>
      <xdr:rowOff>53273</xdr:rowOff>
    </xdr:to>
    <xdr:cxnSp macro="">
      <xdr:nvCxnSpPr>
        <xdr:cNvPr id="591" name="直線コネクタ 590"/>
        <xdr:cNvCxnSpPr/>
      </xdr:nvCxnSpPr>
      <xdr:spPr>
        <a:xfrm>
          <a:off x="13703300" y="10025507"/>
          <a:ext cx="8890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textlink="">
      <xdr:nvSpPr>
        <xdr:cNvPr id="592" name="フローチャート: 判断 591"/>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textlink="">
      <xdr:nvSpPr>
        <xdr:cNvPr id="593" name="テキスト ボックス 592"/>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81407</xdr:rowOff>
    </xdr:from>
    <xdr:to>
      <xdr:col>71</xdr:col>
      <xdr:colOff>177800</xdr:colOff>
      <xdr:row>59</xdr:row>
      <xdr:rowOff>4549</xdr:rowOff>
    </xdr:to>
    <xdr:cxnSp macro="">
      <xdr:nvCxnSpPr>
        <xdr:cNvPr id="594" name="直線コネクタ 593"/>
        <xdr:cNvCxnSpPr/>
      </xdr:nvCxnSpPr>
      <xdr:spPr>
        <a:xfrm flipV="1">
          <a:off x="12814300" y="10025507"/>
          <a:ext cx="889000" cy="9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textlink="">
      <xdr:nvSpPr>
        <xdr:cNvPr id="595" name="フローチャート: 判断 594"/>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textlink="">
      <xdr:nvSpPr>
        <xdr:cNvPr id="596" name="テキスト ボックス 595"/>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textlink="">
      <xdr:nvSpPr>
        <xdr:cNvPr id="597" name="フローチャート: 判断 596"/>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textlink="">
      <xdr:nvSpPr>
        <xdr:cNvPr id="598" name="テキスト ボックス 597"/>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40731</xdr:rowOff>
    </xdr:from>
    <xdr:to>
      <xdr:col>85</xdr:col>
      <xdr:colOff>177800</xdr:colOff>
      <xdr:row>58</xdr:row>
      <xdr:rowOff>142331</xdr:rowOff>
    </xdr:to>
    <xdr:sp textlink="">
      <xdr:nvSpPr>
        <xdr:cNvPr id="604" name="楕円 603"/>
        <xdr:cNvSpPr/>
      </xdr:nvSpPr>
      <xdr:spPr>
        <a:xfrm>
          <a:off x="16268700" y="99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19158</xdr:rowOff>
    </xdr:from>
    <xdr:ext cx="534377" cy="259045"/>
    <xdr:sp textlink="">
      <xdr:nvSpPr>
        <xdr:cNvPr id="605" name="教育費該当値テキスト"/>
        <xdr:cNvSpPr txBox="1"/>
      </xdr:nvSpPr>
      <xdr:spPr>
        <a:xfrm>
          <a:off x="16370300"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17805</xdr:rowOff>
    </xdr:from>
    <xdr:to>
      <xdr:col>81</xdr:col>
      <xdr:colOff>101600</xdr:colOff>
      <xdr:row>59</xdr:row>
      <xdr:rowOff>119405</xdr:rowOff>
    </xdr:to>
    <xdr:sp textlink="">
      <xdr:nvSpPr>
        <xdr:cNvPr id="606" name="楕円 605"/>
        <xdr:cNvSpPr/>
      </xdr:nvSpPr>
      <xdr:spPr>
        <a:xfrm>
          <a:off x="15430500" y="101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110532</xdr:rowOff>
    </xdr:from>
    <xdr:ext cx="534377" cy="259045"/>
    <xdr:sp textlink="">
      <xdr:nvSpPr>
        <xdr:cNvPr id="607" name="テキスト ボックス 606"/>
        <xdr:cNvSpPr txBox="1"/>
      </xdr:nvSpPr>
      <xdr:spPr>
        <a:xfrm>
          <a:off x="15214111" y="102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2473</xdr:rowOff>
    </xdr:from>
    <xdr:to>
      <xdr:col>76</xdr:col>
      <xdr:colOff>165100</xdr:colOff>
      <xdr:row>59</xdr:row>
      <xdr:rowOff>104073</xdr:rowOff>
    </xdr:to>
    <xdr:sp textlink="">
      <xdr:nvSpPr>
        <xdr:cNvPr id="608" name="楕円 607"/>
        <xdr:cNvSpPr/>
      </xdr:nvSpPr>
      <xdr:spPr>
        <a:xfrm>
          <a:off x="14541500" y="101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95200</xdr:rowOff>
    </xdr:from>
    <xdr:ext cx="534377" cy="259045"/>
    <xdr:sp textlink="">
      <xdr:nvSpPr>
        <xdr:cNvPr id="609" name="テキスト ボックス 608"/>
        <xdr:cNvSpPr txBox="1"/>
      </xdr:nvSpPr>
      <xdr:spPr>
        <a:xfrm>
          <a:off x="14325111" y="1021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30607</xdr:rowOff>
    </xdr:from>
    <xdr:to>
      <xdr:col>72</xdr:col>
      <xdr:colOff>38100</xdr:colOff>
      <xdr:row>58</xdr:row>
      <xdr:rowOff>132207</xdr:rowOff>
    </xdr:to>
    <xdr:sp textlink="">
      <xdr:nvSpPr>
        <xdr:cNvPr id="610" name="楕円 609"/>
        <xdr:cNvSpPr/>
      </xdr:nvSpPr>
      <xdr:spPr>
        <a:xfrm>
          <a:off x="13652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123334</xdr:rowOff>
    </xdr:from>
    <xdr:ext cx="534377" cy="259045"/>
    <xdr:sp textlink="">
      <xdr:nvSpPr>
        <xdr:cNvPr id="611" name="テキスト ボックス 610"/>
        <xdr:cNvSpPr txBox="1"/>
      </xdr:nvSpPr>
      <xdr:spPr>
        <a:xfrm>
          <a:off x="13436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125199</xdr:rowOff>
    </xdr:from>
    <xdr:to>
      <xdr:col>67</xdr:col>
      <xdr:colOff>101600</xdr:colOff>
      <xdr:row>59</xdr:row>
      <xdr:rowOff>55349</xdr:rowOff>
    </xdr:to>
    <xdr:sp textlink="">
      <xdr:nvSpPr>
        <xdr:cNvPr id="612" name="楕円 611"/>
        <xdr:cNvSpPr/>
      </xdr:nvSpPr>
      <xdr:spPr>
        <a:xfrm>
          <a:off x="12763500" y="100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46476</xdr:rowOff>
    </xdr:from>
    <xdr:ext cx="534377" cy="259045"/>
    <xdr:sp textlink="">
      <xdr:nvSpPr>
        <xdr:cNvPr id="613" name="テキスト ボックス 612"/>
        <xdr:cNvSpPr txBox="1"/>
      </xdr:nvSpPr>
      <xdr:spPr>
        <a:xfrm>
          <a:off x="12547111" y="101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52451</xdr:rowOff>
    </xdr:from>
    <xdr:to>
      <xdr:col>85</xdr:col>
      <xdr:colOff>127000</xdr:colOff>
      <xdr:row>95</xdr:row>
      <xdr:rowOff>88570</xdr:rowOff>
    </xdr:to>
    <xdr:cxnSp macro="">
      <xdr:nvCxnSpPr>
        <xdr:cNvPr id="701" name="直線コネクタ 700"/>
        <xdr:cNvCxnSpPr/>
      </xdr:nvCxnSpPr>
      <xdr:spPr>
        <a:xfrm>
          <a:off x="15481300" y="16340201"/>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textlink="">
      <xdr:nvSpPr>
        <xdr:cNvPr id="702"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148386</xdr:rowOff>
    </xdr:from>
    <xdr:to>
      <xdr:col>81</xdr:col>
      <xdr:colOff>50800</xdr:colOff>
      <xdr:row>95</xdr:row>
      <xdr:rowOff>52451</xdr:rowOff>
    </xdr:to>
    <xdr:cxnSp macro="">
      <xdr:nvCxnSpPr>
        <xdr:cNvPr id="704" name="直線コネクタ 703"/>
        <xdr:cNvCxnSpPr/>
      </xdr:nvCxnSpPr>
      <xdr:spPr>
        <a:xfrm>
          <a:off x="14592300" y="16264686"/>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textlink="">
      <xdr:nvSpPr>
        <xdr:cNvPr id="706" name="テキスト ボックス 705"/>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111201</xdr:rowOff>
    </xdr:from>
    <xdr:to>
      <xdr:col>76</xdr:col>
      <xdr:colOff>114300</xdr:colOff>
      <xdr:row>94</xdr:row>
      <xdr:rowOff>148386</xdr:rowOff>
    </xdr:to>
    <xdr:cxnSp macro="">
      <xdr:nvCxnSpPr>
        <xdr:cNvPr id="707" name="直線コネクタ 706"/>
        <xdr:cNvCxnSpPr/>
      </xdr:nvCxnSpPr>
      <xdr:spPr>
        <a:xfrm>
          <a:off x="13703300" y="16056051"/>
          <a:ext cx="889000" cy="2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textlink="">
      <xdr:nvSpPr>
        <xdr:cNvPr id="709" name="テキスト ボックス 708"/>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52375</xdr:rowOff>
    </xdr:from>
    <xdr:to>
      <xdr:col>71</xdr:col>
      <xdr:colOff>177800</xdr:colOff>
      <xdr:row>93</xdr:row>
      <xdr:rowOff>111201</xdr:rowOff>
    </xdr:to>
    <xdr:cxnSp macro="">
      <xdr:nvCxnSpPr>
        <xdr:cNvPr id="710" name="直線コネクタ 709"/>
        <xdr:cNvCxnSpPr/>
      </xdr:nvCxnSpPr>
      <xdr:spPr>
        <a:xfrm>
          <a:off x="12814300" y="15825775"/>
          <a:ext cx="889000" cy="2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textlink="">
      <xdr:nvSpPr>
        <xdr:cNvPr id="712" name="テキスト ボックス 711"/>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textlink="">
      <xdr:nvSpPr>
        <xdr:cNvPr id="714" name="テキスト ボックス 713"/>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37770</xdr:rowOff>
    </xdr:from>
    <xdr:to>
      <xdr:col>85</xdr:col>
      <xdr:colOff>177800</xdr:colOff>
      <xdr:row>95</xdr:row>
      <xdr:rowOff>139370</xdr:rowOff>
    </xdr:to>
    <xdr:sp textlink="">
      <xdr:nvSpPr>
        <xdr:cNvPr id="720" name="楕円 719"/>
        <xdr:cNvSpPr/>
      </xdr:nvSpPr>
      <xdr:spPr>
        <a:xfrm>
          <a:off x="162687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60647</xdr:rowOff>
    </xdr:from>
    <xdr:ext cx="469744" cy="259045"/>
    <xdr:sp textlink="">
      <xdr:nvSpPr>
        <xdr:cNvPr id="721" name="公債費該当値テキスト"/>
        <xdr:cNvSpPr txBox="1"/>
      </xdr:nvSpPr>
      <xdr:spPr>
        <a:xfrm>
          <a:off x="16370300" y="1617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1651</xdr:rowOff>
    </xdr:from>
    <xdr:to>
      <xdr:col>81</xdr:col>
      <xdr:colOff>101600</xdr:colOff>
      <xdr:row>95</xdr:row>
      <xdr:rowOff>103251</xdr:rowOff>
    </xdr:to>
    <xdr:sp textlink="">
      <xdr:nvSpPr>
        <xdr:cNvPr id="722" name="楕円 721"/>
        <xdr:cNvSpPr/>
      </xdr:nvSpPr>
      <xdr:spPr>
        <a:xfrm>
          <a:off x="15430500" y="1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119778</xdr:rowOff>
    </xdr:from>
    <xdr:ext cx="469744" cy="259045"/>
    <xdr:sp textlink="">
      <xdr:nvSpPr>
        <xdr:cNvPr id="723" name="テキスト ボックス 722"/>
        <xdr:cNvSpPr txBox="1"/>
      </xdr:nvSpPr>
      <xdr:spPr>
        <a:xfrm>
          <a:off x="15246428" y="1606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97586</xdr:rowOff>
    </xdr:from>
    <xdr:to>
      <xdr:col>76</xdr:col>
      <xdr:colOff>165100</xdr:colOff>
      <xdr:row>95</xdr:row>
      <xdr:rowOff>27736</xdr:rowOff>
    </xdr:to>
    <xdr:sp textlink="">
      <xdr:nvSpPr>
        <xdr:cNvPr id="724" name="楕円 723"/>
        <xdr:cNvSpPr/>
      </xdr:nvSpPr>
      <xdr:spPr>
        <a:xfrm>
          <a:off x="14541500" y="162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44263</xdr:rowOff>
    </xdr:from>
    <xdr:ext cx="469744" cy="259045"/>
    <xdr:sp textlink="">
      <xdr:nvSpPr>
        <xdr:cNvPr id="725" name="テキスト ボックス 724"/>
        <xdr:cNvSpPr txBox="1"/>
      </xdr:nvSpPr>
      <xdr:spPr>
        <a:xfrm>
          <a:off x="14357428" y="159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60401</xdr:rowOff>
    </xdr:from>
    <xdr:to>
      <xdr:col>72</xdr:col>
      <xdr:colOff>38100</xdr:colOff>
      <xdr:row>93</xdr:row>
      <xdr:rowOff>162001</xdr:rowOff>
    </xdr:to>
    <xdr:sp textlink="">
      <xdr:nvSpPr>
        <xdr:cNvPr id="726" name="楕円 725"/>
        <xdr:cNvSpPr/>
      </xdr:nvSpPr>
      <xdr:spPr>
        <a:xfrm>
          <a:off x="13652500" y="16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7078</xdr:rowOff>
    </xdr:from>
    <xdr:ext cx="534377" cy="259045"/>
    <xdr:sp textlink="">
      <xdr:nvSpPr>
        <xdr:cNvPr id="727" name="テキスト ボックス 726"/>
        <xdr:cNvSpPr txBox="1"/>
      </xdr:nvSpPr>
      <xdr:spPr>
        <a:xfrm>
          <a:off x="13436111" y="157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1575</xdr:rowOff>
    </xdr:from>
    <xdr:to>
      <xdr:col>67</xdr:col>
      <xdr:colOff>101600</xdr:colOff>
      <xdr:row>92</xdr:row>
      <xdr:rowOff>103175</xdr:rowOff>
    </xdr:to>
    <xdr:sp textlink="">
      <xdr:nvSpPr>
        <xdr:cNvPr id="728" name="楕円 727"/>
        <xdr:cNvSpPr/>
      </xdr:nvSpPr>
      <xdr:spPr>
        <a:xfrm>
          <a:off x="12763500" y="157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119702</xdr:rowOff>
    </xdr:from>
    <xdr:ext cx="534377" cy="259045"/>
    <xdr:sp textlink="">
      <xdr:nvSpPr>
        <xdr:cNvPr id="729" name="テキスト ボックス 728"/>
        <xdr:cNvSpPr txBox="1"/>
      </xdr:nvSpPr>
      <xdr:spPr>
        <a:xfrm>
          <a:off x="12547111" y="155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万円台、</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万円台、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万円台となり、元年度は住民一人当たり</a:t>
          </a:r>
          <a:r>
            <a:rPr kumimoji="1" lang="en-US" altLang="ja-JP" sz="1300">
              <a:latin typeface="ＭＳ Ｐゴシック" panose="020B0600070205080204" pitchFamily="50" charset="-128"/>
              <a:ea typeface="ＭＳ Ｐゴシック" panose="020B0600070205080204" pitchFamily="50" charset="-128"/>
            </a:rPr>
            <a:t>188,801</a:t>
          </a:r>
          <a:r>
            <a:rPr kumimoji="1" lang="ja-JP" altLang="en-US" sz="1300">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年度以降右肩上がりで増加していることが要因となっています。これは待機児童解消のため、私立保育所の整備を重点的に行ってきたことによるものです。総務費は、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年度は、上目黒一丁目旧国鉄清算事業団宿舎跡地の売却収入を施設整備基金（貯金）に積立を行ったことにより、一時的に</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万円台となりましたが、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万円台に、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年度は同基金の積立額の増額に伴い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万円台となり、元年度は</a:t>
          </a:r>
          <a:r>
            <a:rPr kumimoji="1" lang="en-US" altLang="ja-JP" sz="1300">
              <a:latin typeface="ＭＳ Ｐゴシック" panose="020B0600070205080204" pitchFamily="50" charset="-128"/>
              <a:ea typeface="ＭＳ Ｐゴシック" panose="020B0600070205080204" pitchFamily="50" charset="-128"/>
            </a:rPr>
            <a:t>58,004</a:t>
          </a:r>
          <a:r>
            <a:rPr kumimoji="1" lang="ja-JP" altLang="en-US" sz="1300">
              <a:latin typeface="ＭＳ Ｐゴシック" panose="020B0600070205080204" pitchFamily="50" charset="-128"/>
              <a:ea typeface="ＭＳ Ｐゴシック" panose="020B0600070205080204" pitchFamily="50" charset="-128"/>
            </a:rPr>
            <a:t>円で類似団体平均を上回っています。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教育費は、中央体育館大規模改修経費が増となったことなどにより、元年度は住民一人当たり</a:t>
          </a:r>
          <a:r>
            <a:rPr kumimoji="1" lang="en-US" altLang="ja-JP" sz="1300">
              <a:latin typeface="ＭＳ Ｐゴシック" panose="020B0600070205080204" pitchFamily="50" charset="-128"/>
              <a:ea typeface="ＭＳ Ｐゴシック" panose="020B0600070205080204" pitchFamily="50" charset="-128"/>
            </a:rPr>
            <a:t>50,950</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9,096</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万円台に比べ、元年度は住民一人当たり</a:t>
          </a:r>
          <a:r>
            <a:rPr kumimoji="1" lang="en-US" altLang="ja-JP" sz="1300">
              <a:latin typeface="ＭＳ Ｐゴシック" panose="020B0600070205080204" pitchFamily="50" charset="-128"/>
              <a:ea typeface="ＭＳ Ｐゴシック" panose="020B0600070205080204" pitchFamily="50" charset="-128"/>
            </a:rPr>
            <a:t>8,421</a:t>
          </a:r>
          <a:r>
            <a:rPr kumimoji="1" lang="ja-JP" altLang="en-US" sz="1300">
              <a:latin typeface="ＭＳ Ｐゴシック" panose="020B0600070205080204" pitchFamily="50" charset="-128"/>
              <a:ea typeface="ＭＳ Ｐゴシック" panose="020B0600070205080204" pitchFamily="50" charset="-128"/>
            </a:rPr>
            <a:t>円になりましたが、類似団体平均と比較すると高いコストとなっています。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財政調整基金残高の標準財政規模比は、前年度と比べ、基金残高が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余の増となったことから、増となっています。実質収支額の標準財政規模比は、前年度と比べ、歳入の増が歳出の増を上回ったことにより、増となりました。実質単年度収支は、単年度収支の増及び財政調整基金の積立額の計上により、増となりました。今後も、歳出の徹底した見直しと歳入確保を行い、基金に頼らず歳入の範囲内での予算編成など、財政の健全化を図り、中長期的に安定した財政運営に努めていきます。</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一般会計は、分母となる標準財政規模が前年度比</a:t>
          </a:r>
          <a:r>
            <a:rPr kumimoji="1" lang="en-US" altLang="ja-JP" sz="1400">
              <a:latin typeface="ＭＳ ゴシック" panose="020B0609070205080204" pitchFamily="49" charset="-128"/>
              <a:ea typeface="ＭＳ ゴシック" panose="020B0609070205080204" pitchFamily="49" charset="-128"/>
            </a:rPr>
            <a:t>36</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4</a:t>
          </a:r>
          <a:r>
            <a:rPr kumimoji="1" lang="ja-JP" altLang="en-US" sz="1400">
              <a:latin typeface="ＭＳ ゴシック" panose="020B0609070205080204" pitchFamily="49" charset="-128"/>
              <a:ea typeface="ＭＳ ゴシック" panose="020B0609070205080204" pitchFamily="49" charset="-128"/>
            </a:rPr>
            <a:t>千万円余の増となった一方で、分子となる実質収支額が</a:t>
          </a:r>
          <a:r>
            <a:rPr kumimoji="1" lang="en-US" altLang="ja-JP" sz="1400">
              <a:latin typeface="ＭＳ ゴシック" panose="020B0609070205080204" pitchFamily="49" charset="-128"/>
              <a:ea typeface="ＭＳ ゴシック" panose="020B0609070205080204" pitchFamily="49" charset="-128"/>
            </a:rPr>
            <a:t>16</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9</a:t>
          </a:r>
          <a:r>
            <a:rPr kumimoji="1" lang="ja-JP" altLang="en-US" sz="1400">
              <a:latin typeface="ＭＳ ゴシック" panose="020B0609070205080204" pitchFamily="49" charset="-128"/>
              <a:ea typeface="ＭＳ ゴシック" panose="020B0609070205080204" pitchFamily="49" charset="-128"/>
            </a:rPr>
            <a:t>千万円余の増となったため、前年度比増となっています。国民健康保険特別会計は標準財政規模の増に伴う減、介護保険特別会計は、実質収支額が</a:t>
          </a:r>
          <a:r>
            <a:rPr kumimoji="1" lang="en-US" altLang="ja-JP" sz="1400">
              <a:latin typeface="ＭＳ ゴシック" panose="020B0609070205080204" pitchFamily="49" charset="-128"/>
              <a:ea typeface="ＭＳ ゴシック" panose="020B0609070205080204" pitchFamily="49" charset="-128"/>
            </a:rPr>
            <a:t>4</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9</a:t>
          </a:r>
          <a:r>
            <a:rPr kumimoji="1" lang="ja-JP" altLang="en-US" sz="1400">
              <a:latin typeface="ＭＳ ゴシック" panose="020B0609070205080204" pitchFamily="49" charset="-128"/>
              <a:ea typeface="ＭＳ ゴシック" panose="020B0609070205080204" pitchFamily="49" charset="-128"/>
            </a:rPr>
            <a:t>千万円余の減に伴う減、後期高齢者医療特別会計は、標準財政規模及び実質収支額が増となった結果、前年度比で同率となりました。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108539900</v>
      </c>
      <c r="BO4" s="431"/>
      <c r="BP4" s="431"/>
      <c r="BQ4" s="431"/>
      <c r="BR4" s="431"/>
      <c r="BS4" s="431"/>
      <c r="BT4" s="431"/>
      <c r="BU4" s="432"/>
      <c r="BV4" s="430">
        <v>99460961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102809237</v>
      </c>
      <c r="BO5" s="468"/>
      <c r="BP5" s="468"/>
      <c r="BQ5" s="468"/>
      <c r="BR5" s="468"/>
      <c r="BS5" s="468"/>
      <c r="BT5" s="468"/>
      <c r="BU5" s="469"/>
      <c r="BV5" s="467">
        <v>95427640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78.5</v>
      </c>
      <c r="CU5" s="465"/>
      <c r="CV5" s="465"/>
      <c r="CW5" s="465"/>
      <c r="CX5" s="465"/>
      <c r="CY5" s="465"/>
      <c r="CZ5" s="465"/>
      <c r="DA5" s="466"/>
      <c r="DB5" s="464">
        <v>81.599999999999994</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5730663</v>
      </c>
      <c r="BO6" s="468"/>
      <c r="BP6" s="468"/>
      <c r="BQ6" s="468"/>
      <c r="BR6" s="468"/>
      <c r="BS6" s="468"/>
      <c r="BT6" s="468"/>
      <c r="BU6" s="469"/>
      <c r="BV6" s="467">
        <v>4033321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78.5</v>
      </c>
      <c r="CU6" s="505"/>
      <c r="CV6" s="505"/>
      <c r="CW6" s="505"/>
      <c r="CX6" s="505"/>
      <c r="CY6" s="505"/>
      <c r="CZ6" s="505"/>
      <c r="DA6" s="506"/>
      <c r="DB6" s="504">
        <v>81.599999999999994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669</v>
      </c>
      <c r="BO7" s="468"/>
      <c r="BP7" s="468"/>
      <c r="BQ7" s="468"/>
      <c r="BR7" s="468"/>
      <c r="BS7" s="468"/>
      <c r="BT7" s="468"/>
      <c r="BU7" s="469"/>
      <c r="BV7" s="467">
        <v>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70542833</v>
      </c>
      <c r="CU7" s="468"/>
      <c r="CV7" s="468"/>
      <c r="CW7" s="468"/>
      <c r="CX7" s="468"/>
      <c r="CY7" s="468"/>
      <c r="CZ7" s="468"/>
      <c r="DA7" s="469"/>
      <c r="DB7" s="467">
        <v>66901982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5729994</v>
      </c>
      <c r="BO8" s="468"/>
      <c r="BP8" s="468"/>
      <c r="BQ8" s="468"/>
      <c r="BR8" s="468"/>
      <c r="BS8" s="468"/>
      <c r="BT8" s="468"/>
      <c r="BU8" s="469"/>
      <c r="BV8" s="467">
        <v>4033321</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0.75</v>
      </c>
      <c r="CU8" s="508"/>
      <c r="CV8" s="508"/>
      <c r="CW8" s="508"/>
      <c r="CX8" s="508"/>
      <c r="CY8" s="508"/>
      <c r="CZ8" s="508"/>
      <c r="DA8" s="509"/>
      <c r="DB8" s="507">
        <v>0.78</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277622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1696673</v>
      </c>
      <c r="BO9" s="468"/>
      <c r="BP9" s="468"/>
      <c r="BQ9" s="468"/>
      <c r="BR9" s="468"/>
      <c r="BS9" s="468"/>
      <c r="BT9" s="468"/>
      <c r="BU9" s="469"/>
      <c r="BV9" s="467">
        <v>-798593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3</v>
      </c>
      <c r="CU9" s="465"/>
      <c r="CV9" s="465"/>
      <c r="CW9" s="465"/>
      <c r="CX9" s="465"/>
      <c r="CY9" s="465"/>
      <c r="CZ9" s="465"/>
      <c r="DA9" s="466"/>
      <c r="DB9" s="464">
        <v>3.3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268330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110</v>
      </c>
      <c r="AV10" s="500"/>
      <c r="AW10" s="500"/>
      <c r="AX10" s="500"/>
      <c r="AY10" s="501" t="s">
        <v>121</v>
      </c>
      <c r="AZ10" s="502"/>
      <c r="BA10" s="502"/>
      <c r="BB10" s="502"/>
      <c r="BC10" s="502"/>
      <c r="BD10" s="502"/>
      <c r="BE10" s="502"/>
      <c r="BF10" s="502"/>
      <c r="BG10" s="502"/>
      <c r="BH10" s="502"/>
      <c r="BI10" s="502"/>
      <c r="BJ10" s="502"/>
      <c r="BK10" s="502"/>
      <c r="BL10" s="502"/>
      <c r="BM10" s="503"/>
      <c r="BN10" s="467">
        <v>2038659</v>
      </c>
      <c r="BO10" s="468"/>
      <c r="BP10" s="468"/>
      <c r="BQ10" s="468"/>
      <c r="BR10" s="468"/>
      <c r="BS10" s="468"/>
      <c r="BT10" s="468"/>
      <c r="BU10" s="469"/>
      <c r="BV10" s="467">
        <v>3312862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281474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110</v>
      </c>
      <c r="AV12" s="500"/>
      <c r="AW12" s="500"/>
      <c r="AX12" s="500"/>
      <c r="AY12" s="501" t="s">
        <v>135</v>
      </c>
      <c r="AZ12" s="502"/>
      <c r="BA12" s="502"/>
      <c r="BB12" s="502"/>
      <c r="BC12" s="502"/>
      <c r="BD12" s="502"/>
      <c r="BE12" s="502"/>
      <c r="BF12" s="502"/>
      <c r="BG12" s="502"/>
      <c r="BH12" s="502"/>
      <c r="BI12" s="502"/>
      <c r="BJ12" s="502"/>
      <c r="BK12" s="502"/>
      <c r="BL12" s="502"/>
      <c r="BM12" s="503"/>
      <c r="BN12" s="467">
        <v>1500</v>
      </c>
      <c r="BO12" s="468"/>
      <c r="BP12" s="468"/>
      <c r="BQ12" s="468"/>
      <c r="BR12" s="468"/>
      <c r="BS12" s="468"/>
      <c r="BT12" s="468"/>
      <c r="BU12" s="469"/>
      <c r="BV12" s="467">
        <v>366</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271801</v>
      </c>
      <c r="S13" s="552"/>
      <c r="T13" s="552"/>
      <c r="U13" s="552"/>
      <c r="V13" s="553"/>
      <c r="W13" s="483" t="s">
        <v>140</v>
      </c>
      <c r="X13" s="484"/>
      <c r="Y13" s="484"/>
      <c r="Z13" s="484"/>
      <c r="AA13" s="484"/>
      <c r="AB13" s="474"/>
      <c r="AC13" s="518">
        <v>207</v>
      </c>
      <c r="AD13" s="519"/>
      <c r="AE13" s="519"/>
      <c r="AF13" s="519"/>
      <c r="AG13" s="561"/>
      <c r="AH13" s="518">
        <v>165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3733832</v>
      </c>
      <c r="BO13" s="468"/>
      <c r="BP13" s="468"/>
      <c r="BQ13" s="468"/>
      <c r="BR13" s="468"/>
      <c r="BS13" s="468"/>
      <c r="BT13" s="468"/>
      <c r="BU13" s="469"/>
      <c r="BV13" s="467">
        <v>2513903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v>
      </c>
      <c r="CU13" s="465"/>
      <c r="CV13" s="465"/>
      <c r="CW13" s="465"/>
      <c r="CX13" s="465"/>
      <c r="CY13" s="465"/>
      <c r="CZ13" s="465"/>
      <c r="DA13" s="466"/>
      <c r="DB13" s="464">
        <v>-4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279342</v>
      </c>
      <c r="S14" s="552"/>
      <c r="T14" s="552"/>
      <c r="U14" s="552"/>
      <c r="V14" s="553"/>
      <c r="W14" s="457"/>
      <c r="X14" s="458"/>
      <c r="Y14" s="458"/>
      <c r="Z14" s="458"/>
      <c r="AA14" s="458"/>
      <c r="AB14" s="447"/>
      <c r="AC14" s="554">
        <v>0.2</v>
      </c>
      <c r="AD14" s="555"/>
      <c r="AE14" s="555"/>
      <c r="AF14" s="555"/>
      <c r="AG14" s="556"/>
      <c r="AH14" s="554">
        <v>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147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148</v>
      </c>
      <c r="N15" s="559"/>
      <c r="O15" s="559"/>
      <c r="P15" s="559"/>
      <c r="Q15" s="560"/>
      <c r="R15" s="551">
        <v>270240</v>
      </c>
      <c r="S15" s="552"/>
      <c r="T15" s="552"/>
      <c r="U15" s="552"/>
      <c r="V15" s="553"/>
      <c r="W15" s="483" t="s">
        <v>149</v>
      </c>
      <c r="X15" s="484"/>
      <c r="Y15" s="484"/>
      <c r="Z15" s="484"/>
      <c r="AA15" s="484"/>
      <c r="AB15" s="474"/>
      <c r="AC15" s="518">
        <v>12883</v>
      </c>
      <c r="AD15" s="519"/>
      <c r="AE15" s="519"/>
      <c r="AF15" s="519"/>
      <c r="AG15" s="561"/>
      <c r="AH15" s="518">
        <v>11553</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44567433</v>
      </c>
      <c r="BO15" s="431"/>
      <c r="BP15" s="431"/>
      <c r="BQ15" s="431"/>
      <c r="BR15" s="431"/>
      <c r="BS15" s="431"/>
      <c r="BT15" s="431"/>
      <c r="BU15" s="432"/>
      <c r="BV15" s="430">
        <v>43801824</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12.7</v>
      </c>
      <c r="AD16" s="555"/>
      <c r="AE16" s="555"/>
      <c r="AF16" s="555"/>
      <c r="AG16" s="556"/>
      <c r="AH16" s="554">
        <v>11.8</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61542047</v>
      </c>
      <c r="BO16" s="468"/>
      <c r="BP16" s="468"/>
      <c r="BQ16" s="468"/>
      <c r="BR16" s="468"/>
      <c r="BS16" s="468"/>
      <c r="BT16" s="468"/>
      <c r="BU16" s="469"/>
      <c r="BV16" s="467">
        <v>58269085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88582</v>
      </c>
      <c r="AD17" s="519"/>
      <c r="AE17" s="519"/>
      <c r="AF17" s="519"/>
      <c r="AG17" s="561"/>
      <c r="AH17" s="518">
        <v>85813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70542833</v>
      </c>
      <c r="BO17" s="468"/>
      <c r="BP17" s="468"/>
      <c r="BQ17" s="468"/>
      <c r="BR17" s="468"/>
      <c r="BS17" s="468"/>
      <c r="BT17" s="468"/>
      <c r="BU17" s="469"/>
      <c r="BV17" s="467">
        <v>66901982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14.67</v>
      </c>
      <c r="M18" s="583"/>
      <c r="N18" s="583"/>
      <c r="O18" s="583"/>
      <c r="P18" s="583"/>
      <c r="Q18" s="583"/>
      <c r="R18" s="584"/>
      <c r="S18" s="584"/>
      <c r="T18" s="584"/>
      <c r="U18" s="584"/>
      <c r="V18" s="585"/>
      <c r="W18" s="485"/>
      <c r="X18" s="486"/>
      <c r="Y18" s="486"/>
      <c r="Z18" s="486"/>
      <c r="AA18" s="486"/>
      <c r="AB18" s="477"/>
      <c r="AC18" s="586">
        <v>87.1</v>
      </c>
      <c r="AD18" s="587"/>
      <c r="AE18" s="587"/>
      <c r="AF18" s="587"/>
      <c r="AG18" s="588"/>
      <c r="AH18" s="586">
        <v>88</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57191294</v>
      </c>
      <c r="BO18" s="468"/>
      <c r="BP18" s="468"/>
      <c r="BQ18" s="468"/>
      <c r="BR18" s="468"/>
      <c r="BS18" s="468"/>
      <c r="BT18" s="468"/>
      <c r="BU18" s="469"/>
      <c r="BV18" s="467">
        <v>55436423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18924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79710060</v>
      </c>
      <c r="BO19" s="468"/>
      <c r="BP19" s="468"/>
      <c r="BQ19" s="468"/>
      <c r="BR19" s="468"/>
      <c r="BS19" s="468"/>
      <c r="BT19" s="468"/>
      <c r="BU19" s="469"/>
      <c r="BV19" s="467">
        <v>75006445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146162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13858460</v>
      </c>
      <c r="BO23" s="468"/>
      <c r="BP23" s="468"/>
      <c r="BQ23" s="468"/>
      <c r="BR23" s="468"/>
      <c r="BS23" s="468"/>
      <c r="BT23" s="468"/>
      <c r="BU23" s="469"/>
      <c r="BV23" s="467">
        <v>14819925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10610</v>
      </c>
      <c r="R24" s="519"/>
      <c r="S24" s="519"/>
      <c r="T24" s="519"/>
      <c r="U24" s="519"/>
      <c r="V24" s="561"/>
      <c r="W24" s="620"/>
      <c r="X24" s="608"/>
      <c r="Y24" s="609"/>
      <c r="Z24" s="517" t="s">
        <v>173</v>
      </c>
      <c r="AA24" s="497"/>
      <c r="AB24" s="497"/>
      <c r="AC24" s="497"/>
      <c r="AD24" s="497"/>
      <c r="AE24" s="497"/>
      <c r="AF24" s="497"/>
      <c r="AG24" s="498"/>
      <c r="AH24" s="518">
        <v>1916</v>
      </c>
      <c r="AI24" s="519"/>
      <c r="AJ24" s="519"/>
      <c r="AK24" s="519"/>
      <c r="AL24" s="561"/>
      <c r="AM24" s="518">
        <v>5738420</v>
      </c>
      <c r="AN24" s="519"/>
      <c r="AO24" s="519"/>
      <c r="AP24" s="519"/>
      <c r="AQ24" s="519"/>
      <c r="AR24" s="561"/>
      <c r="AS24" s="518">
        <v>2995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7102651</v>
      </c>
      <c r="BO24" s="468"/>
      <c r="BP24" s="468"/>
      <c r="BQ24" s="468"/>
      <c r="BR24" s="468"/>
      <c r="BS24" s="468"/>
      <c r="BT24" s="468"/>
      <c r="BU24" s="469"/>
      <c r="BV24" s="467">
        <v>8555932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2</v>
      </c>
      <c r="M25" s="519"/>
      <c r="N25" s="519"/>
      <c r="O25" s="519"/>
      <c r="P25" s="561"/>
      <c r="Q25" s="518">
        <v>8490</v>
      </c>
      <c r="R25" s="519"/>
      <c r="S25" s="519"/>
      <c r="T25" s="519"/>
      <c r="U25" s="519"/>
      <c r="V25" s="561"/>
      <c r="W25" s="620"/>
      <c r="X25" s="608"/>
      <c r="Y25" s="609"/>
      <c r="Z25" s="517" t="s">
        <v>176</v>
      </c>
      <c r="AA25" s="497"/>
      <c r="AB25" s="497"/>
      <c r="AC25" s="497"/>
      <c r="AD25" s="497"/>
      <c r="AE25" s="497"/>
      <c r="AF25" s="497"/>
      <c r="AG25" s="498"/>
      <c r="AH25" s="518" t="s">
        <v>129</v>
      </c>
      <c r="AI25" s="519"/>
      <c r="AJ25" s="519"/>
      <c r="AK25" s="519"/>
      <c r="AL25" s="561"/>
      <c r="AM25" s="518" t="s">
        <v>129</v>
      </c>
      <c r="AN25" s="519"/>
      <c r="AO25" s="519"/>
      <c r="AP25" s="519"/>
      <c r="AQ25" s="519"/>
      <c r="AR25" s="561"/>
      <c r="AS25" s="518" t="s">
        <v>129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1537249</v>
      </c>
      <c r="BO25" s="431"/>
      <c r="BP25" s="431"/>
      <c r="BQ25" s="431"/>
      <c r="BR25" s="431"/>
      <c r="BS25" s="431"/>
      <c r="BT25" s="431"/>
      <c r="BU25" s="432"/>
      <c r="BV25" s="430">
        <v>5109417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178</v>
      </c>
      <c r="F26" s="497"/>
      <c r="G26" s="497"/>
      <c r="H26" s="497"/>
      <c r="I26" s="497"/>
      <c r="J26" s="497"/>
      <c r="K26" s="498"/>
      <c r="L26" s="518">
        <v>1</v>
      </c>
      <c r="M26" s="519"/>
      <c r="N26" s="519"/>
      <c r="O26" s="519"/>
      <c r="P26" s="561"/>
      <c r="Q26" s="518">
        <v>7430</v>
      </c>
      <c r="R26" s="519"/>
      <c r="S26" s="519"/>
      <c r="T26" s="519"/>
      <c r="U26" s="519"/>
      <c r="V26" s="561"/>
      <c r="W26" s="620"/>
      <c r="X26" s="608"/>
      <c r="Y26" s="609"/>
      <c r="Z26" s="517" t="s">
        <v>179</v>
      </c>
      <c r="AA26" s="630"/>
      <c r="AB26" s="630"/>
      <c r="AC26" s="630"/>
      <c r="AD26" s="630"/>
      <c r="AE26" s="630"/>
      <c r="AF26" s="630"/>
      <c r="AG26" s="631"/>
      <c r="AH26" s="518">
        <v>184</v>
      </c>
      <c r="AI26" s="519"/>
      <c r="AJ26" s="519"/>
      <c r="AK26" s="519"/>
      <c r="AL26" s="561"/>
      <c r="AM26" s="518">
        <v>538016</v>
      </c>
      <c r="AN26" s="519"/>
      <c r="AO26" s="519"/>
      <c r="AP26" s="519"/>
      <c r="AQ26" s="519"/>
      <c r="AR26" s="561"/>
      <c r="AS26" s="518">
        <v>2924</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v>150000</v>
      </c>
      <c r="BO26" s="468"/>
      <c r="BP26" s="468"/>
      <c r="BQ26" s="468"/>
      <c r="BR26" s="468"/>
      <c r="BS26" s="468"/>
      <c r="BT26" s="468"/>
      <c r="BU26" s="469"/>
      <c r="BV26" s="467">
        <v>100000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181</v>
      </c>
      <c r="F27" s="497"/>
      <c r="G27" s="497"/>
      <c r="H27" s="497"/>
      <c r="I27" s="497"/>
      <c r="J27" s="497"/>
      <c r="K27" s="498"/>
      <c r="L27" s="518">
        <v>1</v>
      </c>
      <c r="M27" s="519"/>
      <c r="N27" s="519"/>
      <c r="O27" s="519"/>
      <c r="P27" s="561"/>
      <c r="Q27" s="518">
        <v>9070</v>
      </c>
      <c r="R27" s="519"/>
      <c r="S27" s="519"/>
      <c r="T27" s="519"/>
      <c r="U27" s="519"/>
      <c r="V27" s="561"/>
      <c r="W27" s="620"/>
      <c r="X27" s="608"/>
      <c r="Y27" s="609"/>
      <c r="Z27" s="517" t="s">
        <v>182</v>
      </c>
      <c r="AA27" s="497"/>
      <c r="AB27" s="497"/>
      <c r="AC27" s="497"/>
      <c r="AD27" s="497"/>
      <c r="AE27" s="497"/>
      <c r="AF27" s="497"/>
      <c r="AG27" s="498"/>
      <c r="AH27" s="518">
        <v>24</v>
      </c>
      <c r="AI27" s="519"/>
      <c r="AJ27" s="519"/>
      <c r="AK27" s="519"/>
      <c r="AL27" s="561"/>
      <c r="AM27" s="518">
        <v>81816</v>
      </c>
      <c r="AN27" s="519"/>
      <c r="AO27" s="519"/>
      <c r="AP27" s="519"/>
      <c r="AQ27" s="519"/>
      <c r="AR27" s="561"/>
      <c r="AS27" s="518">
        <v>3409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147</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184</v>
      </c>
      <c r="F28" s="497"/>
      <c r="G28" s="497"/>
      <c r="H28" s="497"/>
      <c r="I28" s="497"/>
      <c r="J28" s="497"/>
      <c r="K28" s="498"/>
      <c r="L28" s="518">
        <v>1</v>
      </c>
      <c r="M28" s="519"/>
      <c r="N28" s="519"/>
      <c r="O28" s="519"/>
      <c r="P28" s="561"/>
      <c r="Q28" s="518">
        <v>7940</v>
      </c>
      <c r="R28" s="519"/>
      <c r="S28" s="519"/>
      <c r="T28" s="519"/>
      <c r="U28" s="519"/>
      <c r="V28" s="561"/>
      <c r="W28" s="620"/>
      <c r="X28" s="608"/>
      <c r="Y28" s="609"/>
      <c r="Z28" s="517" t="s">
        <v>185</v>
      </c>
      <c r="AA28" s="497"/>
      <c r="AB28" s="497"/>
      <c r="AC28" s="497"/>
      <c r="AD28" s="497"/>
      <c r="AE28" s="497"/>
      <c r="AF28" s="497"/>
      <c r="AG28" s="498"/>
      <c r="AH28" s="518" t="s">
        <v>138</v>
      </c>
      <c r="AI28" s="519"/>
      <c r="AJ28" s="519"/>
      <c r="AK28" s="519"/>
      <c r="AL28" s="561"/>
      <c r="AM28" s="518" t="s">
        <v>137</v>
      </c>
      <c r="AN28" s="519"/>
      <c r="AO28" s="519"/>
      <c r="AP28" s="519"/>
      <c r="AQ28" s="519"/>
      <c r="AR28" s="561"/>
      <c r="AS28" s="518" t="s">
        <v>129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22695097</v>
      </c>
      <c r="BO28" s="431"/>
      <c r="BP28" s="431"/>
      <c r="BQ28" s="431"/>
      <c r="BR28" s="431"/>
      <c r="BS28" s="431"/>
      <c r="BT28" s="431"/>
      <c r="BU28" s="432"/>
      <c r="BV28" s="430">
        <v>20657938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34</v>
      </c>
      <c r="M29" s="519"/>
      <c r="N29" s="519"/>
      <c r="O29" s="519"/>
      <c r="P29" s="561"/>
      <c r="Q29" s="518">
        <v>5990</v>
      </c>
      <c r="R29" s="519"/>
      <c r="S29" s="519"/>
      <c r="T29" s="519"/>
      <c r="U29" s="519"/>
      <c r="V29" s="561"/>
      <c r="W29" s="621"/>
      <c r="X29" s="622"/>
      <c r="Y29" s="623"/>
      <c r="Z29" s="517" t="s">
        <v>188</v>
      </c>
      <c r="AA29" s="497"/>
      <c r="AB29" s="497"/>
      <c r="AC29" s="497"/>
      <c r="AD29" s="497"/>
      <c r="AE29" s="497"/>
      <c r="AF29" s="497"/>
      <c r="AG29" s="498"/>
      <c r="AH29" s="518">
        <v>1940</v>
      </c>
      <c r="AI29" s="519"/>
      <c r="AJ29" s="519"/>
      <c r="AK29" s="519"/>
      <c r="AL29" s="561"/>
      <c r="AM29" s="518">
        <v>5820236</v>
      </c>
      <c r="AN29" s="519"/>
      <c r="AO29" s="519"/>
      <c r="AP29" s="519"/>
      <c r="AQ29" s="519"/>
      <c r="AR29" s="561"/>
      <c r="AS29" s="518">
        <v>3000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1107527</v>
      </c>
      <c r="BO29" s="468"/>
      <c r="BP29" s="468"/>
      <c r="BQ29" s="468"/>
      <c r="BR29" s="468"/>
      <c r="BS29" s="468"/>
      <c r="BT29" s="468"/>
      <c r="BU29" s="469"/>
      <c r="BV29" s="467">
        <v>1319594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25464715</v>
      </c>
      <c r="BO30" s="644"/>
      <c r="BP30" s="644"/>
      <c r="BQ30" s="644"/>
      <c r="BR30" s="644"/>
      <c r="BS30" s="644"/>
      <c r="BT30" s="644"/>
      <c r="BU30" s="645"/>
      <c r="BV30" s="643">
        <v>20504880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特別区人事・厚生事務組合</v>
      </c>
      <c r="BZ34" s="657"/>
      <c r="CA34" s="657"/>
      <c r="CB34" s="657"/>
      <c r="CC34" s="657"/>
      <c r="CD34" s="657"/>
      <c r="CE34" s="657"/>
      <c r="CF34" s="657"/>
      <c r="CG34" s="657"/>
      <c r="CH34" s="657"/>
      <c r="CI34" s="657"/>
      <c r="CJ34" s="657"/>
      <c r="CK34" s="657"/>
      <c r="CL34" s="657"/>
      <c r="CM34" s="657"/>
      <c r="CN34" s="214"/>
      <c r="CO34" s="656">
        <f>IF(CQ34="","",MAX(C34:D43,U34:V43,AM34:AN43,BE34:BF43,BW34:BX43)+1)</f>
        <v>11</v>
      </c>
      <c r="CP34" s="656"/>
      <c r="CQ34" s="657" t="str">
        <f>IF('各会計、関係団体の財政状況及び健全化判断比率'!BS7="","",'各会計、関係団体の財政状況及び健全化判断比率'!BS7)</f>
        <v>（公財）目黒区芸術文化振興財団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特別区競馬組合</v>
      </c>
      <c r="BZ35" s="657"/>
      <c r="CA35" s="657"/>
      <c r="CB35" s="657"/>
      <c r="CC35" s="657"/>
      <c r="CD35" s="657"/>
      <c r="CE35" s="657"/>
      <c r="CF35" s="657"/>
      <c r="CG35" s="657"/>
      <c r="CH35" s="657"/>
      <c r="CI35" s="657"/>
      <c r="CJ35" s="657"/>
      <c r="CK35" s="657"/>
      <c r="CL35" s="657"/>
      <c r="CM35" s="657"/>
      <c r="CN35" s="214"/>
      <c r="CO35" s="656">
        <f t="shared" ref="CO35:CO43" si="3">IF(CQ35="","",CO34+1)</f>
        <v>12</v>
      </c>
      <c r="CP35" s="656"/>
      <c r="CQ35" s="657" t="str">
        <f>IF('各会計、関係団体の財政状況及び健全化判断比率'!BS8="","",'各会計、関係団体の財政状況及び健全化判断比率'!BS8)</f>
        <v>（公財）目黒区勤労者サービスセンター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臨海部広域斎場組合</v>
      </c>
      <c r="BZ36" s="657"/>
      <c r="CA36" s="657"/>
      <c r="CB36" s="657"/>
      <c r="CC36" s="657"/>
      <c r="CD36" s="657"/>
      <c r="CE36" s="657"/>
      <c r="CF36" s="657"/>
      <c r="CG36" s="657"/>
      <c r="CH36" s="657"/>
      <c r="CI36" s="657"/>
      <c r="CJ36" s="657"/>
      <c r="CK36" s="657"/>
      <c r="CL36" s="657"/>
      <c r="CM36" s="657"/>
      <c r="CN36" s="214"/>
      <c r="CO36" s="656">
        <f t="shared" si="3"/>
        <v>13</v>
      </c>
      <c r="CP36" s="656"/>
      <c r="CQ36" s="657" t="str">
        <f>IF('各会計、関係団体の財政状況及び健全化判断比率'!BS9="","",'各会計、関係団体の財政状況及び健全化判断比率'!BS9)</f>
        <v>（公財）目黒区国際交流協会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東京二十三区清掃一部事務組合</v>
      </c>
      <c r="BZ37" s="657"/>
      <c r="CA37" s="657"/>
      <c r="CB37" s="657"/>
      <c r="CC37" s="657"/>
      <c r="CD37" s="657"/>
      <c r="CE37" s="657"/>
      <c r="CF37" s="657"/>
      <c r="CG37" s="657"/>
      <c r="CH37" s="657"/>
      <c r="CI37" s="657"/>
      <c r="CJ37" s="657"/>
      <c r="CK37" s="657"/>
      <c r="CL37" s="657"/>
      <c r="CM37" s="657"/>
      <c r="CN37" s="214"/>
      <c r="CO37" s="656">
        <f t="shared" si="3"/>
        <v>14</v>
      </c>
      <c r="CP37" s="656"/>
      <c r="CQ37" s="657" t="str">
        <f>IF('各会計、関係団体の財政状況及び健全化判断比率'!BS10="","",'各会計、関係団体の財政状況及び健全化判断比率'!BS10)</f>
        <v>目黒区土地開発公社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〇</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東京都後期高齢者医療広域連合（一般会計）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東京都後期高齢者医療広域連合
（後期高齢者医療特別会計）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neUgLj7JyJGk+qT0NCUGPTitSzn3yFOtQnA5lsZOe4KYB2bUF47Kl+lGe9rwg34G8llQvwhXJ0t0l/yKjPJAng==" saltValue="dC32ejUnDXPm65Q7cWc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7" t="s">
        <v>561</v>
      </c>
      <c r="D34" s="1247"/>
      <c r="E34" s="1248"/>
      <c r="F34" s="32">
        <v>5.76</v>
      </c>
      <c r="G34" s="33">
        <v>5.45</v>
      </c>
      <c r="H34" s="33">
        <v>7.61</v>
      </c>
      <c r="I34" s="33">
        <v>6.02</v>
      </c>
      <c r="J34" s="34">
        <v>8.1199999999999992</v>
      </c>
      <c r="K34" s="22"/>
      <c r="L34" s="22"/>
      <c r="M34" s="22"/>
      <c r="N34" s="22"/>
      <c r="O34" s="22"/>
      <c r="P34" s="22"/>
    </row>
    <row r="35" spans="1:16" ht="39" customHeight="1" x14ac:dyDescent="0.2">
      <c r="A35" s="22"/>
      <c r="B35" s="35"/>
      <c r="C35" s="1241" t="s">
        <v>562</v>
      </c>
      <c r="D35" s="1242"/>
      <c r="E35" s="1243"/>
      <c r="F35" s="36">
        <v>0.46</v>
      </c>
      <c r="G35" s="37">
        <v>0.46</v>
      </c>
      <c r="H35" s="37">
        <v>0.47</v>
      </c>
      <c r="I35" s="37">
        <v>0.44</v>
      </c>
      <c r="J35" s="38">
        <v>0.42</v>
      </c>
      <c r="K35" s="22"/>
      <c r="L35" s="22"/>
      <c r="M35" s="22"/>
      <c r="N35" s="22"/>
      <c r="O35" s="22"/>
      <c r="P35" s="22"/>
    </row>
    <row r="36" spans="1:16" ht="39" customHeight="1" x14ac:dyDescent="0.2">
      <c r="A36" s="22"/>
      <c r="B36" s="35"/>
      <c r="C36" s="1241" t="s">
        <v>563</v>
      </c>
      <c r="D36" s="1242"/>
      <c r="E36" s="1243"/>
      <c r="F36" s="36">
        <v>0.98</v>
      </c>
      <c r="G36" s="37">
        <v>0.75</v>
      </c>
      <c r="H36" s="37">
        <v>0.99</v>
      </c>
      <c r="I36" s="37">
        <v>1.1499999999999999</v>
      </c>
      <c r="J36" s="38">
        <v>0.38</v>
      </c>
      <c r="K36" s="22"/>
      <c r="L36" s="22"/>
      <c r="M36" s="22"/>
      <c r="N36" s="22"/>
      <c r="O36" s="22"/>
      <c r="P36" s="22"/>
    </row>
    <row r="37" spans="1:16" ht="39" customHeight="1" x14ac:dyDescent="0.2">
      <c r="A37" s="22"/>
      <c r="B37" s="35"/>
      <c r="C37" s="1241" t="s">
        <v>564</v>
      </c>
      <c r="D37" s="1242"/>
      <c r="E37" s="1243"/>
      <c r="F37" s="36">
        <v>0.01</v>
      </c>
      <c r="G37" s="37">
        <v>0.03</v>
      </c>
      <c r="H37" s="37">
        <v>0.04</v>
      </c>
      <c r="I37" s="37">
        <v>0.08</v>
      </c>
      <c r="J37" s="38">
        <v>0.08</v>
      </c>
      <c r="K37" s="22"/>
      <c r="L37" s="22"/>
      <c r="M37" s="22"/>
      <c r="N37" s="22"/>
      <c r="O37" s="22"/>
      <c r="P37" s="22"/>
    </row>
    <row r="38" spans="1:16" ht="39" customHeight="1" x14ac:dyDescent="0.2">
      <c r="A38" s="22"/>
      <c r="B38" s="35"/>
      <c r="C38" s="1241"/>
      <c r="D38" s="1242"/>
      <c r="E38" s="1243"/>
      <c r="F38" s="36"/>
      <c r="G38" s="37"/>
      <c r="H38" s="37"/>
      <c r="I38" s="37"/>
      <c r="J38" s="38"/>
      <c r="K38" s="22"/>
      <c r="L38" s="22"/>
      <c r="M38" s="22"/>
      <c r="N38" s="22"/>
      <c r="O38" s="22"/>
      <c r="P38" s="22"/>
    </row>
    <row r="39" spans="1:16" ht="39" customHeight="1" x14ac:dyDescent="0.2">
      <c r="A39" s="22"/>
      <c r="B39" s="35"/>
      <c r="C39" s="1241"/>
      <c r="D39" s="1242"/>
      <c r="E39" s="1243"/>
      <c r="F39" s="36"/>
      <c r="G39" s="37"/>
      <c r="H39" s="37"/>
      <c r="I39" s="37"/>
      <c r="J39" s="38"/>
      <c r="K39" s="22"/>
      <c r="L39" s="22"/>
      <c r="M39" s="22"/>
      <c r="N39" s="22"/>
      <c r="O39" s="22"/>
      <c r="P39" s="22"/>
    </row>
    <row r="40" spans="1:16" ht="39" customHeight="1" x14ac:dyDescent="0.2">
      <c r="A40" s="22"/>
      <c r="B40" s="35"/>
      <c r="C40" s="1241"/>
      <c r="D40" s="1242"/>
      <c r="E40" s="1243"/>
      <c r="F40" s="36"/>
      <c r="G40" s="37"/>
      <c r="H40" s="37"/>
      <c r="I40" s="37"/>
      <c r="J40" s="38"/>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565</v>
      </c>
      <c r="D42" s="1242"/>
      <c r="E42" s="1243"/>
      <c r="F42" s="36" t="s">
        <v>514</v>
      </c>
      <c r="G42" s="37" t="s">
        <v>514</v>
      </c>
      <c r="H42" s="37" t="s">
        <v>514</v>
      </c>
      <c r="I42" s="37" t="s">
        <v>514</v>
      </c>
      <c r="J42" s="38" t="s">
        <v>514</v>
      </c>
      <c r="K42" s="22"/>
      <c r="L42" s="22"/>
      <c r="M42" s="22"/>
      <c r="N42" s="22"/>
      <c r="O42" s="22"/>
      <c r="P42" s="22"/>
    </row>
    <row r="43" spans="1:16" ht="39" customHeight="1" thickBot="1" x14ac:dyDescent="0.25">
      <c r="A43" s="22"/>
      <c r="B43" s="40"/>
      <c r="C43" s="1244" t="s">
        <v>566</v>
      </c>
      <c r="D43" s="1245"/>
      <c r="E43" s="1246"/>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SrhwCM+T5MqpwZqzpS728PCvJK9nOK6PTZd+wLRb2Who8B8sbTlTog1lTOmdd5edHco+VDI3ZGW+jaUPQJvjg==" saltValue="ZQbFbdccXLpjOEUZvlvw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49" t="s">
        <v>11</v>
      </c>
      <c r="C45" s="1250"/>
      <c r="D45" s="58"/>
      <c r="E45" s="1255" t="s">
        <v>12</v>
      </c>
      <c r="F45" s="1255"/>
      <c r="G45" s="1255"/>
      <c r="H45" s="1255"/>
      <c r="I45" s="1255"/>
      <c r="J45" s="1256"/>
      <c r="K45" s="59">
        <v>2723</v>
      </c>
      <c r="L45" s="60">
        <v>2555</v>
      </c>
      <c r="M45" s="60">
        <v>2278</v>
      </c>
      <c r="N45" s="60">
        <v>2158</v>
      </c>
      <c r="O45" s="61">
        <v>2013</v>
      </c>
      <c r="P45" s="48"/>
      <c r="Q45" s="48"/>
      <c r="R45" s="48"/>
      <c r="S45" s="48"/>
      <c r="T45" s="48"/>
      <c r="U45" s="48"/>
    </row>
    <row r="46" spans="1:21" ht="30.75" customHeight="1" x14ac:dyDescent="0.2">
      <c r="A46" s="48"/>
      <c r="B46" s="1251"/>
      <c r="C46" s="1252"/>
      <c r="D46" s="62"/>
      <c r="E46" s="1257" t="s">
        <v>13</v>
      </c>
      <c r="F46" s="1257"/>
      <c r="G46" s="1257"/>
      <c r="H46" s="1257"/>
      <c r="I46" s="1257"/>
      <c r="J46" s="1258"/>
      <c r="K46" s="63" t="s">
        <v>514</v>
      </c>
      <c r="L46" s="64" t="s">
        <v>514</v>
      </c>
      <c r="M46" s="64" t="s">
        <v>514</v>
      </c>
      <c r="N46" s="64" t="s">
        <v>514</v>
      </c>
      <c r="O46" s="65" t="s">
        <v>514</v>
      </c>
      <c r="P46" s="48"/>
      <c r="Q46" s="48"/>
      <c r="R46" s="48"/>
      <c r="S46" s="48"/>
      <c r="T46" s="48"/>
      <c r="U46" s="48"/>
    </row>
    <row r="47" spans="1:21" ht="30.75" customHeight="1" x14ac:dyDescent="0.2">
      <c r="A47" s="48"/>
      <c r="B47" s="1251"/>
      <c r="C47" s="1252"/>
      <c r="D47" s="62"/>
      <c r="E47" s="1257" t="s">
        <v>14</v>
      </c>
      <c r="F47" s="1257"/>
      <c r="G47" s="1257"/>
      <c r="H47" s="1257"/>
      <c r="I47" s="1257"/>
      <c r="J47" s="1258"/>
      <c r="K47" s="63">
        <v>345</v>
      </c>
      <c r="L47" s="64">
        <v>280</v>
      </c>
      <c r="M47" s="64">
        <v>278</v>
      </c>
      <c r="N47" s="64">
        <v>275</v>
      </c>
      <c r="O47" s="65">
        <v>278</v>
      </c>
      <c r="P47" s="48"/>
      <c r="Q47" s="48"/>
      <c r="R47" s="48"/>
      <c r="S47" s="48"/>
      <c r="T47" s="48"/>
      <c r="U47" s="48"/>
    </row>
    <row r="48" spans="1:21" ht="30.75" customHeight="1" x14ac:dyDescent="0.2">
      <c r="A48" s="48"/>
      <c r="B48" s="1251"/>
      <c r="C48" s="1252"/>
      <c r="D48" s="62"/>
      <c r="E48" s="1257" t="s">
        <v>15</v>
      </c>
      <c r="F48" s="1257"/>
      <c r="G48" s="1257"/>
      <c r="H48" s="1257"/>
      <c r="I48" s="1257"/>
      <c r="J48" s="1258"/>
      <c r="K48" s="63" t="s">
        <v>514</v>
      </c>
      <c r="L48" s="64" t="s">
        <v>514</v>
      </c>
      <c r="M48" s="64" t="s">
        <v>514</v>
      </c>
      <c r="N48" s="64" t="s">
        <v>514</v>
      </c>
      <c r="O48" s="65" t="s">
        <v>514</v>
      </c>
      <c r="P48" s="48"/>
      <c r="Q48" s="48"/>
      <c r="R48" s="48"/>
      <c r="S48" s="48"/>
      <c r="T48" s="48"/>
      <c r="U48" s="48"/>
    </row>
    <row r="49" spans="1:21" ht="30.75" customHeight="1" x14ac:dyDescent="0.2">
      <c r="A49" s="48"/>
      <c r="B49" s="1251"/>
      <c r="C49" s="1252"/>
      <c r="D49" s="62"/>
      <c r="E49" s="1257" t="s">
        <v>16</v>
      </c>
      <c r="F49" s="1257"/>
      <c r="G49" s="1257"/>
      <c r="H49" s="1257"/>
      <c r="I49" s="1257"/>
      <c r="J49" s="1258"/>
      <c r="K49" s="63">
        <v>175</v>
      </c>
      <c r="L49" s="64">
        <v>112</v>
      </c>
      <c r="M49" s="64">
        <v>91</v>
      </c>
      <c r="N49" s="64">
        <v>93</v>
      </c>
      <c r="O49" s="65">
        <v>87</v>
      </c>
      <c r="P49" s="48"/>
      <c r="Q49" s="48"/>
      <c r="R49" s="48"/>
      <c r="S49" s="48"/>
      <c r="T49" s="48"/>
      <c r="U49" s="48"/>
    </row>
    <row r="50" spans="1:21" ht="30.75" customHeight="1" x14ac:dyDescent="0.2">
      <c r="A50" s="48"/>
      <c r="B50" s="1251"/>
      <c r="C50" s="1252"/>
      <c r="D50" s="62"/>
      <c r="E50" s="1257" t="s">
        <v>17</v>
      </c>
      <c r="F50" s="1257"/>
      <c r="G50" s="1257"/>
      <c r="H50" s="1257"/>
      <c r="I50" s="1257"/>
      <c r="J50" s="1258"/>
      <c r="K50" s="63">
        <v>157</v>
      </c>
      <c r="L50" s="64">
        <v>135</v>
      </c>
      <c r="M50" s="64">
        <v>119</v>
      </c>
      <c r="N50" s="64">
        <v>59</v>
      </c>
      <c r="O50" s="65">
        <v>22</v>
      </c>
      <c r="P50" s="48"/>
      <c r="Q50" s="48"/>
      <c r="R50" s="48"/>
      <c r="S50" s="48"/>
      <c r="T50" s="48"/>
      <c r="U50" s="48"/>
    </row>
    <row r="51" spans="1:21" ht="30.75" customHeight="1" x14ac:dyDescent="0.2">
      <c r="A51" s="48"/>
      <c r="B51" s="1253"/>
      <c r="C51" s="1254"/>
      <c r="D51" s="66"/>
      <c r="E51" s="1257" t="s">
        <v>18</v>
      </c>
      <c r="F51" s="1257"/>
      <c r="G51" s="1257"/>
      <c r="H51" s="1257"/>
      <c r="I51" s="1257"/>
      <c r="J51" s="1258"/>
      <c r="K51" s="63" t="s">
        <v>514</v>
      </c>
      <c r="L51" s="64" t="s">
        <v>514</v>
      </c>
      <c r="M51" s="64" t="s">
        <v>514</v>
      </c>
      <c r="N51" s="64" t="s">
        <v>514</v>
      </c>
      <c r="O51" s="65" t="s">
        <v>514</v>
      </c>
      <c r="P51" s="48"/>
      <c r="Q51" s="48"/>
      <c r="R51" s="48"/>
      <c r="S51" s="48"/>
      <c r="T51" s="48"/>
      <c r="U51" s="48"/>
    </row>
    <row r="52" spans="1:21" ht="30.75" customHeight="1" x14ac:dyDescent="0.2">
      <c r="A52" s="48"/>
      <c r="B52" s="1259" t="s">
        <v>19</v>
      </c>
      <c r="C52" s="1260"/>
      <c r="D52" s="66"/>
      <c r="E52" s="1257" t="s">
        <v>20</v>
      </c>
      <c r="F52" s="1257"/>
      <c r="G52" s="1257"/>
      <c r="H52" s="1257"/>
      <c r="I52" s="1257"/>
      <c r="J52" s="1258"/>
      <c r="K52" s="63">
        <v>5647</v>
      </c>
      <c r="L52" s="64">
        <v>5441</v>
      </c>
      <c r="M52" s="64">
        <v>5240</v>
      </c>
      <c r="N52" s="64">
        <v>5088</v>
      </c>
      <c r="O52" s="65">
        <v>4991</v>
      </c>
      <c r="P52" s="48"/>
      <c r="Q52" s="48"/>
      <c r="R52" s="48"/>
      <c r="S52" s="48"/>
      <c r="T52" s="48"/>
      <c r="U52" s="48"/>
    </row>
    <row r="53" spans="1:21" ht="30.75" customHeight="1" thickBot="1" x14ac:dyDescent="0.25">
      <c r="A53" s="48"/>
      <c r="B53" s="1261" t="s">
        <v>21</v>
      </c>
      <c r="C53" s="1262"/>
      <c r="D53" s="67"/>
      <c r="E53" s="1263" t="s">
        <v>22</v>
      </c>
      <c r="F53" s="1263"/>
      <c r="G53" s="1263"/>
      <c r="H53" s="1263"/>
      <c r="I53" s="1263"/>
      <c r="J53" s="1264"/>
      <c r="K53" s="68">
        <v>-2247</v>
      </c>
      <c r="L53" s="69">
        <v>-2359</v>
      </c>
      <c r="M53" s="69">
        <v>-2474</v>
      </c>
      <c r="N53" s="69">
        <v>-2503</v>
      </c>
      <c r="O53" s="70">
        <v>-2591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5">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65" t="s">
        <v>25</v>
      </c>
      <c r="C57" s="1266"/>
      <c r="D57" s="1269" t="s">
        <v>26</v>
      </c>
      <c r="E57" s="1270"/>
      <c r="F57" s="1270"/>
      <c r="G57" s="1270"/>
      <c r="H57" s="1270"/>
      <c r="I57" s="1270"/>
      <c r="J57" s="1271"/>
      <c r="K57" s="83">
        <v>1996</v>
      </c>
      <c r="L57" s="84">
        <v>1689</v>
      </c>
      <c r="M57" s="84">
        <v>1740</v>
      </c>
      <c r="N57" s="84">
        <v>1822</v>
      </c>
      <c r="O57" s="85">
        <v>2030</v>
      </c>
    </row>
    <row r="58" spans="1:21" ht="31.5" customHeight="1" thickBot="1" x14ac:dyDescent="0.25">
      <c r="B58" s="1267"/>
      <c r="C58" s="1268"/>
      <c r="D58" s="1272" t="s">
        <v>27</v>
      </c>
      <c r="E58" s="1273"/>
      <c r="F58" s="1273"/>
      <c r="G58" s="1273"/>
      <c r="H58" s="1273"/>
      <c r="I58" s="1273"/>
      <c r="J58" s="1274"/>
      <c r="K58" s="86">
        <v>1693</v>
      </c>
      <c r="L58" s="87">
        <v>1350</v>
      </c>
      <c r="M58" s="87">
        <v>1274</v>
      </c>
      <c r="N58" s="87">
        <v>1242</v>
      </c>
      <c r="O58" s="88">
        <v>1517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f1xRq12XwZ5vkdBb+Uyp0TJgC2/x20nMACepd+bVnndsdWOY9HkCjFwMY9iTthQGVOpEbtbFPQgypELqvesg==" saltValue="077qKR5Q9+705dg8zsci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5" t="s">
        <v>30</v>
      </c>
      <c r="C41" s="1276"/>
      <c r="D41" s="102"/>
      <c r="E41" s="1281" t="s">
        <v>31</v>
      </c>
      <c r="F41" s="1281"/>
      <c r="G41" s="1281"/>
      <c r="H41" s="1282"/>
      <c r="I41" s="103">
        <v>22204</v>
      </c>
      <c r="J41" s="104">
        <v>20598</v>
      </c>
      <c r="K41" s="104">
        <v>18729</v>
      </c>
      <c r="L41" s="104">
        <v>16944</v>
      </c>
      <c r="M41" s="105">
        <v>16338</v>
      </c>
    </row>
    <row r="42" spans="2:13" ht="27.75" customHeight="1" x14ac:dyDescent="0.2">
      <c r="B42" s="1277"/>
      <c r="C42" s="1278"/>
      <c r="D42" s="106"/>
      <c r="E42" s="1283" t="s">
        <v>32</v>
      </c>
      <c r="F42" s="1283"/>
      <c r="G42" s="1283"/>
      <c r="H42" s="1284"/>
      <c r="I42" s="107">
        <v>1299</v>
      </c>
      <c r="J42" s="108">
        <v>535</v>
      </c>
      <c r="K42" s="108">
        <v>334</v>
      </c>
      <c r="L42" s="108">
        <v>196</v>
      </c>
      <c r="M42" s="109">
        <v>134</v>
      </c>
    </row>
    <row r="43" spans="2:13" ht="27.75" customHeight="1" x14ac:dyDescent="0.2">
      <c r="B43" s="1277"/>
      <c r="C43" s="1278"/>
      <c r="D43" s="106"/>
      <c r="E43" s="1283" t="s">
        <v>33</v>
      </c>
      <c r="F43" s="1283"/>
      <c r="G43" s="1283"/>
      <c r="H43" s="1284"/>
      <c r="I43" s="107" t="s">
        <v>514</v>
      </c>
      <c r="J43" s="108" t="s">
        <v>514</v>
      </c>
      <c r="K43" s="108" t="s">
        <v>514</v>
      </c>
      <c r="L43" s="108" t="s">
        <v>514</v>
      </c>
      <c r="M43" s="109" t="s">
        <v>514</v>
      </c>
    </row>
    <row r="44" spans="2:13" ht="27.75" customHeight="1" x14ac:dyDescent="0.2">
      <c r="B44" s="1277"/>
      <c r="C44" s="1278"/>
      <c r="D44" s="106"/>
      <c r="E44" s="1283" t="s">
        <v>34</v>
      </c>
      <c r="F44" s="1283"/>
      <c r="G44" s="1283"/>
      <c r="H44" s="1284"/>
      <c r="I44" s="107">
        <v>886</v>
      </c>
      <c r="J44" s="108">
        <v>901</v>
      </c>
      <c r="K44" s="108">
        <v>1037</v>
      </c>
      <c r="L44" s="108">
        <v>1039</v>
      </c>
      <c r="M44" s="109">
        <v>1063</v>
      </c>
    </row>
    <row r="45" spans="2:13" ht="27.75" customHeight="1" x14ac:dyDescent="0.2">
      <c r="B45" s="1277"/>
      <c r="C45" s="1278"/>
      <c r="D45" s="106"/>
      <c r="E45" s="1283" t="s">
        <v>35</v>
      </c>
      <c r="F45" s="1283"/>
      <c r="G45" s="1283"/>
      <c r="H45" s="1284"/>
      <c r="I45" s="107">
        <v>16500</v>
      </c>
      <c r="J45" s="108">
        <v>16323</v>
      </c>
      <c r="K45" s="108">
        <v>14958</v>
      </c>
      <c r="L45" s="108">
        <v>13011</v>
      </c>
      <c r="M45" s="109">
        <v>11901</v>
      </c>
    </row>
    <row r="46" spans="2:13" ht="27.75" customHeight="1" x14ac:dyDescent="0.2">
      <c r="B46" s="1277"/>
      <c r="C46" s="1278"/>
      <c r="D46" s="110"/>
      <c r="E46" s="1283" t="s">
        <v>36</v>
      </c>
      <c r="F46" s="1283"/>
      <c r="G46" s="1283"/>
      <c r="H46" s="1284"/>
      <c r="I46" s="107" t="s">
        <v>514</v>
      </c>
      <c r="J46" s="108" t="s">
        <v>514</v>
      </c>
      <c r="K46" s="108" t="s">
        <v>514</v>
      </c>
      <c r="L46" s="108" t="s">
        <v>514</v>
      </c>
      <c r="M46" s="109" t="s">
        <v>514</v>
      </c>
    </row>
    <row r="47" spans="2:13" ht="27.75" customHeight="1" x14ac:dyDescent="0.2">
      <c r="B47" s="1277"/>
      <c r="C47" s="1278"/>
      <c r="D47" s="111"/>
      <c r="E47" s="1285" t="s">
        <v>37</v>
      </c>
      <c r="F47" s="1286"/>
      <c r="G47" s="1286"/>
      <c r="H47" s="1287"/>
      <c r="I47" s="107" t="s">
        <v>514</v>
      </c>
      <c r="J47" s="108" t="s">
        <v>514</v>
      </c>
      <c r="K47" s="108" t="s">
        <v>514</v>
      </c>
      <c r="L47" s="108" t="s">
        <v>514</v>
      </c>
      <c r="M47" s="109" t="s">
        <v>514</v>
      </c>
    </row>
    <row r="48" spans="2:13" ht="27.75" customHeight="1" x14ac:dyDescent="0.2">
      <c r="B48" s="1277"/>
      <c r="C48" s="1278"/>
      <c r="D48" s="106"/>
      <c r="E48" s="1283" t="s">
        <v>38</v>
      </c>
      <c r="F48" s="1283"/>
      <c r="G48" s="1283"/>
      <c r="H48" s="1284"/>
      <c r="I48" s="107" t="s">
        <v>514</v>
      </c>
      <c r="J48" s="108" t="s">
        <v>514</v>
      </c>
      <c r="K48" s="108" t="s">
        <v>514</v>
      </c>
      <c r="L48" s="108" t="s">
        <v>514</v>
      </c>
      <c r="M48" s="109" t="s">
        <v>514</v>
      </c>
    </row>
    <row r="49" spans="2:13" ht="27.75" customHeight="1" x14ac:dyDescent="0.2">
      <c r="B49" s="1279"/>
      <c r="C49" s="1280"/>
      <c r="D49" s="106"/>
      <c r="E49" s="1283" t="s">
        <v>39</v>
      </c>
      <c r="F49" s="1283"/>
      <c r="G49" s="1283"/>
      <c r="H49" s="1284"/>
      <c r="I49" s="107" t="s">
        <v>514</v>
      </c>
      <c r="J49" s="108" t="s">
        <v>514</v>
      </c>
      <c r="K49" s="108" t="s">
        <v>514</v>
      </c>
      <c r="L49" s="108" t="s">
        <v>514</v>
      </c>
      <c r="M49" s="109" t="s">
        <v>514</v>
      </c>
    </row>
    <row r="50" spans="2:13" ht="27.75" customHeight="1" x14ac:dyDescent="0.2">
      <c r="B50" s="1288" t="s">
        <v>40</v>
      </c>
      <c r="C50" s="1289"/>
      <c r="D50" s="112"/>
      <c r="E50" s="1283" t="s">
        <v>41</v>
      </c>
      <c r="F50" s="1283"/>
      <c r="G50" s="1283"/>
      <c r="H50" s="1284"/>
      <c r="I50" s="107">
        <v>32487</v>
      </c>
      <c r="J50" s="108">
        <v>35227</v>
      </c>
      <c r="K50" s="108">
        <v>38468</v>
      </c>
      <c r="L50" s="108">
        <v>45759</v>
      </c>
      <c r="M50" s="109">
        <v>51703</v>
      </c>
    </row>
    <row r="51" spans="2:13" ht="27.75" customHeight="1" x14ac:dyDescent="0.2">
      <c r="B51" s="1277"/>
      <c r="C51" s="1278"/>
      <c r="D51" s="106"/>
      <c r="E51" s="1283" t="s">
        <v>42</v>
      </c>
      <c r="F51" s="1283"/>
      <c r="G51" s="1283"/>
      <c r="H51" s="1284"/>
      <c r="I51" s="107" t="s">
        <v>514</v>
      </c>
      <c r="J51" s="108" t="s">
        <v>514</v>
      </c>
      <c r="K51" s="108" t="s">
        <v>514</v>
      </c>
      <c r="L51" s="108" t="s">
        <v>514</v>
      </c>
      <c r="M51" s="109" t="s">
        <v>514</v>
      </c>
    </row>
    <row r="52" spans="2:13" ht="27.75" customHeight="1" x14ac:dyDescent="0.2">
      <c r="B52" s="1279"/>
      <c r="C52" s="1280"/>
      <c r="D52" s="106"/>
      <c r="E52" s="1283" t="s">
        <v>43</v>
      </c>
      <c r="F52" s="1283"/>
      <c r="G52" s="1283"/>
      <c r="H52" s="1284"/>
      <c r="I52" s="107">
        <v>58456</v>
      </c>
      <c r="J52" s="108">
        <v>53682</v>
      </c>
      <c r="K52" s="108">
        <v>49108</v>
      </c>
      <c r="L52" s="108">
        <v>44453</v>
      </c>
      <c r="M52" s="109">
        <v>40218</v>
      </c>
    </row>
    <row r="53" spans="2:13" ht="27.75" customHeight="1" thickBot="1" x14ac:dyDescent="0.25">
      <c r="B53" s="1290" t="s">
        <v>44</v>
      </c>
      <c r="C53" s="1291"/>
      <c r="D53" s="113"/>
      <c r="E53" s="1292" t="s">
        <v>45</v>
      </c>
      <c r="F53" s="1292"/>
      <c r="G53" s="1292"/>
      <c r="H53" s="1293"/>
      <c r="I53" s="114">
        <v>-50052</v>
      </c>
      <c r="J53" s="115">
        <v>-50551</v>
      </c>
      <c r="K53" s="115">
        <v>-52518</v>
      </c>
      <c r="L53" s="115">
        <v>-59023</v>
      </c>
      <c r="M53" s="116">
        <v>-62484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KrOW6yGLpwEqWK7TIXgdQwJNhf0LgildyRmL/GS9NWt6+ff0hXpmzom+rFdtCj/LusoYdzx5GY9hcXy+AgODg==" saltValue="sU6tWhWLVt/Ie6eGfV65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2" t="s">
        <v>48</v>
      </c>
      <c r="D55" s="1302"/>
      <c r="E55" s="1303"/>
      <c r="F55" s="128">
        <v>17345</v>
      </c>
      <c r="G55" s="128">
        <v>20658</v>
      </c>
      <c r="H55" s="129">
        <v>22695</v>
      </c>
    </row>
    <row r="56" spans="2:8" ht="52.5" customHeight="1" x14ac:dyDescent="0.2">
      <c r="B56" s="130"/>
      <c r="C56" s="1304" t="s">
        <v>49</v>
      </c>
      <c r="D56" s="1304"/>
      <c r="E56" s="1305"/>
      <c r="F56" s="131">
        <v>1531</v>
      </c>
      <c r="G56" s="131">
        <v>1320</v>
      </c>
      <c r="H56" s="132">
        <v>1108</v>
      </c>
    </row>
    <row r="57" spans="2:8" ht="53.25" customHeight="1" x14ac:dyDescent="0.2">
      <c r="B57" s="130"/>
      <c r="C57" s="1306" t="s">
        <v>50</v>
      </c>
      <c r="D57" s="1306"/>
      <c r="E57" s="1307"/>
      <c r="F57" s="133">
        <v>16700</v>
      </c>
      <c r="G57" s="133">
        <v>20505</v>
      </c>
      <c r="H57" s="134">
        <v>25465</v>
      </c>
    </row>
    <row r="58" spans="2:8" ht="45.75" customHeight="1" x14ac:dyDescent="0.2">
      <c r="B58" s="135"/>
      <c r="C58" s="1294" t="s">
        <v>584</v>
      </c>
      <c r="D58" s="1295"/>
      <c r="E58" s="1296"/>
      <c r="F58" s="136">
        <v>13967</v>
      </c>
      <c r="G58" s="136">
        <v>17894</v>
      </c>
      <c r="H58" s="137">
        <v>22534</v>
      </c>
    </row>
    <row r="59" spans="2:8" ht="45.75" customHeight="1" x14ac:dyDescent="0.2">
      <c r="B59" s="135"/>
      <c r="C59" s="1294" t="s">
        <v>585</v>
      </c>
      <c r="D59" s="1295"/>
      <c r="E59" s="1296"/>
      <c r="F59" s="136">
        <v>917</v>
      </c>
      <c r="G59" s="136">
        <v>886</v>
      </c>
      <c r="H59" s="137">
        <v>861</v>
      </c>
    </row>
    <row r="60" spans="2:8" ht="45.75" customHeight="1" x14ac:dyDescent="0.2">
      <c r="B60" s="135"/>
      <c r="C60" s="1294" t="s">
        <v>586</v>
      </c>
      <c r="D60" s="1295"/>
      <c r="E60" s="1296"/>
      <c r="F60" s="136">
        <v>699</v>
      </c>
      <c r="G60" s="136">
        <v>731</v>
      </c>
      <c r="H60" s="137">
        <v>772</v>
      </c>
    </row>
    <row r="61" spans="2:8" ht="45.75" customHeight="1" x14ac:dyDescent="0.2">
      <c r="B61" s="135"/>
      <c r="C61" s="1294" t="s">
        <v>587</v>
      </c>
      <c r="D61" s="1295"/>
      <c r="E61" s="1296"/>
      <c r="F61" s="136">
        <v>683</v>
      </c>
      <c r="G61" s="136">
        <v>678</v>
      </c>
      <c r="H61" s="137">
        <v>675</v>
      </c>
    </row>
    <row r="62" spans="2:8" ht="45.75" customHeight="1" thickBot="1" x14ac:dyDescent="0.25">
      <c r="B62" s="138"/>
      <c r="C62" s="1297" t="s">
        <v>588</v>
      </c>
      <c r="D62" s="1298"/>
      <c r="E62" s="1299"/>
      <c r="F62" s="139">
        <v>381</v>
      </c>
      <c r="G62" s="139">
        <v>232</v>
      </c>
      <c r="H62" s="140">
        <v>524</v>
      </c>
    </row>
    <row r="63" spans="2:8" ht="52.5" customHeight="1" thickBot="1" x14ac:dyDescent="0.25">
      <c r="B63" s="141"/>
      <c r="C63" s="1300" t="s">
        <v>51</v>
      </c>
      <c r="D63" s="1300"/>
      <c r="E63" s="1301"/>
      <c r="F63" s="142">
        <v>35576</v>
      </c>
      <c r="G63" s="142">
        <v>42482</v>
      </c>
      <c r="H63" s="143">
        <v>49267</v>
      </c>
    </row>
    <row r="64" spans="2:8" ht="15" customHeight="1" x14ac:dyDescent="0.2"/>
  </sheetData>
  <sheetProtection algorithmName="SHA-512" hashValue="bjRxhp2Px0ALpI6u/xrG5bqddSJRQd3VDipS0mslY896gMqx5l+iDtRiGn1r1VWjOqcNcmk2jvs8DEsklFaGxA==" saltValue="Ifli5PutJSieEoJP6PHF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593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594</v>
      </c>
    </row>
    <row r="50" spans="1:109" ht="13.2" x14ac:dyDescent="0.2">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556</v>
      </c>
      <c r="BQ50" s="1313"/>
      <c r="BR50" s="1313"/>
      <c r="BS50" s="1313"/>
      <c r="BT50" s="1313"/>
      <c r="BU50" s="1313"/>
      <c r="BV50" s="1313"/>
      <c r="BW50" s="1313"/>
      <c r="BX50" s="1313" t="s">
        <v>557</v>
      </c>
      <c r="BY50" s="1313"/>
      <c r="BZ50" s="1313"/>
      <c r="CA50" s="1313"/>
      <c r="CB50" s="1313"/>
      <c r="CC50" s="1313"/>
      <c r="CD50" s="1313"/>
      <c r="CE50" s="1313"/>
      <c r="CF50" s="1313" t="s">
        <v>558</v>
      </c>
      <c r="CG50" s="1313"/>
      <c r="CH50" s="1313"/>
      <c r="CI50" s="1313"/>
      <c r="CJ50" s="1313"/>
      <c r="CK50" s="1313"/>
      <c r="CL50" s="1313"/>
      <c r="CM50" s="1313"/>
      <c r="CN50" s="1313" t="s">
        <v>559</v>
      </c>
      <c r="CO50" s="1313"/>
      <c r="CP50" s="1313"/>
      <c r="CQ50" s="1313"/>
      <c r="CR50" s="1313"/>
      <c r="CS50" s="1313"/>
      <c r="CT50" s="1313"/>
      <c r="CU50" s="1313"/>
      <c r="CV50" s="1313" t="s">
        <v>560</v>
      </c>
      <c r="CW50" s="1313"/>
      <c r="CX50" s="1313"/>
      <c r="CY50" s="1313"/>
      <c r="CZ50" s="1313"/>
      <c r="DA50" s="1313"/>
      <c r="DB50" s="1313"/>
      <c r="DC50" s="1313"/>
    </row>
    <row r="51" spans="1:109" ht="13.5" customHeight="1" x14ac:dyDescent="0.2">
      <c r="B51" s="395"/>
      <c r="G51" s="1316"/>
      <c r="H51" s="1316"/>
      <c r="I51" s="1330"/>
      <c r="J51" s="1330"/>
      <c r="K51" s="1315"/>
      <c r="L51" s="1315"/>
      <c r="M51" s="1315"/>
      <c r="N51" s="1315"/>
      <c r="AM51" s="404"/>
      <c r="AN51" s="1311" t="s">
        <v>595</v>
      </c>
      <c r="AO51" s="1311"/>
      <c r="AP51" s="1311"/>
      <c r="AQ51" s="1311"/>
      <c r="AR51" s="1311"/>
      <c r="AS51" s="1311"/>
      <c r="AT51" s="1311"/>
      <c r="AU51" s="1311"/>
      <c r="AV51" s="1311"/>
      <c r="AW51" s="1311"/>
      <c r="AX51" s="1311"/>
      <c r="AY51" s="1311"/>
      <c r="AZ51" s="1311"/>
      <c r="BA51" s="1311"/>
      <c r="BB51" s="1311" t="s">
        <v>596</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ht="13.2" x14ac:dyDescent="0.2">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64.400000000000006</v>
      </c>
      <c r="BY53" s="1308"/>
      <c r="BZ53" s="1308"/>
      <c r="CA53" s="1308"/>
      <c r="CB53" s="1308"/>
      <c r="CC53" s="1308"/>
      <c r="CD53" s="1308"/>
      <c r="CE53" s="1308"/>
      <c r="CF53" s="1308">
        <v>65.5</v>
      </c>
      <c r="CG53" s="1308"/>
      <c r="CH53" s="1308"/>
      <c r="CI53" s="1308"/>
      <c r="CJ53" s="1308"/>
      <c r="CK53" s="1308"/>
      <c r="CL53" s="1308"/>
      <c r="CM53" s="1308"/>
      <c r="CN53" s="1308">
        <v>65.400000000000006</v>
      </c>
      <c r="CO53" s="1308"/>
      <c r="CP53" s="1308"/>
      <c r="CQ53" s="1308"/>
      <c r="CR53" s="1308"/>
      <c r="CS53" s="1308"/>
      <c r="CT53" s="1308"/>
      <c r="CU53" s="1308"/>
      <c r="CV53" s="1308">
        <v>65</v>
      </c>
      <c r="CW53" s="1308"/>
      <c r="CX53" s="1308"/>
      <c r="CY53" s="1308"/>
      <c r="CZ53" s="1308"/>
      <c r="DA53" s="1308"/>
      <c r="DB53" s="1308"/>
      <c r="DC53" s="1308"/>
    </row>
    <row r="54" spans="1:109" ht="13.2" x14ac:dyDescent="0.2">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3"/>
      <c r="B55" s="395"/>
      <c r="G55" s="1314"/>
      <c r="H55" s="1314"/>
      <c r="I55" s="1314"/>
      <c r="J55" s="1314"/>
      <c r="K55" s="1315"/>
      <c r="L55" s="1315"/>
      <c r="M55" s="1315"/>
      <c r="N55" s="1315"/>
      <c r="AN55" s="1313" t="s">
        <v>598</v>
      </c>
      <c r="AO55" s="1313"/>
      <c r="AP55" s="1313"/>
      <c r="AQ55" s="1313"/>
      <c r="AR55" s="1313"/>
      <c r="AS55" s="1313"/>
      <c r="AT55" s="1313"/>
      <c r="AU55" s="1313"/>
      <c r="AV55" s="1313"/>
      <c r="AW55" s="1313"/>
      <c r="AX55" s="1313"/>
      <c r="AY55" s="1313"/>
      <c r="AZ55" s="1313"/>
      <c r="BA55" s="1313"/>
      <c r="BB55" s="1311" t="s">
        <v>596</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ht="13.2" x14ac:dyDescent="0.2">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ht="13.2" x14ac:dyDescent="0.2">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597</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56.8</v>
      </c>
      <c r="BY57" s="1308"/>
      <c r="BZ57" s="1308"/>
      <c r="CA57" s="1308"/>
      <c r="CB57" s="1308"/>
      <c r="CC57" s="1308"/>
      <c r="CD57" s="1308"/>
      <c r="CE57" s="1308"/>
      <c r="CF57" s="1308">
        <v>56.9</v>
      </c>
      <c r="CG57" s="1308"/>
      <c r="CH57" s="1308"/>
      <c r="CI57" s="1308"/>
      <c r="CJ57" s="1308"/>
      <c r="CK57" s="1308"/>
      <c r="CL57" s="1308"/>
      <c r="CM57" s="1308"/>
      <c r="CN57" s="1308">
        <v>57.7</v>
      </c>
      <c r="CO57" s="1308"/>
      <c r="CP57" s="1308"/>
      <c r="CQ57" s="1308"/>
      <c r="CR57" s="1308"/>
      <c r="CS57" s="1308"/>
      <c r="CT57" s="1308"/>
      <c r="CU57" s="1308"/>
      <c r="CV57" s="1308">
        <v>56.3</v>
      </c>
      <c r="CW57" s="1308"/>
      <c r="CX57" s="1308"/>
      <c r="CY57" s="1308"/>
      <c r="CZ57" s="1308"/>
      <c r="DA57" s="1308"/>
      <c r="DB57" s="1308"/>
      <c r="DC57" s="1308"/>
      <c r="DD57" s="408"/>
      <c r="DE57" s="407"/>
    </row>
    <row r="58" spans="1:109" s="403" customFormat="1" ht="13.2" x14ac:dyDescent="0.2">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599</v>
      </c>
    </row>
    <row r="64" spans="1:109" ht="13.2" x14ac:dyDescent="0.2">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600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594</v>
      </c>
    </row>
    <row r="72" spans="2:107" ht="13.2" x14ac:dyDescent="0.2">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556</v>
      </c>
      <c r="BQ72" s="1313"/>
      <c r="BR72" s="1313"/>
      <c r="BS72" s="1313"/>
      <c r="BT72" s="1313"/>
      <c r="BU72" s="1313"/>
      <c r="BV72" s="1313"/>
      <c r="BW72" s="1313"/>
      <c r="BX72" s="1313" t="s">
        <v>557</v>
      </c>
      <c r="BY72" s="1313"/>
      <c r="BZ72" s="1313"/>
      <c r="CA72" s="1313"/>
      <c r="CB72" s="1313"/>
      <c r="CC72" s="1313"/>
      <c r="CD72" s="1313"/>
      <c r="CE72" s="1313"/>
      <c r="CF72" s="1313" t="s">
        <v>558</v>
      </c>
      <c r="CG72" s="1313"/>
      <c r="CH72" s="1313"/>
      <c r="CI72" s="1313"/>
      <c r="CJ72" s="1313"/>
      <c r="CK72" s="1313"/>
      <c r="CL72" s="1313"/>
      <c r="CM72" s="1313"/>
      <c r="CN72" s="1313" t="s">
        <v>559</v>
      </c>
      <c r="CO72" s="1313"/>
      <c r="CP72" s="1313"/>
      <c r="CQ72" s="1313"/>
      <c r="CR72" s="1313"/>
      <c r="CS72" s="1313"/>
      <c r="CT72" s="1313"/>
      <c r="CU72" s="1313"/>
      <c r="CV72" s="1313" t="s">
        <v>560</v>
      </c>
      <c r="CW72" s="1313"/>
      <c r="CX72" s="1313"/>
      <c r="CY72" s="1313"/>
      <c r="CZ72" s="1313"/>
      <c r="DA72" s="1313"/>
      <c r="DB72" s="1313"/>
      <c r="DC72" s="1313"/>
    </row>
    <row r="73" spans="2:107" ht="13.2" x14ac:dyDescent="0.2">
      <c r="B73" s="395"/>
      <c r="G73" s="1316"/>
      <c r="H73" s="1316"/>
      <c r="I73" s="1316"/>
      <c r="J73" s="1316"/>
      <c r="K73" s="1312"/>
      <c r="L73" s="1312"/>
      <c r="M73" s="1312"/>
      <c r="N73" s="1312"/>
      <c r="AM73" s="404"/>
      <c r="AN73" s="1311" t="s">
        <v>595</v>
      </c>
      <c r="AO73" s="1311"/>
      <c r="AP73" s="1311"/>
      <c r="AQ73" s="1311"/>
      <c r="AR73" s="1311"/>
      <c r="AS73" s="1311"/>
      <c r="AT73" s="1311"/>
      <c r="AU73" s="1311"/>
      <c r="AV73" s="1311"/>
      <c r="AW73" s="1311"/>
      <c r="AX73" s="1311"/>
      <c r="AY73" s="1311"/>
      <c r="AZ73" s="1311"/>
      <c r="BA73" s="1311"/>
      <c r="BB73" s="1311" t="s">
        <v>596</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2" x14ac:dyDescent="0.2">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08">
        <v>-2.2999999999999998</v>
      </c>
      <c r="BQ75" s="1308"/>
      <c r="BR75" s="1308"/>
      <c r="BS75" s="1308"/>
      <c r="BT75" s="1308"/>
      <c r="BU75" s="1308"/>
      <c r="BV75" s="1308"/>
      <c r="BW75" s="1308"/>
      <c r="BX75" s="1308">
        <v>-3.3</v>
      </c>
      <c r="BY75" s="1308"/>
      <c r="BZ75" s="1308"/>
      <c r="CA75" s="1308"/>
      <c r="CB75" s="1308"/>
      <c r="CC75" s="1308"/>
      <c r="CD75" s="1308"/>
      <c r="CE75" s="1308"/>
      <c r="CF75" s="1308">
        <v>-4</v>
      </c>
      <c r="CG75" s="1308"/>
      <c r="CH75" s="1308"/>
      <c r="CI75" s="1308"/>
      <c r="CJ75" s="1308"/>
      <c r="CK75" s="1308"/>
      <c r="CL75" s="1308"/>
      <c r="CM75" s="1308"/>
      <c r="CN75" s="1308">
        <v>-4</v>
      </c>
      <c r="CO75" s="1308"/>
      <c r="CP75" s="1308"/>
      <c r="CQ75" s="1308"/>
      <c r="CR75" s="1308"/>
      <c r="CS75" s="1308"/>
      <c r="CT75" s="1308"/>
      <c r="CU75" s="1308"/>
      <c r="CV75" s="1308">
        <v>-4</v>
      </c>
      <c r="CW75" s="1308"/>
      <c r="CX75" s="1308"/>
      <c r="CY75" s="1308"/>
      <c r="CZ75" s="1308"/>
      <c r="DA75" s="1308"/>
      <c r="DB75" s="1308"/>
      <c r="DC75" s="1308"/>
    </row>
    <row r="76" spans="2:107" ht="13.2" x14ac:dyDescent="0.2">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95"/>
      <c r="G77" s="1314"/>
      <c r="H77" s="1314"/>
      <c r="I77" s="1314"/>
      <c r="J77" s="1314"/>
      <c r="K77" s="1312"/>
      <c r="L77" s="1312"/>
      <c r="M77" s="1312"/>
      <c r="N77" s="1312"/>
      <c r="AN77" s="1313" t="s">
        <v>598</v>
      </c>
      <c r="AO77" s="1313"/>
      <c r="AP77" s="1313"/>
      <c r="AQ77" s="1313"/>
      <c r="AR77" s="1313"/>
      <c r="AS77" s="1313"/>
      <c r="AT77" s="1313"/>
      <c r="AU77" s="1313"/>
      <c r="AV77" s="1313"/>
      <c r="AW77" s="1313"/>
      <c r="AX77" s="1313"/>
      <c r="AY77" s="1313"/>
      <c r="AZ77" s="1313"/>
      <c r="BA77" s="1313"/>
      <c r="BB77" s="1311" t="s">
        <v>596</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ht="13.2" x14ac:dyDescent="0.2">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601</v>
      </c>
      <c r="BC79" s="1311"/>
      <c r="BD79" s="1311"/>
      <c r="BE79" s="1311"/>
      <c r="BF79" s="1311"/>
      <c r="BG79" s="1311"/>
      <c r="BH79" s="1311"/>
      <c r="BI79" s="1311"/>
      <c r="BJ79" s="1311"/>
      <c r="BK79" s="1311"/>
      <c r="BL79" s="1311"/>
      <c r="BM79" s="1311"/>
      <c r="BN79" s="1311"/>
      <c r="BO79" s="1311"/>
      <c r="BP79" s="1308">
        <v>-2.2999999999999998</v>
      </c>
      <c r="BQ79" s="1308"/>
      <c r="BR79" s="1308"/>
      <c r="BS79" s="1308"/>
      <c r="BT79" s="1308"/>
      <c r="BU79" s="1308"/>
      <c r="BV79" s="1308"/>
      <c r="BW79" s="1308"/>
      <c r="BX79" s="1308">
        <v>-2.8</v>
      </c>
      <c r="BY79" s="1308"/>
      <c r="BZ79" s="1308"/>
      <c r="CA79" s="1308"/>
      <c r="CB79" s="1308"/>
      <c r="CC79" s="1308"/>
      <c r="CD79" s="1308"/>
      <c r="CE79" s="1308"/>
      <c r="CF79" s="1308">
        <v>-3.2</v>
      </c>
      <c r="CG79" s="1308"/>
      <c r="CH79" s="1308"/>
      <c r="CI79" s="1308"/>
      <c r="CJ79" s="1308"/>
      <c r="CK79" s="1308"/>
      <c r="CL79" s="1308"/>
      <c r="CM79" s="1308"/>
      <c r="CN79" s="1308">
        <v>-3.4</v>
      </c>
      <c r="CO79" s="1308"/>
      <c r="CP79" s="1308"/>
      <c r="CQ79" s="1308"/>
      <c r="CR79" s="1308"/>
      <c r="CS79" s="1308"/>
      <c r="CT79" s="1308"/>
      <c r="CU79" s="1308"/>
      <c r="CV79" s="1308">
        <v>-3.5</v>
      </c>
      <c r="CW79" s="1308"/>
      <c r="CX79" s="1308"/>
      <c r="CY79" s="1308"/>
      <c r="CZ79" s="1308"/>
      <c r="DA79" s="1308"/>
      <c r="DB79" s="1308"/>
      <c r="DC79" s="1308"/>
    </row>
    <row r="80" spans="2:107" ht="13.2" x14ac:dyDescent="0.2">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9IDsKN2VSjiU2YL/gZDOjm8wU7A/OHGbjqj8bsXAuSdHLPk2Z1OKv9iX6Mlnokc+DlZkWTeDlrxpxGL0UStcKQ==" saltValue="DslBrJFJz2gKz0F0oMa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cDTkVLQmaL+jiz53LnH3DzXvSnVAdC0BvjZD7SVHsTaLxAhTff/iG7/voko4S4KIPf82xKh6UikF087PdjM/6g==" saltValue="GM/dbJRwIh+bqZc9/ZGx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orBMPv4NLnfyNG3LaC0goXSEl+/nmfKaWP0BryMzdkqHPHWEff6g+s1qIwMYhC8y9dYDf8zsuVi4rJfffKZgg==" saltValue="Knvs3GxvY76F5E1NftxB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24688</v>
      </c>
      <c r="E3" s="162"/>
      <c r="F3" s="163">
        <v>43773</v>
      </c>
      <c r="G3" s="164"/>
      <c r="H3" s="165"/>
    </row>
    <row r="4" spans="1:8" x14ac:dyDescent="0.2">
      <c r="A4" s="166"/>
      <c r="B4" s="167"/>
      <c r="C4" s="168"/>
      <c r="D4" s="169">
        <v>16493</v>
      </c>
      <c r="E4" s="170"/>
      <c r="F4" s="171">
        <v>30346</v>
      </c>
      <c r="G4" s="172"/>
      <c r="H4" s="173"/>
    </row>
    <row r="5" spans="1:8" x14ac:dyDescent="0.2">
      <c r="A5" s="154" t="s">
        <v>548</v>
      </c>
      <c r="B5" s="159"/>
      <c r="C5" s="160"/>
      <c r="D5" s="161">
        <v>32010</v>
      </c>
      <c r="E5" s="162"/>
      <c r="F5" s="163">
        <v>51565</v>
      </c>
      <c r="G5" s="164"/>
      <c r="H5" s="165"/>
    </row>
    <row r="6" spans="1:8" x14ac:dyDescent="0.2">
      <c r="A6" s="166"/>
      <c r="B6" s="167"/>
      <c r="C6" s="168"/>
      <c r="D6" s="169">
        <v>23594</v>
      </c>
      <c r="E6" s="170"/>
      <c r="F6" s="171">
        <v>35359</v>
      </c>
      <c r="G6" s="172"/>
      <c r="H6" s="173"/>
    </row>
    <row r="7" spans="1:8" x14ac:dyDescent="0.2">
      <c r="A7" s="154" t="s">
        <v>549</v>
      </c>
      <c r="B7" s="159"/>
      <c r="C7" s="160"/>
      <c r="D7" s="161">
        <v>27850</v>
      </c>
      <c r="E7" s="162"/>
      <c r="F7" s="163">
        <v>46686</v>
      </c>
      <c r="G7" s="164"/>
      <c r="H7" s="165"/>
    </row>
    <row r="8" spans="1:8" x14ac:dyDescent="0.2">
      <c r="A8" s="166"/>
      <c r="B8" s="167"/>
      <c r="C8" s="168"/>
      <c r="D8" s="169">
        <v>20372</v>
      </c>
      <c r="E8" s="170"/>
      <c r="F8" s="171">
        <v>32595</v>
      </c>
      <c r="G8" s="172"/>
      <c r="H8" s="173"/>
    </row>
    <row r="9" spans="1:8" x14ac:dyDescent="0.2">
      <c r="A9" s="154" t="s">
        <v>550</v>
      </c>
      <c r="B9" s="159"/>
      <c r="C9" s="160"/>
      <c r="D9" s="161">
        <v>30568</v>
      </c>
      <c r="E9" s="162"/>
      <c r="F9" s="163">
        <v>49796</v>
      </c>
      <c r="G9" s="164"/>
      <c r="H9" s="165"/>
    </row>
    <row r="10" spans="1:8" x14ac:dyDescent="0.2">
      <c r="A10" s="166"/>
      <c r="B10" s="167"/>
      <c r="C10" s="168"/>
      <c r="D10" s="169">
        <v>24097</v>
      </c>
      <c r="E10" s="170"/>
      <c r="F10" s="171">
        <v>37281</v>
      </c>
      <c r="G10" s="172"/>
      <c r="H10" s="173"/>
    </row>
    <row r="11" spans="1:8" x14ac:dyDescent="0.2">
      <c r="A11" s="154" t="s">
        <v>551</v>
      </c>
      <c r="B11" s="159"/>
      <c r="C11" s="160"/>
      <c r="D11" s="161">
        <v>38808</v>
      </c>
      <c r="E11" s="162"/>
      <c r="F11" s="163">
        <v>51681</v>
      </c>
      <c r="G11" s="164"/>
      <c r="H11" s="165"/>
    </row>
    <row r="12" spans="1:8" x14ac:dyDescent="0.2">
      <c r="A12" s="166"/>
      <c r="B12" s="167"/>
      <c r="C12" s="174"/>
      <c r="D12" s="169">
        <v>30697</v>
      </c>
      <c r="E12" s="170"/>
      <c r="F12" s="171">
        <v>37226</v>
      </c>
      <c r="G12" s="172"/>
      <c r="H12" s="173"/>
    </row>
    <row r="13" spans="1:8" x14ac:dyDescent="0.2">
      <c r="A13" s="154"/>
      <c r="B13" s="159"/>
      <c r="C13" s="175"/>
      <c r="D13" s="176">
        <v>30785</v>
      </c>
      <c r="E13" s="177"/>
      <c r="F13" s="178">
        <v>48700</v>
      </c>
      <c r="G13" s="179"/>
      <c r="H13" s="165"/>
    </row>
    <row r="14" spans="1:8" x14ac:dyDescent="0.2">
      <c r="A14" s="166"/>
      <c r="B14" s="167"/>
      <c r="C14" s="168"/>
      <c r="D14" s="169">
        <v>23051</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5.76</v>
      </c>
      <c r="C19" s="180">
        <f>ROUND(VALUE(SUBSTITUTE(実質収支比率等に係る経年分析!G$48,"▲","-")),2)</f>
        <v>5.46</v>
      </c>
      <c r="D19" s="180">
        <f>ROUND(VALUE(SUBSTITUTE(実質収支比率等に係る経年分析!H$48,"▲","-")),2)</f>
        <v>7.61</v>
      </c>
      <c r="E19" s="180">
        <f>ROUND(VALUE(SUBSTITUTE(実質収支比率等に係る経年分析!I$48,"▲","-")),2)</f>
        <v>6.03</v>
      </c>
      <c r="F19" s="180">
        <f>ROUND(VALUE(SUBSTITUTE(実質収支比率等に係る経年分析!J$48,"▲","-")),2)</f>
        <v>8.1199999999999992</v>
      </c>
    </row>
    <row r="20" spans="1:11" x14ac:dyDescent="0.2">
      <c r="A20" s="180" t="s">
        <v>55</v>
      </c>
      <c r="B20" s="180">
        <f>ROUND(VALUE(SUBSTITUTE(実質収支比率等に係る経年分析!F$47,"▲","-")),2)</f>
        <v>21.29</v>
      </c>
      <c r="C20" s="180">
        <f>ROUND(VALUE(SUBSTITUTE(実質収支比率等に係る経年分析!G$47,"▲","-")),2)</f>
        <v>23.02</v>
      </c>
      <c r="D20" s="180">
        <f>ROUND(VALUE(SUBSTITUTE(実質収支比率等に係る経年分析!H$47,"▲","-")),2)</f>
        <v>27.33</v>
      </c>
      <c r="E20" s="180">
        <f>ROUND(VALUE(SUBSTITUTE(実質収支比率等に係る経年分析!I$47,"▲","-")),2)</f>
        <v>30.88</v>
      </c>
      <c r="F20" s="180">
        <f>ROUND(VALUE(SUBSTITUTE(実質収支比率等に係る経年分析!J$47,"▲","-")),2)</f>
        <v>32.17</v>
      </c>
    </row>
    <row r="21" spans="1:11" x14ac:dyDescent="0.2">
      <c r="A21" s="180" t="s">
        <v>56</v>
      </c>
      <c r="B21" s="180">
        <f>IF(ISNUMBER(VALUE(SUBSTITUTE(実質収支比率等に係る経年分析!F$49,"▲","-"))),ROUND(VALUE(SUBSTITUTE(実質収支比率等に係る経年分析!F$49,"▲","-")),2),NA())</f>
        <v>6.38</v>
      </c>
      <c r="C21" s="180">
        <f>IF(ISNUMBER(VALUE(SUBSTITUTE(実質収支比率等に係る経年分析!G$49,"▲","-"))),ROUND(VALUE(SUBSTITUTE(実質収支比率等に係る経年分析!G$49,"▲","-")),2),NA())</f>
        <v>1.61</v>
      </c>
      <c r="D21" s="180">
        <f>IF(ISNUMBER(VALUE(SUBSTITUTE(実質収支比率等に係る経年分析!H$49,"▲","-"))),ROUND(VALUE(SUBSTITUTE(実質収支比率等に係る経年分析!H$49,"▲","-")),2),NA())</f>
        <v>5.71</v>
      </c>
      <c r="E21" s="180">
        <f>IF(ISNUMBER(VALUE(SUBSTITUTE(実質収支比率等に係る経年分析!I$49,"▲","-"))),ROUND(VALUE(SUBSTITUTE(実質収支比率等に係る経年分析!I$49,"▲","-")),2),NA())</f>
        <v>3.76</v>
      </c>
      <c r="F21" s="180">
        <f>IF(ISNUMBER(VALUE(SUBSTITUTE(実質収支比率等に係る経年分析!J$49,"▲","-"))),ROUND(VALUE(SUBSTITUTE(実質収支比率等に係る経年分析!J$49,"▲","-")),2),NA())</f>
        <v>5.29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8.1199999999999992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5647</v>
      </c>
      <c r="E42" s="182"/>
      <c r="F42" s="182"/>
      <c r="G42" s="182">
        <f>'実質公債費比率（分子）の構造'!L$52</f>
        <v>5441</v>
      </c>
      <c r="H42" s="182"/>
      <c r="I42" s="182"/>
      <c r="J42" s="182">
        <f>'実質公債費比率（分子）の構造'!M$52</f>
        <v>5240</v>
      </c>
      <c r="K42" s="182"/>
      <c r="L42" s="182"/>
      <c r="M42" s="182">
        <f>'実質公債費比率（分子）の構造'!N$52</f>
        <v>5088</v>
      </c>
      <c r="N42" s="182"/>
      <c r="O42" s="182"/>
      <c r="P42" s="182">
        <f>'実質公債費比率（分子）の構造'!O$52</f>
        <v>4991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157</v>
      </c>
      <c r="C44" s="182"/>
      <c r="D44" s="182"/>
      <c r="E44" s="182">
        <f>'実質公債費比率（分子）の構造'!L$50</f>
        <v>135</v>
      </c>
      <c r="F44" s="182"/>
      <c r="G44" s="182"/>
      <c r="H44" s="182">
        <f>'実質公債費比率（分子）の構造'!M$50</f>
        <v>119</v>
      </c>
      <c r="I44" s="182"/>
      <c r="J44" s="182"/>
      <c r="K44" s="182">
        <f>'実質公債費比率（分子）の構造'!N$50</f>
        <v>59</v>
      </c>
      <c r="L44" s="182"/>
      <c r="M44" s="182"/>
      <c r="N44" s="182">
        <f>'実質公債費比率（分子）の構造'!O$50</f>
        <v>22</v>
      </c>
      <c r="O44" s="182"/>
      <c r="P44" s="182"/>
    </row>
    <row r="45" spans="1:16" x14ac:dyDescent="0.2">
      <c r="A45" s="182" t="s">
        <v>66</v>
      </c>
      <c r="B45" s="182">
        <f>'実質公債費比率（分子）の構造'!K$49</f>
        <v>175</v>
      </c>
      <c r="C45" s="182"/>
      <c r="D45" s="182"/>
      <c r="E45" s="182">
        <f>'実質公債費比率（分子）の構造'!L$49</f>
        <v>112</v>
      </c>
      <c r="F45" s="182"/>
      <c r="G45" s="182"/>
      <c r="H45" s="182">
        <f>'実質公債費比率（分子）の構造'!M$49</f>
        <v>91</v>
      </c>
      <c r="I45" s="182"/>
      <c r="J45" s="182"/>
      <c r="K45" s="182">
        <f>'実質公債費比率（分子）の構造'!N$49</f>
        <v>93</v>
      </c>
      <c r="L45" s="182"/>
      <c r="M45" s="182"/>
      <c r="N45" s="182">
        <f>'実質公債費比率（分子）の構造'!O$49</f>
        <v>87</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345</v>
      </c>
      <c r="C47" s="182"/>
      <c r="D47" s="182"/>
      <c r="E47" s="182">
        <f>'実質公債費比率（分子）の構造'!L$47</f>
        <v>280</v>
      </c>
      <c r="F47" s="182"/>
      <c r="G47" s="182"/>
      <c r="H47" s="182">
        <f>'実質公債費比率（分子）の構造'!M$47</f>
        <v>278</v>
      </c>
      <c r="I47" s="182"/>
      <c r="J47" s="182"/>
      <c r="K47" s="182">
        <f>'実質公債費比率（分子）の構造'!N$47</f>
        <v>275</v>
      </c>
      <c r="L47" s="182"/>
      <c r="M47" s="182"/>
      <c r="N47" s="182">
        <f>'実質公債費比率（分子）の構造'!O$47</f>
        <v>278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2723</v>
      </c>
      <c r="C49" s="182"/>
      <c r="D49" s="182"/>
      <c r="E49" s="182">
        <f>'実質公債費比率（分子）の構造'!L$45</f>
        <v>2555</v>
      </c>
      <c r="F49" s="182"/>
      <c r="G49" s="182"/>
      <c r="H49" s="182">
        <f>'実質公債費比率（分子）の構造'!M$45</f>
        <v>2278</v>
      </c>
      <c r="I49" s="182"/>
      <c r="J49" s="182"/>
      <c r="K49" s="182">
        <f>'実質公債費比率（分子）の構造'!N$45</f>
        <v>2158</v>
      </c>
      <c r="L49" s="182"/>
      <c r="M49" s="182"/>
      <c r="N49" s="182">
        <f>'実質公債費比率（分子）の構造'!O$45</f>
        <v>2013</v>
      </c>
      <c r="O49" s="182"/>
      <c r="P49" s="182"/>
    </row>
    <row r="50" spans="1:16" x14ac:dyDescent="0.2">
      <c r="A50" s="182" t="s">
        <v>71</v>
      </c>
      <c r="B50" s="182" t="e">
        <f>NA()</f>
        <v>#N/A</v>
      </c>
      <c r="C50" s="182">
        <f>IF(ISNUMBER('実質公債費比率（分子）の構造'!K$53),'実質公債費比率（分子）の構造'!K$53,NA())</f>
        <v>-2247</v>
      </c>
      <c r="D50" s="182" t="e">
        <f>NA()</f>
        <v>#N/A</v>
      </c>
      <c r="E50" s="182" t="e">
        <f>NA()</f>
        <v>#N/A</v>
      </c>
      <c r="F50" s="182">
        <f>IF(ISNUMBER('実質公債費比率（分子）の構造'!L$53),'実質公債費比率（分子）の構造'!L$53,NA())</f>
        <v>-2359</v>
      </c>
      <c r="G50" s="182" t="e">
        <f>NA()</f>
        <v>#N/A</v>
      </c>
      <c r="H50" s="182" t="e">
        <f>NA()</f>
        <v>#N/A</v>
      </c>
      <c r="I50" s="182">
        <f>IF(ISNUMBER('実質公債費比率（分子）の構造'!M$53),'実質公債費比率（分子）の構造'!M$53,NA())</f>
        <v>-2474</v>
      </c>
      <c r="J50" s="182" t="e">
        <f>NA()</f>
        <v>#N/A</v>
      </c>
      <c r="K50" s="182" t="e">
        <f>NA()</f>
        <v>#N/A</v>
      </c>
      <c r="L50" s="182">
        <f>IF(ISNUMBER('実質公債費比率（分子）の構造'!N$53),'実質公債費比率（分子）の構造'!N$53,NA())</f>
        <v>-2503</v>
      </c>
      <c r="M50" s="182" t="e">
        <f>NA()</f>
        <v>#N/A</v>
      </c>
      <c r="N50" s="182" t="e">
        <f>NA()</f>
        <v>#N/A</v>
      </c>
      <c r="O50" s="182">
        <f>IF(ISNUMBER('実質公債費比率（分子）の構造'!O$53),'実質公債費比率（分子）の構造'!O$53,NA())</f>
        <v>-2591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58456</v>
      </c>
      <c r="E56" s="181"/>
      <c r="F56" s="181"/>
      <c r="G56" s="181">
        <f>'将来負担比率（分子）の構造'!J$52</f>
        <v>53682</v>
      </c>
      <c r="H56" s="181"/>
      <c r="I56" s="181"/>
      <c r="J56" s="181">
        <f>'将来負担比率（分子）の構造'!K$52</f>
        <v>49108</v>
      </c>
      <c r="K56" s="181"/>
      <c r="L56" s="181"/>
      <c r="M56" s="181">
        <f>'将来負担比率（分子）の構造'!L$52</f>
        <v>44453</v>
      </c>
      <c r="N56" s="181"/>
      <c r="O56" s="181"/>
      <c r="P56" s="181">
        <f>'将来負担比率（分子）の構造'!M$52</f>
        <v>40218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32487</v>
      </c>
      <c r="E58" s="181"/>
      <c r="F58" s="181"/>
      <c r="G58" s="181">
        <f>'将来負担比率（分子）の構造'!J$50</f>
        <v>35227</v>
      </c>
      <c r="H58" s="181"/>
      <c r="I58" s="181"/>
      <c r="J58" s="181">
        <f>'将来負担比率（分子）の構造'!K$50</f>
        <v>38468</v>
      </c>
      <c r="K58" s="181"/>
      <c r="L58" s="181"/>
      <c r="M58" s="181">
        <f>'将来負担比率（分子）の構造'!L$50</f>
        <v>45759</v>
      </c>
      <c r="N58" s="181"/>
      <c r="O58" s="181"/>
      <c r="P58" s="181">
        <f>'将来負担比率（分子）の構造'!M$50</f>
        <v>51703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16500</v>
      </c>
      <c r="C62" s="181"/>
      <c r="D62" s="181"/>
      <c r="E62" s="181">
        <f>'将来負担比率（分子）の構造'!J$45</f>
        <v>16323</v>
      </c>
      <c r="F62" s="181"/>
      <c r="G62" s="181"/>
      <c r="H62" s="181">
        <f>'将来負担比率（分子）の構造'!K$45</f>
        <v>14958</v>
      </c>
      <c r="I62" s="181"/>
      <c r="J62" s="181"/>
      <c r="K62" s="181">
        <f>'将来負担比率（分子）の構造'!L$45</f>
        <v>13011</v>
      </c>
      <c r="L62" s="181"/>
      <c r="M62" s="181"/>
      <c r="N62" s="181">
        <f>'将来負担比率（分子）の構造'!M$45</f>
        <v>11901</v>
      </c>
      <c r="O62" s="181"/>
      <c r="P62" s="181"/>
    </row>
    <row r="63" spans="1:16" x14ac:dyDescent="0.2">
      <c r="A63" s="181" t="s">
        <v>34</v>
      </c>
      <c r="B63" s="181">
        <f>'将来負担比率（分子）の構造'!I$44</f>
        <v>886</v>
      </c>
      <c r="C63" s="181"/>
      <c r="D63" s="181"/>
      <c r="E63" s="181">
        <f>'将来負担比率（分子）の構造'!J$44</f>
        <v>901</v>
      </c>
      <c r="F63" s="181"/>
      <c r="G63" s="181"/>
      <c r="H63" s="181">
        <f>'将来負担比率（分子）の構造'!K$44</f>
        <v>1037</v>
      </c>
      <c r="I63" s="181"/>
      <c r="J63" s="181"/>
      <c r="K63" s="181">
        <f>'将来負担比率（分子）の構造'!L$44</f>
        <v>1039</v>
      </c>
      <c r="L63" s="181"/>
      <c r="M63" s="181"/>
      <c r="N63" s="181">
        <f>'将来負担比率（分子）の構造'!M$44</f>
        <v>1063</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1299</v>
      </c>
      <c r="C65" s="181"/>
      <c r="D65" s="181"/>
      <c r="E65" s="181">
        <f>'将来負担比率（分子）の構造'!J$42</f>
        <v>535</v>
      </c>
      <c r="F65" s="181"/>
      <c r="G65" s="181"/>
      <c r="H65" s="181">
        <f>'将来負担比率（分子）の構造'!K$42</f>
        <v>334</v>
      </c>
      <c r="I65" s="181"/>
      <c r="J65" s="181"/>
      <c r="K65" s="181">
        <f>'将来負担比率（分子）の構造'!L$42</f>
        <v>196</v>
      </c>
      <c r="L65" s="181"/>
      <c r="M65" s="181"/>
      <c r="N65" s="181">
        <f>'将来負担比率（分子）の構造'!M$42</f>
        <v>134</v>
      </c>
      <c r="O65" s="181"/>
      <c r="P65" s="181"/>
    </row>
    <row r="66" spans="1:16" x14ac:dyDescent="0.2">
      <c r="A66" s="181" t="s">
        <v>31</v>
      </c>
      <c r="B66" s="181">
        <f>'将来負担比率（分子）の構造'!I$41</f>
        <v>22204</v>
      </c>
      <c r="C66" s="181"/>
      <c r="D66" s="181"/>
      <c r="E66" s="181">
        <f>'将来負担比率（分子）の構造'!J$41</f>
        <v>20598</v>
      </c>
      <c r="F66" s="181"/>
      <c r="G66" s="181"/>
      <c r="H66" s="181">
        <f>'将来負担比率（分子）の構造'!K$41</f>
        <v>18729</v>
      </c>
      <c r="I66" s="181"/>
      <c r="J66" s="181"/>
      <c r="K66" s="181">
        <f>'将来負担比率（分子）の構造'!L$41</f>
        <v>16944</v>
      </c>
      <c r="L66" s="181"/>
      <c r="M66" s="181"/>
      <c r="N66" s="181">
        <f>'将来負担比率（分子）の構造'!M$41</f>
        <v>16338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17345</v>
      </c>
      <c r="C72" s="185">
        <f>基金残高に係る経年分析!G55</f>
        <v>20658</v>
      </c>
      <c r="D72" s="185">
        <f>基金残高に係る経年分析!H55</f>
        <v>22695</v>
      </c>
    </row>
    <row r="73" spans="1:16" x14ac:dyDescent="0.2">
      <c r="A73" s="184" t="s">
        <v>78</v>
      </c>
      <c r="B73" s="185">
        <f>基金残高に係る経年分析!F56</f>
        <v>1531</v>
      </c>
      <c r="C73" s="185">
        <f>基金残高に係る経年分析!G56</f>
        <v>1320</v>
      </c>
      <c r="D73" s="185">
        <f>基金残高に係る経年分析!H56</f>
        <v>1108</v>
      </c>
    </row>
    <row r="74" spans="1:16" x14ac:dyDescent="0.2">
      <c r="A74" s="184" t="s">
        <v>79</v>
      </c>
      <c r="B74" s="185">
        <f>基金残高に係る経年分析!F57</f>
        <v>16700</v>
      </c>
      <c r="C74" s="185">
        <f>基金残高に係る経年分析!G57</f>
        <v>20505</v>
      </c>
      <c r="D74" s="185">
        <f>基金残高に係る経年分析!H57</f>
        <v>25465</v>
      </c>
    </row>
  </sheetData>
  <sheetProtection algorithmName="SHA-512" hashValue="zLVW6h9OgLO8M+Pt6sKnqR0U+sjlxSJKT1FQ0gw+HWyheA5LPI4sAjnM5SmWxPmDak/7rLwsm74MydFnmxCtgg==" saltValue="bpgRJf+eEHwGuRB6gdrbC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227</v>
      </c>
      <c r="C5" s="670"/>
      <c r="D5" s="670"/>
      <c r="E5" s="670"/>
      <c r="F5" s="670"/>
      <c r="G5" s="670"/>
      <c r="H5" s="670"/>
      <c r="I5" s="670"/>
      <c r="J5" s="670"/>
      <c r="K5" s="670"/>
      <c r="L5" s="670"/>
      <c r="M5" s="670"/>
      <c r="N5" s="670"/>
      <c r="O5" s="670"/>
      <c r="P5" s="670"/>
      <c r="Q5" s="671"/>
      <c r="R5" s="672">
        <v>47085550</v>
      </c>
      <c r="S5" s="673"/>
      <c r="T5" s="673"/>
      <c r="U5" s="673"/>
      <c r="V5" s="673"/>
      <c r="W5" s="673"/>
      <c r="X5" s="673"/>
      <c r="Y5" s="674"/>
      <c r="Z5" s="675">
        <v>43.4</v>
      </c>
      <c r="AA5" s="675"/>
      <c r="AB5" s="675"/>
      <c r="AC5" s="675"/>
      <c r="AD5" s="676">
        <v>47085550</v>
      </c>
      <c r="AE5" s="676"/>
      <c r="AF5" s="676"/>
      <c r="AG5" s="676"/>
      <c r="AH5" s="676"/>
      <c r="AI5" s="676"/>
      <c r="AJ5" s="676"/>
      <c r="AK5" s="676"/>
      <c r="AL5" s="677">
        <v>64.7</v>
      </c>
      <c r="AM5" s="678"/>
      <c r="AN5" s="678"/>
      <c r="AO5" s="679"/>
      <c r="AP5" s="669" t="s">
        <v>228</v>
      </c>
      <c r="AQ5" s="670"/>
      <c r="AR5" s="670"/>
      <c r="AS5" s="670"/>
      <c r="AT5" s="670"/>
      <c r="AU5" s="670"/>
      <c r="AV5" s="670"/>
      <c r="AW5" s="670"/>
      <c r="AX5" s="670"/>
      <c r="AY5" s="670"/>
      <c r="AZ5" s="670"/>
      <c r="BA5" s="670"/>
      <c r="BB5" s="670"/>
      <c r="BC5" s="670"/>
      <c r="BD5" s="670"/>
      <c r="BE5" s="670"/>
      <c r="BF5" s="671"/>
      <c r="BG5" s="683">
        <v>47085550</v>
      </c>
      <c r="BH5" s="684"/>
      <c r="BI5" s="684"/>
      <c r="BJ5" s="684"/>
      <c r="BK5" s="684"/>
      <c r="BL5" s="684"/>
      <c r="BM5" s="684"/>
      <c r="BN5" s="685"/>
      <c r="BO5" s="686">
        <v>100</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373483</v>
      </c>
      <c r="S6" s="684"/>
      <c r="T6" s="684"/>
      <c r="U6" s="684"/>
      <c r="V6" s="684"/>
      <c r="W6" s="684"/>
      <c r="X6" s="684"/>
      <c r="Y6" s="685"/>
      <c r="Z6" s="686">
        <v>0.3</v>
      </c>
      <c r="AA6" s="686"/>
      <c r="AB6" s="686"/>
      <c r="AC6" s="686"/>
      <c r="AD6" s="687">
        <v>373483</v>
      </c>
      <c r="AE6" s="687"/>
      <c r="AF6" s="687"/>
      <c r="AG6" s="687"/>
      <c r="AH6" s="687"/>
      <c r="AI6" s="687"/>
      <c r="AJ6" s="687"/>
      <c r="AK6" s="687"/>
      <c r="AL6" s="688">
        <v>0.5</v>
      </c>
      <c r="AM6" s="689"/>
      <c r="AN6" s="689"/>
      <c r="AO6" s="690"/>
      <c r="AP6" s="680" t="s">
        <v>234</v>
      </c>
      <c r="AQ6" s="681"/>
      <c r="AR6" s="681"/>
      <c r="AS6" s="681"/>
      <c r="AT6" s="681"/>
      <c r="AU6" s="681"/>
      <c r="AV6" s="681"/>
      <c r="AW6" s="681"/>
      <c r="AX6" s="681"/>
      <c r="AY6" s="681"/>
      <c r="AZ6" s="681"/>
      <c r="BA6" s="681"/>
      <c r="BB6" s="681"/>
      <c r="BC6" s="681"/>
      <c r="BD6" s="681"/>
      <c r="BE6" s="681"/>
      <c r="BF6" s="682"/>
      <c r="BG6" s="683">
        <v>47085550</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722413</v>
      </c>
      <c r="CS6" s="684"/>
      <c r="CT6" s="684"/>
      <c r="CU6" s="684"/>
      <c r="CV6" s="684"/>
      <c r="CW6" s="684"/>
      <c r="CX6" s="684"/>
      <c r="CY6" s="685"/>
      <c r="CZ6" s="677">
        <v>0.7</v>
      </c>
      <c r="DA6" s="678"/>
      <c r="DB6" s="678"/>
      <c r="DC6" s="697"/>
      <c r="DD6" s="692" t="s">
        <v>229</v>
      </c>
      <c r="DE6" s="684"/>
      <c r="DF6" s="684"/>
      <c r="DG6" s="684"/>
      <c r="DH6" s="684"/>
      <c r="DI6" s="684"/>
      <c r="DJ6" s="684"/>
      <c r="DK6" s="684"/>
      <c r="DL6" s="684"/>
      <c r="DM6" s="684"/>
      <c r="DN6" s="684"/>
      <c r="DO6" s="684"/>
      <c r="DP6" s="685"/>
      <c r="DQ6" s="692">
        <v>722413</v>
      </c>
      <c r="DR6" s="684"/>
      <c r="DS6" s="684"/>
      <c r="DT6" s="684"/>
      <c r="DU6" s="684"/>
      <c r="DV6" s="684"/>
      <c r="DW6" s="684"/>
      <c r="DX6" s="684"/>
      <c r="DY6" s="684"/>
      <c r="DZ6" s="684"/>
      <c r="EA6" s="684"/>
      <c r="EB6" s="684"/>
      <c r="EC6" s="693"/>
    </row>
    <row r="7" spans="2:143" ht="11.25" customHeight="1" x14ac:dyDescent="0.2">
      <c r="B7" s="680" t="s">
        <v>236</v>
      </c>
      <c r="C7" s="681"/>
      <c r="D7" s="681"/>
      <c r="E7" s="681"/>
      <c r="F7" s="681"/>
      <c r="G7" s="681"/>
      <c r="H7" s="681"/>
      <c r="I7" s="681"/>
      <c r="J7" s="681"/>
      <c r="K7" s="681"/>
      <c r="L7" s="681"/>
      <c r="M7" s="681"/>
      <c r="N7" s="681"/>
      <c r="O7" s="681"/>
      <c r="P7" s="681"/>
      <c r="Q7" s="682"/>
      <c r="R7" s="683">
        <v>140491</v>
      </c>
      <c r="S7" s="684"/>
      <c r="T7" s="684"/>
      <c r="U7" s="684"/>
      <c r="V7" s="684"/>
      <c r="W7" s="684"/>
      <c r="X7" s="684"/>
      <c r="Y7" s="685"/>
      <c r="Z7" s="686">
        <v>0.1</v>
      </c>
      <c r="AA7" s="686"/>
      <c r="AB7" s="686"/>
      <c r="AC7" s="686"/>
      <c r="AD7" s="687">
        <v>140491</v>
      </c>
      <c r="AE7" s="687"/>
      <c r="AF7" s="687"/>
      <c r="AG7" s="687"/>
      <c r="AH7" s="687"/>
      <c r="AI7" s="687"/>
      <c r="AJ7" s="687"/>
      <c r="AK7" s="687"/>
      <c r="AL7" s="688">
        <v>0.2</v>
      </c>
      <c r="AM7" s="689"/>
      <c r="AN7" s="689"/>
      <c r="AO7" s="690"/>
      <c r="AP7" s="680" t="s">
        <v>237</v>
      </c>
      <c r="AQ7" s="681"/>
      <c r="AR7" s="681"/>
      <c r="AS7" s="681"/>
      <c r="AT7" s="681"/>
      <c r="AU7" s="681"/>
      <c r="AV7" s="681"/>
      <c r="AW7" s="681"/>
      <c r="AX7" s="681"/>
      <c r="AY7" s="681"/>
      <c r="AZ7" s="681"/>
      <c r="BA7" s="681"/>
      <c r="BB7" s="681"/>
      <c r="BC7" s="681"/>
      <c r="BD7" s="681"/>
      <c r="BE7" s="681"/>
      <c r="BF7" s="682"/>
      <c r="BG7" s="683">
        <v>45183538</v>
      </c>
      <c r="BH7" s="684"/>
      <c r="BI7" s="684"/>
      <c r="BJ7" s="684"/>
      <c r="BK7" s="684"/>
      <c r="BL7" s="684"/>
      <c r="BM7" s="684"/>
      <c r="BN7" s="685"/>
      <c r="BO7" s="686">
        <v>96</v>
      </c>
      <c r="BP7" s="686"/>
      <c r="BQ7" s="686"/>
      <c r="BR7" s="686"/>
      <c r="BS7" s="687" t="s">
        <v>129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16326517</v>
      </c>
      <c r="CS7" s="684"/>
      <c r="CT7" s="684"/>
      <c r="CU7" s="684"/>
      <c r="CV7" s="684"/>
      <c r="CW7" s="684"/>
      <c r="CX7" s="684"/>
      <c r="CY7" s="685"/>
      <c r="CZ7" s="686">
        <v>15.9</v>
      </c>
      <c r="DA7" s="686"/>
      <c r="DB7" s="686"/>
      <c r="DC7" s="686"/>
      <c r="DD7" s="692">
        <v>265286</v>
      </c>
      <c r="DE7" s="684"/>
      <c r="DF7" s="684"/>
      <c r="DG7" s="684"/>
      <c r="DH7" s="684"/>
      <c r="DI7" s="684"/>
      <c r="DJ7" s="684"/>
      <c r="DK7" s="684"/>
      <c r="DL7" s="684"/>
      <c r="DM7" s="684"/>
      <c r="DN7" s="684"/>
      <c r="DO7" s="684"/>
      <c r="DP7" s="685"/>
      <c r="DQ7" s="692">
        <v>15218517</v>
      </c>
      <c r="DR7" s="684"/>
      <c r="DS7" s="684"/>
      <c r="DT7" s="684"/>
      <c r="DU7" s="684"/>
      <c r="DV7" s="684"/>
      <c r="DW7" s="684"/>
      <c r="DX7" s="684"/>
      <c r="DY7" s="684"/>
      <c r="DZ7" s="684"/>
      <c r="EA7" s="684"/>
      <c r="EB7" s="684"/>
      <c r="EC7" s="693"/>
    </row>
    <row r="8" spans="2:143" ht="11.25" customHeight="1" x14ac:dyDescent="0.2">
      <c r="B8" s="680" t="s">
        <v>239</v>
      </c>
      <c r="C8" s="681"/>
      <c r="D8" s="681"/>
      <c r="E8" s="681"/>
      <c r="F8" s="681"/>
      <c r="G8" s="681"/>
      <c r="H8" s="681"/>
      <c r="I8" s="681"/>
      <c r="J8" s="681"/>
      <c r="K8" s="681"/>
      <c r="L8" s="681"/>
      <c r="M8" s="681"/>
      <c r="N8" s="681"/>
      <c r="O8" s="681"/>
      <c r="P8" s="681"/>
      <c r="Q8" s="682"/>
      <c r="R8" s="683">
        <v>698472</v>
      </c>
      <c r="S8" s="684"/>
      <c r="T8" s="684"/>
      <c r="U8" s="684"/>
      <c r="V8" s="684"/>
      <c r="W8" s="684"/>
      <c r="X8" s="684"/>
      <c r="Y8" s="685"/>
      <c r="Z8" s="686">
        <v>0.6</v>
      </c>
      <c r="AA8" s="686"/>
      <c r="AB8" s="686"/>
      <c r="AC8" s="686"/>
      <c r="AD8" s="687">
        <v>698472</v>
      </c>
      <c r="AE8" s="687"/>
      <c r="AF8" s="687"/>
      <c r="AG8" s="687"/>
      <c r="AH8" s="687"/>
      <c r="AI8" s="687"/>
      <c r="AJ8" s="687"/>
      <c r="AK8" s="687"/>
      <c r="AL8" s="688">
        <v>1</v>
      </c>
      <c r="AM8" s="689"/>
      <c r="AN8" s="689"/>
      <c r="AO8" s="690"/>
      <c r="AP8" s="680" t="s">
        <v>240</v>
      </c>
      <c r="AQ8" s="681"/>
      <c r="AR8" s="681"/>
      <c r="AS8" s="681"/>
      <c r="AT8" s="681"/>
      <c r="AU8" s="681"/>
      <c r="AV8" s="681"/>
      <c r="AW8" s="681"/>
      <c r="AX8" s="681"/>
      <c r="AY8" s="681"/>
      <c r="AZ8" s="681"/>
      <c r="BA8" s="681"/>
      <c r="BB8" s="681"/>
      <c r="BC8" s="681"/>
      <c r="BD8" s="681"/>
      <c r="BE8" s="681"/>
      <c r="BF8" s="682"/>
      <c r="BG8" s="683">
        <v>593592</v>
      </c>
      <c r="BH8" s="684"/>
      <c r="BI8" s="684"/>
      <c r="BJ8" s="684"/>
      <c r="BK8" s="684"/>
      <c r="BL8" s="684"/>
      <c r="BM8" s="684"/>
      <c r="BN8" s="685"/>
      <c r="BO8" s="686">
        <v>1.3</v>
      </c>
      <c r="BP8" s="686"/>
      <c r="BQ8" s="686"/>
      <c r="BR8" s="686"/>
      <c r="BS8" s="692" t="s">
        <v>229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53142577</v>
      </c>
      <c r="CS8" s="684"/>
      <c r="CT8" s="684"/>
      <c r="CU8" s="684"/>
      <c r="CV8" s="684"/>
      <c r="CW8" s="684"/>
      <c r="CX8" s="684"/>
      <c r="CY8" s="685"/>
      <c r="CZ8" s="686">
        <v>51.7</v>
      </c>
      <c r="DA8" s="686"/>
      <c r="DB8" s="686"/>
      <c r="DC8" s="686"/>
      <c r="DD8" s="692">
        <v>4527285</v>
      </c>
      <c r="DE8" s="684"/>
      <c r="DF8" s="684"/>
      <c r="DG8" s="684"/>
      <c r="DH8" s="684"/>
      <c r="DI8" s="684"/>
      <c r="DJ8" s="684"/>
      <c r="DK8" s="684"/>
      <c r="DL8" s="684"/>
      <c r="DM8" s="684"/>
      <c r="DN8" s="684"/>
      <c r="DO8" s="684"/>
      <c r="DP8" s="685"/>
      <c r="DQ8" s="692">
        <v>30682578</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430819</v>
      </c>
      <c r="S9" s="684"/>
      <c r="T9" s="684"/>
      <c r="U9" s="684"/>
      <c r="V9" s="684"/>
      <c r="W9" s="684"/>
      <c r="X9" s="684"/>
      <c r="Y9" s="685"/>
      <c r="Z9" s="686">
        <v>0.4</v>
      </c>
      <c r="AA9" s="686"/>
      <c r="AB9" s="686"/>
      <c r="AC9" s="686"/>
      <c r="AD9" s="687">
        <v>430819</v>
      </c>
      <c r="AE9" s="687"/>
      <c r="AF9" s="687"/>
      <c r="AG9" s="687"/>
      <c r="AH9" s="687"/>
      <c r="AI9" s="687"/>
      <c r="AJ9" s="687"/>
      <c r="AK9" s="687"/>
      <c r="AL9" s="688">
        <v>0.6</v>
      </c>
      <c r="AM9" s="689"/>
      <c r="AN9" s="689"/>
      <c r="AO9" s="690"/>
      <c r="AP9" s="680" t="s">
        <v>243</v>
      </c>
      <c r="AQ9" s="681"/>
      <c r="AR9" s="681"/>
      <c r="AS9" s="681"/>
      <c r="AT9" s="681"/>
      <c r="AU9" s="681"/>
      <c r="AV9" s="681"/>
      <c r="AW9" s="681"/>
      <c r="AX9" s="681"/>
      <c r="AY9" s="681"/>
      <c r="AZ9" s="681"/>
      <c r="BA9" s="681"/>
      <c r="BB9" s="681"/>
      <c r="BC9" s="681"/>
      <c r="BD9" s="681"/>
      <c r="BE9" s="681"/>
      <c r="BF9" s="682"/>
      <c r="BG9" s="683">
        <v>44589946</v>
      </c>
      <c r="BH9" s="684"/>
      <c r="BI9" s="684"/>
      <c r="BJ9" s="684"/>
      <c r="BK9" s="684"/>
      <c r="BL9" s="684"/>
      <c r="BM9" s="684"/>
      <c r="BN9" s="685"/>
      <c r="BO9" s="686">
        <v>94.7</v>
      </c>
      <c r="BP9" s="686"/>
      <c r="BQ9" s="686"/>
      <c r="BR9" s="686"/>
      <c r="BS9" s="692" t="s">
        <v>229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8610393</v>
      </c>
      <c r="CS9" s="684"/>
      <c r="CT9" s="684"/>
      <c r="CU9" s="684"/>
      <c r="CV9" s="684"/>
      <c r="CW9" s="684"/>
      <c r="CX9" s="684"/>
      <c r="CY9" s="685"/>
      <c r="CZ9" s="686">
        <v>8.4</v>
      </c>
      <c r="DA9" s="686"/>
      <c r="DB9" s="686"/>
      <c r="DC9" s="686"/>
      <c r="DD9" s="692">
        <v>72910</v>
      </c>
      <c r="DE9" s="684"/>
      <c r="DF9" s="684"/>
      <c r="DG9" s="684"/>
      <c r="DH9" s="684"/>
      <c r="DI9" s="684"/>
      <c r="DJ9" s="684"/>
      <c r="DK9" s="684"/>
      <c r="DL9" s="684"/>
      <c r="DM9" s="684"/>
      <c r="DN9" s="684"/>
      <c r="DO9" s="684"/>
      <c r="DP9" s="685"/>
      <c r="DQ9" s="692">
        <v>7569466</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129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t="s">
        <v>129</v>
      </c>
      <c r="BH10" s="684"/>
      <c r="BI10" s="684"/>
      <c r="BJ10" s="684"/>
      <c r="BK10" s="684"/>
      <c r="BL10" s="684"/>
      <c r="BM10" s="684"/>
      <c r="BN10" s="685"/>
      <c r="BO10" s="686" t="s">
        <v>229</v>
      </c>
      <c r="BP10" s="686"/>
      <c r="BQ10" s="686"/>
      <c r="BR10" s="686"/>
      <c r="BS10" s="692" t="s">
        <v>129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217258</v>
      </c>
      <c r="CS10" s="684"/>
      <c r="CT10" s="684"/>
      <c r="CU10" s="684"/>
      <c r="CV10" s="684"/>
      <c r="CW10" s="684"/>
      <c r="CX10" s="684"/>
      <c r="CY10" s="685"/>
      <c r="CZ10" s="686">
        <v>0.2</v>
      </c>
      <c r="DA10" s="686"/>
      <c r="DB10" s="686"/>
      <c r="DC10" s="686"/>
      <c r="DD10" s="692">
        <v>7519</v>
      </c>
      <c r="DE10" s="684"/>
      <c r="DF10" s="684"/>
      <c r="DG10" s="684"/>
      <c r="DH10" s="684"/>
      <c r="DI10" s="684"/>
      <c r="DJ10" s="684"/>
      <c r="DK10" s="684"/>
      <c r="DL10" s="684"/>
      <c r="DM10" s="684"/>
      <c r="DN10" s="684"/>
      <c r="DO10" s="684"/>
      <c r="DP10" s="685"/>
      <c r="DQ10" s="692">
        <v>190592</v>
      </c>
      <c r="DR10" s="684"/>
      <c r="DS10" s="684"/>
      <c r="DT10" s="684"/>
      <c r="DU10" s="684"/>
      <c r="DV10" s="684"/>
      <c r="DW10" s="684"/>
      <c r="DX10" s="684"/>
      <c r="DY10" s="684"/>
      <c r="DZ10" s="684"/>
      <c r="EA10" s="684"/>
      <c r="EB10" s="684"/>
      <c r="EC10" s="693"/>
    </row>
    <row r="11" spans="2:143" ht="11.25" customHeight="1" x14ac:dyDescent="0.2">
      <c r="B11" s="680" t="s">
        <v>248</v>
      </c>
      <c r="C11" s="681"/>
      <c r="D11" s="681"/>
      <c r="E11" s="681"/>
      <c r="F11" s="681"/>
      <c r="G11" s="681"/>
      <c r="H11" s="681"/>
      <c r="I11" s="681"/>
      <c r="J11" s="681"/>
      <c r="K11" s="681"/>
      <c r="L11" s="681"/>
      <c r="M11" s="681"/>
      <c r="N11" s="681"/>
      <c r="O11" s="681"/>
      <c r="P11" s="681"/>
      <c r="Q11" s="682"/>
      <c r="R11" s="683">
        <v>4969339</v>
      </c>
      <c r="S11" s="684"/>
      <c r="T11" s="684"/>
      <c r="U11" s="684"/>
      <c r="V11" s="684"/>
      <c r="W11" s="684"/>
      <c r="X11" s="684"/>
      <c r="Y11" s="685"/>
      <c r="Z11" s="688">
        <v>4.5999999999999996</v>
      </c>
      <c r="AA11" s="689"/>
      <c r="AB11" s="689"/>
      <c r="AC11" s="701"/>
      <c r="AD11" s="692">
        <v>4969339</v>
      </c>
      <c r="AE11" s="684"/>
      <c r="AF11" s="684"/>
      <c r="AG11" s="684"/>
      <c r="AH11" s="684"/>
      <c r="AI11" s="684"/>
      <c r="AJ11" s="684"/>
      <c r="AK11" s="685"/>
      <c r="AL11" s="688">
        <v>6.8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t="s">
        <v>229</v>
      </c>
      <c r="BH11" s="684"/>
      <c r="BI11" s="684"/>
      <c r="BJ11" s="684"/>
      <c r="BK11" s="684"/>
      <c r="BL11" s="684"/>
      <c r="BM11" s="684"/>
      <c r="BN11" s="685"/>
      <c r="BO11" s="686" t="s">
        <v>229</v>
      </c>
      <c r="BP11" s="686"/>
      <c r="BQ11" s="686"/>
      <c r="BR11" s="686"/>
      <c r="BS11" s="692" t="s">
        <v>129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9386</v>
      </c>
      <c r="CS11" s="684"/>
      <c r="CT11" s="684"/>
      <c r="CU11" s="684"/>
      <c r="CV11" s="684"/>
      <c r="CW11" s="684"/>
      <c r="CX11" s="684"/>
      <c r="CY11" s="685"/>
      <c r="CZ11" s="686">
        <v>0</v>
      </c>
      <c r="DA11" s="686"/>
      <c r="DB11" s="686"/>
      <c r="DC11" s="686"/>
      <c r="DD11" s="692" t="s">
        <v>229</v>
      </c>
      <c r="DE11" s="684"/>
      <c r="DF11" s="684"/>
      <c r="DG11" s="684"/>
      <c r="DH11" s="684"/>
      <c r="DI11" s="684"/>
      <c r="DJ11" s="684"/>
      <c r="DK11" s="684"/>
      <c r="DL11" s="684"/>
      <c r="DM11" s="684"/>
      <c r="DN11" s="684"/>
      <c r="DO11" s="684"/>
      <c r="DP11" s="685"/>
      <c r="DQ11" s="692">
        <v>8277</v>
      </c>
      <c r="DR11" s="684"/>
      <c r="DS11" s="684"/>
      <c r="DT11" s="684"/>
      <c r="DU11" s="684"/>
      <c r="DV11" s="684"/>
      <c r="DW11" s="684"/>
      <c r="DX11" s="684"/>
      <c r="DY11" s="684"/>
      <c r="DZ11" s="684"/>
      <c r="EA11" s="684"/>
      <c r="EB11" s="684"/>
      <c r="EC11" s="693"/>
    </row>
    <row r="12" spans="2:143" ht="11.25" customHeight="1" x14ac:dyDescent="0.2">
      <c r="B12" s="680" t="s">
        <v>251</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229</v>
      </c>
      <c r="AA12" s="686"/>
      <c r="AB12" s="686"/>
      <c r="AC12" s="686"/>
      <c r="AD12" s="687" t="s">
        <v>229</v>
      </c>
      <c r="AE12" s="687"/>
      <c r="AF12" s="687"/>
      <c r="AG12" s="687"/>
      <c r="AH12" s="687"/>
      <c r="AI12" s="687"/>
      <c r="AJ12" s="687"/>
      <c r="AK12" s="687"/>
      <c r="AL12" s="688" t="s">
        <v>229</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t="s">
        <v>229</v>
      </c>
      <c r="BH12" s="684"/>
      <c r="BI12" s="684"/>
      <c r="BJ12" s="684"/>
      <c r="BK12" s="684"/>
      <c r="BL12" s="684"/>
      <c r="BM12" s="684"/>
      <c r="BN12" s="685"/>
      <c r="BO12" s="686" t="s">
        <v>129</v>
      </c>
      <c r="BP12" s="686"/>
      <c r="BQ12" s="686"/>
      <c r="BR12" s="686"/>
      <c r="BS12" s="692" t="s">
        <v>129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860220</v>
      </c>
      <c r="CS12" s="684"/>
      <c r="CT12" s="684"/>
      <c r="CU12" s="684"/>
      <c r="CV12" s="684"/>
      <c r="CW12" s="684"/>
      <c r="CX12" s="684"/>
      <c r="CY12" s="685"/>
      <c r="CZ12" s="686">
        <v>0.8</v>
      </c>
      <c r="DA12" s="686"/>
      <c r="DB12" s="686"/>
      <c r="DC12" s="686"/>
      <c r="DD12" s="692">
        <v>14980</v>
      </c>
      <c r="DE12" s="684"/>
      <c r="DF12" s="684"/>
      <c r="DG12" s="684"/>
      <c r="DH12" s="684"/>
      <c r="DI12" s="684"/>
      <c r="DJ12" s="684"/>
      <c r="DK12" s="684"/>
      <c r="DL12" s="684"/>
      <c r="DM12" s="684"/>
      <c r="DN12" s="684"/>
      <c r="DO12" s="684"/>
      <c r="DP12" s="685"/>
      <c r="DQ12" s="692">
        <v>577398</v>
      </c>
      <c r="DR12" s="684"/>
      <c r="DS12" s="684"/>
      <c r="DT12" s="684"/>
      <c r="DU12" s="684"/>
      <c r="DV12" s="684"/>
      <c r="DW12" s="684"/>
      <c r="DX12" s="684"/>
      <c r="DY12" s="684"/>
      <c r="DZ12" s="684"/>
      <c r="EA12" s="684"/>
      <c r="EB12" s="684"/>
      <c r="EC12" s="693"/>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t="s">
        <v>229</v>
      </c>
      <c r="BH13" s="684"/>
      <c r="BI13" s="684"/>
      <c r="BJ13" s="684"/>
      <c r="BK13" s="684"/>
      <c r="BL13" s="684"/>
      <c r="BM13" s="684"/>
      <c r="BN13" s="685"/>
      <c r="BO13" s="686" t="s">
        <v>229</v>
      </c>
      <c r="BP13" s="686"/>
      <c r="BQ13" s="686"/>
      <c r="BR13" s="686"/>
      <c r="BS13" s="692" t="s">
        <v>229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5449080</v>
      </c>
      <c r="CS13" s="684"/>
      <c r="CT13" s="684"/>
      <c r="CU13" s="684"/>
      <c r="CV13" s="684"/>
      <c r="CW13" s="684"/>
      <c r="CX13" s="684"/>
      <c r="CY13" s="685"/>
      <c r="CZ13" s="686">
        <v>5.3</v>
      </c>
      <c r="DA13" s="686"/>
      <c r="DB13" s="686"/>
      <c r="DC13" s="686"/>
      <c r="DD13" s="692">
        <v>2025621</v>
      </c>
      <c r="DE13" s="684"/>
      <c r="DF13" s="684"/>
      <c r="DG13" s="684"/>
      <c r="DH13" s="684"/>
      <c r="DI13" s="684"/>
      <c r="DJ13" s="684"/>
      <c r="DK13" s="684"/>
      <c r="DL13" s="684"/>
      <c r="DM13" s="684"/>
      <c r="DN13" s="684"/>
      <c r="DO13" s="684"/>
      <c r="DP13" s="685"/>
      <c r="DQ13" s="692">
        <v>3976995</v>
      </c>
      <c r="DR13" s="684"/>
      <c r="DS13" s="684"/>
      <c r="DT13" s="684"/>
      <c r="DU13" s="684"/>
      <c r="DV13" s="684"/>
      <c r="DW13" s="684"/>
      <c r="DX13" s="684"/>
      <c r="DY13" s="684"/>
      <c r="DZ13" s="684"/>
      <c r="EA13" s="684"/>
      <c r="EB13" s="684"/>
      <c r="EC13" s="693"/>
    </row>
    <row r="14" spans="2:143" ht="11.25" customHeight="1" x14ac:dyDescent="0.2">
      <c r="B14" s="680" t="s">
        <v>257</v>
      </c>
      <c r="C14" s="681"/>
      <c r="D14" s="681"/>
      <c r="E14" s="681"/>
      <c r="F14" s="681"/>
      <c r="G14" s="681"/>
      <c r="H14" s="681"/>
      <c r="I14" s="681"/>
      <c r="J14" s="681"/>
      <c r="K14" s="681"/>
      <c r="L14" s="681"/>
      <c r="M14" s="681"/>
      <c r="N14" s="681"/>
      <c r="O14" s="681"/>
      <c r="P14" s="681"/>
      <c r="Q14" s="682"/>
      <c r="R14" s="683">
        <v>109159</v>
      </c>
      <c r="S14" s="684"/>
      <c r="T14" s="684"/>
      <c r="U14" s="684"/>
      <c r="V14" s="684"/>
      <c r="W14" s="684"/>
      <c r="X14" s="684"/>
      <c r="Y14" s="685"/>
      <c r="Z14" s="686">
        <v>0.1</v>
      </c>
      <c r="AA14" s="686"/>
      <c r="AB14" s="686"/>
      <c r="AC14" s="686"/>
      <c r="AD14" s="687">
        <v>109159</v>
      </c>
      <c r="AE14" s="687"/>
      <c r="AF14" s="687"/>
      <c r="AG14" s="687"/>
      <c r="AH14" s="687"/>
      <c r="AI14" s="687"/>
      <c r="AJ14" s="687"/>
      <c r="AK14" s="687"/>
      <c r="AL14" s="688">
        <v>0.1</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84779</v>
      </c>
      <c r="BH14" s="684"/>
      <c r="BI14" s="684"/>
      <c r="BJ14" s="684"/>
      <c r="BK14" s="684"/>
      <c r="BL14" s="684"/>
      <c r="BM14" s="684"/>
      <c r="BN14" s="685"/>
      <c r="BO14" s="686">
        <v>0.2</v>
      </c>
      <c r="BP14" s="686"/>
      <c r="BQ14" s="686"/>
      <c r="BR14" s="686"/>
      <c r="BS14" s="692" t="s">
        <v>229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759826</v>
      </c>
      <c r="CS14" s="684"/>
      <c r="CT14" s="684"/>
      <c r="CU14" s="684"/>
      <c r="CV14" s="684"/>
      <c r="CW14" s="684"/>
      <c r="CX14" s="684"/>
      <c r="CY14" s="685"/>
      <c r="CZ14" s="686">
        <v>0.7</v>
      </c>
      <c r="DA14" s="686"/>
      <c r="DB14" s="686"/>
      <c r="DC14" s="686"/>
      <c r="DD14" s="692">
        <v>243401</v>
      </c>
      <c r="DE14" s="684"/>
      <c r="DF14" s="684"/>
      <c r="DG14" s="684"/>
      <c r="DH14" s="684"/>
      <c r="DI14" s="684"/>
      <c r="DJ14" s="684"/>
      <c r="DK14" s="684"/>
      <c r="DL14" s="684"/>
      <c r="DM14" s="684"/>
      <c r="DN14" s="684"/>
      <c r="DO14" s="684"/>
      <c r="DP14" s="685"/>
      <c r="DQ14" s="692">
        <v>574016</v>
      </c>
      <c r="DR14" s="684"/>
      <c r="DS14" s="684"/>
      <c r="DT14" s="684"/>
      <c r="DU14" s="684"/>
      <c r="DV14" s="684"/>
      <c r="DW14" s="684"/>
      <c r="DX14" s="684"/>
      <c r="DY14" s="684"/>
      <c r="DZ14" s="684"/>
      <c r="EA14" s="684"/>
      <c r="EB14" s="684"/>
      <c r="EC14" s="693"/>
    </row>
    <row r="15" spans="2:143" ht="11.25" customHeight="1" x14ac:dyDescent="0.2">
      <c r="B15" s="680" t="s">
        <v>260</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229</v>
      </c>
      <c r="AA15" s="686"/>
      <c r="AB15" s="686"/>
      <c r="AC15" s="686"/>
      <c r="AD15" s="687" t="s">
        <v>129</v>
      </c>
      <c r="AE15" s="687"/>
      <c r="AF15" s="687"/>
      <c r="AG15" s="687"/>
      <c r="AH15" s="687"/>
      <c r="AI15" s="687"/>
      <c r="AJ15" s="687"/>
      <c r="AK15" s="687"/>
      <c r="AL15" s="688" t="s">
        <v>229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1817233</v>
      </c>
      <c r="BH15" s="684"/>
      <c r="BI15" s="684"/>
      <c r="BJ15" s="684"/>
      <c r="BK15" s="684"/>
      <c r="BL15" s="684"/>
      <c r="BM15" s="684"/>
      <c r="BN15" s="685"/>
      <c r="BO15" s="686">
        <v>3.9</v>
      </c>
      <c r="BP15" s="686"/>
      <c r="BQ15" s="686"/>
      <c r="BR15" s="686"/>
      <c r="BS15" s="692" t="s">
        <v>229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14341193</v>
      </c>
      <c r="CS15" s="684"/>
      <c r="CT15" s="684"/>
      <c r="CU15" s="684"/>
      <c r="CV15" s="684"/>
      <c r="CW15" s="684"/>
      <c r="CX15" s="684"/>
      <c r="CY15" s="685"/>
      <c r="CZ15" s="686">
        <v>13.9</v>
      </c>
      <c r="DA15" s="686"/>
      <c r="DB15" s="686"/>
      <c r="DC15" s="686"/>
      <c r="DD15" s="692">
        <v>3766496</v>
      </c>
      <c r="DE15" s="684"/>
      <c r="DF15" s="684"/>
      <c r="DG15" s="684"/>
      <c r="DH15" s="684"/>
      <c r="DI15" s="684"/>
      <c r="DJ15" s="684"/>
      <c r="DK15" s="684"/>
      <c r="DL15" s="684"/>
      <c r="DM15" s="684"/>
      <c r="DN15" s="684"/>
      <c r="DO15" s="684"/>
      <c r="DP15" s="685"/>
      <c r="DQ15" s="692">
        <v>12088771</v>
      </c>
      <c r="DR15" s="684"/>
      <c r="DS15" s="684"/>
      <c r="DT15" s="684"/>
      <c r="DU15" s="684"/>
      <c r="DV15" s="684"/>
      <c r="DW15" s="684"/>
      <c r="DX15" s="684"/>
      <c r="DY15" s="684"/>
      <c r="DZ15" s="684"/>
      <c r="EA15" s="684"/>
      <c r="EB15" s="684"/>
      <c r="EC15" s="693"/>
    </row>
    <row r="16" spans="2:143" ht="11.25" customHeight="1" x14ac:dyDescent="0.2">
      <c r="B16" s="680" t="s">
        <v>263</v>
      </c>
      <c r="C16" s="681"/>
      <c r="D16" s="681"/>
      <c r="E16" s="681"/>
      <c r="F16" s="681"/>
      <c r="G16" s="681"/>
      <c r="H16" s="681"/>
      <c r="I16" s="681"/>
      <c r="J16" s="681"/>
      <c r="K16" s="681"/>
      <c r="L16" s="681"/>
      <c r="M16" s="681"/>
      <c r="N16" s="681"/>
      <c r="O16" s="681"/>
      <c r="P16" s="681"/>
      <c r="Q16" s="682"/>
      <c r="R16" s="683">
        <v>38571</v>
      </c>
      <c r="S16" s="684"/>
      <c r="T16" s="684"/>
      <c r="U16" s="684"/>
      <c r="V16" s="684"/>
      <c r="W16" s="684"/>
      <c r="X16" s="684"/>
      <c r="Y16" s="685"/>
      <c r="Z16" s="686">
        <v>0</v>
      </c>
      <c r="AA16" s="686"/>
      <c r="AB16" s="686"/>
      <c r="AC16" s="686"/>
      <c r="AD16" s="687">
        <v>38571</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229</v>
      </c>
      <c r="DA16" s="686"/>
      <c r="DB16" s="686"/>
      <c r="DC16" s="686"/>
      <c r="DD16" s="692" t="s">
        <v>129</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2">
      <c r="B17" s="680" t="s">
        <v>266</v>
      </c>
      <c r="C17" s="681"/>
      <c r="D17" s="681"/>
      <c r="E17" s="681"/>
      <c r="F17" s="681"/>
      <c r="G17" s="681"/>
      <c r="H17" s="681"/>
      <c r="I17" s="681"/>
      <c r="J17" s="681"/>
      <c r="K17" s="681"/>
      <c r="L17" s="681"/>
      <c r="M17" s="681"/>
      <c r="N17" s="681"/>
      <c r="O17" s="681"/>
      <c r="P17" s="681"/>
      <c r="Q17" s="682"/>
      <c r="R17" s="683">
        <v>614994</v>
      </c>
      <c r="S17" s="684"/>
      <c r="T17" s="684"/>
      <c r="U17" s="684"/>
      <c r="V17" s="684"/>
      <c r="W17" s="684"/>
      <c r="X17" s="684"/>
      <c r="Y17" s="685"/>
      <c r="Z17" s="686">
        <v>0.6</v>
      </c>
      <c r="AA17" s="686"/>
      <c r="AB17" s="686"/>
      <c r="AC17" s="686"/>
      <c r="AD17" s="687">
        <v>614994</v>
      </c>
      <c r="AE17" s="687"/>
      <c r="AF17" s="687"/>
      <c r="AG17" s="687"/>
      <c r="AH17" s="687"/>
      <c r="AI17" s="687"/>
      <c r="AJ17" s="687"/>
      <c r="AK17" s="687"/>
      <c r="AL17" s="688">
        <v>0.8</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129</v>
      </c>
      <c r="BP17" s="686"/>
      <c r="BQ17" s="686"/>
      <c r="BR17" s="686"/>
      <c r="BS17" s="692" t="s">
        <v>229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2370374</v>
      </c>
      <c r="CS17" s="684"/>
      <c r="CT17" s="684"/>
      <c r="CU17" s="684"/>
      <c r="CV17" s="684"/>
      <c r="CW17" s="684"/>
      <c r="CX17" s="684"/>
      <c r="CY17" s="685"/>
      <c r="CZ17" s="686">
        <v>2.2999999999999998</v>
      </c>
      <c r="DA17" s="686"/>
      <c r="DB17" s="686"/>
      <c r="DC17" s="686"/>
      <c r="DD17" s="692" t="s">
        <v>129</v>
      </c>
      <c r="DE17" s="684"/>
      <c r="DF17" s="684"/>
      <c r="DG17" s="684"/>
      <c r="DH17" s="684"/>
      <c r="DI17" s="684"/>
      <c r="DJ17" s="684"/>
      <c r="DK17" s="684"/>
      <c r="DL17" s="684"/>
      <c r="DM17" s="684"/>
      <c r="DN17" s="684"/>
      <c r="DO17" s="684"/>
      <c r="DP17" s="685"/>
      <c r="DQ17" s="692">
        <v>2370374</v>
      </c>
      <c r="DR17" s="684"/>
      <c r="DS17" s="684"/>
      <c r="DT17" s="684"/>
      <c r="DU17" s="684"/>
      <c r="DV17" s="684"/>
      <c r="DW17" s="684"/>
      <c r="DX17" s="684"/>
      <c r="DY17" s="684"/>
      <c r="DZ17" s="684"/>
      <c r="EA17" s="684"/>
      <c r="EB17" s="684"/>
      <c r="EC17" s="693"/>
    </row>
    <row r="18" spans="2:133" ht="11.25" customHeight="1" x14ac:dyDescent="0.2">
      <c r="B18" s="680" t="s">
        <v>269</v>
      </c>
      <c r="C18" s="681"/>
      <c r="D18" s="681"/>
      <c r="E18" s="681"/>
      <c r="F18" s="681"/>
      <c r="G18" s="681"/>
      <c r="H18" s="681"/>
      <c r="I18" s="681"/>
      <c r="J18" s="681"/>
      <c r="K18" s="681"/>
      <c r="L18" s="681"/>
      <c r="M18" s="681"/>
      <c r="N18" s="681"/>
      <c r="O18" s="681"/>
      <c r="P18" s="681"/>
      <c r="Q18" s="682"/>
      <c r="R18" s="683">
        <v>83382</v>
      </c>
      <c r="S18" s="684"/>
      <c r="T18" s="684"/>
      <c r="U18" s="684"/>
      <c r="V18" s="684"/>
      <c r="W18" s="684"/>
      <c r="X18" s="684"/>
      <c r="Y18" s="685"/>
      <c r="Z18" s="686">
        <v>0.1</v>
      </c>
      <c r="AA18" s="686"/>
      <c r="AB18" s="686"/>
      <c r="AC18" s="686"/>
      <c r="AD18" s="687">
        <v>83382</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229</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229</v>
      </c>
      <c r="DA18" s="686"/>
      <c r="DB18" s="686"/>
      <c r="DC18" s="686"/>
      <c r="DD18" s="692" t="s">
        <v>229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
      <c r="B19" s="680" t="s">
        <v>272</v>
      </c>
      <c r="C19" s="681"/>
      <c r="D19" s="681"/>
      <c r="E19" s="681"/>
      <c r="F19" s="681"/>
      <c r="G19" s="681"/>
      <c r="H19" s="681"/>
      <c r="I19" s="681"/>
      <c r="J19" s="681"/>
      <c r="K19" s="681"/>
      <c r="L19" s="681"/>
      <c r="M19" s="681"/>
      <c r="N19" s="681"/>
      <c r="O19" s="681"/>
      <c r="P19" s="681"/>
      <c r="Q19" s="682"/>
      <c r="R19" s="683">
        <v>18551</v>
      </c>
      <c r="S19" s="684"/>
      <c r="T19" s="684"/>
      <c r="U19" s="684"/>
      <c r="V19" s="684"/>
      <c r="W19" s="684"/>
      <c r="X19" s="684"/>
      <c r="Y19" s="685"/>
      <c r="Z19" s="686">
        <v>0</v>
      </c>
      <c r="AA19" s="686"/>
      <c r="AB19" s="686"/>
      <c r="AC19" s="686"/>
      <c r="AD19" s="687">
        <v>18551</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229</v>
      </c>
      <c r="BP19" s="686"/>
      <c r="BQ19" s="686"/>
      <c r="BR19" s="686"/>
      <c r="BS19" s="692" t="s">
        <v>129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129</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x14ac:dyDescent="0.2">
      <c r="B20" s="680" t="s">
        <v>275</v>
      </c>
      <c r="C20" s="681"/>
      <c r="D20" s="681"/>
      <c r="E20" s="681"/>
      <c r="F20" s="681"/>
      <c r="G20" s="681"/>
      <c r="H20" s="681"/>
      <c r="I20" s="681"/>
      <c r="J20" s="681"/>
      <c r="K20" s="681"/>
      <c r="L20" s="681"/>
      <c r="M20" s="681"/>
      <c r="N20" s="681"/>
      <c r="O20" s="681"/>
      <c r="P20" s="681"/>
      <c r="Q20" s="682"/>
      <c r="R20" s="683">
        <v>664</v>
      </c>
      <c r="S20" s="684"/>
      <c r="T20" s="684"/>
      <c r="U20" s="684"/>
      <c r="V20" s="684"/>
      <c r="W20" s="684"/>
      <c r="X20" s="684"/>
      <c r="Y20" s="685"/>
      <c r="Z20" s="686">
        <v>0</v>
      </c>
      <c r="AA20" s="686"/>
      <c r="AB20" s="686"/>
      <c r="AC20" s="686"/>
      <c r="AD20" s="687">
        <v>664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102809237</v>
      </c>
      <c r="CS20" s="684"/>
      <c r="CT20" s="684"/>
      <c r="CU20" s="684"/>
      <c r="CV20" s="684"/>
      <c r="CW20" s="684"/>
      <c r="CX20" s="684"/>
      <c r="CY20" s="685"/>
      <c r="CZ20" s="686">
        <v>100</v>
      </c>
      <c r="DA20" s="686"/>
      <c r="DB20" s="686"/>
      <c r="DC20" s="686"/>
      <c r="DD20" s="692">
        <v>10923498</v>
      </c>
      <c r="DE20" s="684"/>
      <c r="DF20" s="684"/>
      <c r="DG20" s="684"/>
      <c r="DH20" s="684"/>
      <c r="DI20" s="684"/>
      <c r="DJ20" s="684"/>
      <c r="DK20" s="684"/>
      <c r="DL20" s="684"/>
      <c r="DM20" s="684"/>
      <c r="DN20" s="684"/>
      <c r="DO20" s="684"/>
      <c r="DP20" s="685"/>
      <c r="DQ20" s="692">
        <v>73979397</v>
      </c>
      <c r="DR20" s="684"/>
      <c r="DS20" s="684"/>
      <c r="DT20" s="684"/>
      <c r="DU20" s="684"/>
      <c r="DV20" s="684"/>
      <c r="DW20" s="684"/>
      <c r="DX20" s="684"/>
      <c r="DY20" s="684"/>
      <c r="DZ20" s="684"/>
      <c r="EA20" s="684"/>
      <c r="EB20" s="684"/>
      <c r="EC20" s="693"/>
    </row>
    <row r="21" spans="2:133" ht="11.25" customHeight="1" x14ac:dyDescent="0.2">
      <c r="B21" s="680" t="s">
        <v>278</v>
      </c>
      <c r="C21" s="681"/>
      <c r="D21" s="681"/>
      <c r="E21" s="681"/>
      <c r="F21" s="681"/>
      <c r="G21" s="681"/>
      <c r="H21" s="681"/>
      <c r="I21" s="681"/>
      <c r="J21" s="681"/>
      <c r="K21" s="681"/>
      <c r="L21" s="681"/>
      <c r="M21" s="681"/>
      <c r="N21" s="681"/>
      <c r="O21" s="681"/>
      <c r="P21" s="681"/>
      <c r="Q21" s="682"/>
      <c r="R21" s="683">
        <v>512397</v>
      </c>
      <c r="S21" s="684"/>
      <c r="T21" s="684"/>
      <c r="U21" s="684"/>
      <c r="V21" s="684"/>
      <c r="W21" s="684"/>
      <c r="X21" s="684"/>
      <c r="Y21" s="685"/>
      <c r="Z21" s="686">
        <v>0.5</v>
      </c>
      <c r="AA21" s="686"/>
      <c r="AB21" s="686"/>
      <c r="AC21" s="686"/>
      <c r="AD21" s="687">
        <v>512397</v>
      </c>
      <c r="AE21" s="687"/>
      <c r="AF21" s="687"/>
      <c r="AG21" s="687"/>
      <c r="AH21" s="687"/>
      <c r="AI21" s="687"/>
      <c r="AJ21" s="687"/>
      <c r="AK21" s="687"/>
      <c r="AL21" s="688">
        <v>0.7</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280</v>
      </c>
      <c r="C22" s="681"/>
      <c r="D22" s="681"/>
      <c r="E22" s="681"/>
      <c r="F22" s="681"/>
      <c r="G22" s="681"/>
      <c r="H22" s="681"/>
      <c r="I22" s="681"/>
      <c r="J22" s="681"/>
      <c r="K22" s="681"/>
      <c r="L22" s="681"/>
      <c r="M22" s="681"/>
      <c r="N22" s="681"/>
      <c r="O22" s="681"/>
      <c r="P22" s="681"/>
      <c r="Q22" s="682"/>
      <c r="R22" s="683" t="s">
        <v>129</v>
      </c>
      <c r="S22" s="684"/>
      <c r="T22" s="684"/>
      <c r="U22" s="684"/>
      <c r="V22" s="684"/>
      <c r="W22" s="684"/>
      <c r="X22" s="684"/>
      <c r="Y22" s="685"/>
      <c r="Z22" s="686" t="s">
        <v>129</v>
      </c>
      <c r="AA22" s="686"/>
      <c r="AB22" s="686"/>
      <c r="AC22" s="686"/>
      <c r="AD22" s="687" t="s">
        <v>129</v>
      </c>
      <c r="AE22" s="687"/>
      <c r="AF22" s="687"/>
      <c r="AG22" s="687"/>
      <c r="AH22" s="687"/>
      <c r="AI22" s="687"/>
      <c r="AJ22" s="687"/>
      <c r="AK22" s="687"/>
      <c r="AL22" s="688" t="s">
        <v>229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229</v>
      </c>
      <c r="BP22" s="686"/>
      <c r="BQ22" s="686"/>
      <c r="BR22" s="686"/>
      <c r="BS22" s="692" t="s">
        <v>229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283</v>
      </c>
      <c r="C23" s="681"/>
      <c r="D23" s="681"/>
      <c r="E23" s="681"/>
      <c r="F23" s="681"/>
      <c r="G23" s="681"/>
      <c r="H23" s="681"/>
      <c r="I23" s="681"/>
      <c r="J23" s="681"/>
      <c r="K23" s="681"/>
      <c r="L23" s="681"/>
      <c r="M23" s="681"/>
      <c r="N23" s="681"/>
      <c r="O23" s="681"/>
      <c r="P23" s="681"/>
      <c r="Q23" s="682"/>
      <c r="R23" s="683" t="s">
        <v>229</v>
      </c>
      <c r="S23" s="684"/>
      <c r="T23" s="684"/>
      <c r="U23" s="684"/>
      <c r="V23" s="684"/>
      <c r="W23" s="684"/>
      <c r="X23" s="684"/>
      <c r="Y23" s="685"/>
      <c r="Z23" s="686" t="s">
        <v>129</v>
      </c>
      <c r="AA23" s="686"/>
      <c r="AB23" s="686"/>
      <c r="AC23" s="686"/>
      <c r="AD23" s="687" t="s">
        <v>229</v>
      </c>
      <c r="AE23" s="687"/>
      <c r="AF23" s="687"/>
      <c r="AG23" s="687"/>
      <c r="AH23" s="687"/>
      <c r="AI23" s="687"/>
      <c r="AJ23" s="687"/>
      <c r="AK23" s="687"/>
      <c r="AL23" s="688" t="s">
        <v>229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229</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2">
      <c r="B24" s="680" t="s">
        <v>290</v>
      </c>
      <c r="C24" s="681"/>
      <c r="D24" s="681"/>
      <c r="E24" s="681"/>
      <c r="F24" s="681"/>
      <c r="G24" s="681"/>
      <c r="H24" s="681"/>
      <c r="I24" s="681"/>
      <c r="J24" s="681"/>
      <c r="K24" s="681"/>
      <c r="L24" s="681"/>
      <c r="M24" s="681"/>
      <c r="N24" s="681"/>
      <c r="O24" s="681"/>
      <c r="P24" s="681"/>
      <c r="Q24" s="682"/>
      <c r="R24" s="683" t="s">
        <v>129</v>
      </c>
      <c r="S24" s="684"/>
      <c r="T24" s="684"/>
      <c r="U24" s="684"/>
      <c r="V24" s="684"/>
      <c r="W24" s="684"/>
      <c r="X24" s="684"/>
      <c r="Y24" s="685"/>
      <c r="Z24" s="686" t="s">
        <v>129</v>
      </c>
      <c r="AA24" s="686"/>
      <c r="AB24" s="686"/>
      <c r="AC24" s="686"/>
      <c r="AD24" s="687" t="s">
        <v>229</v>
      </c>
      <c r="AE24" s="687"/>
      <c r="AF24" s="687"/>
      <c r="AG24" s="687"/>
      <c r="AH24" s="687"/>
      <c r="AI24" s="687"/>
      <c r="AJ24" s="687"/>
      <c r="AK24" s="687"/>
      <c r="AL24" s="688" t="s">
        <v>129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50028131</v>
      </c>
      <c r="CS24" s="673"/>
      <c r="CT24" s="673"/>
      <c r="CU24" s="673"/>
      <c r="CV24" s="673"/>
      <c r="CW24" s="673"/>
      <c r="CX24" s="673"/>
      <c r="CY24" s="674"/>
      <c r="CZ24" s="677">
        <v>48.7</v>
      </c>
      <c r="DA24" s="678"/>
      <c r="DB24" s="678"/>
      <c r="DC24" s="697"/>
      <c r="DD24" s="722">
        <v>33440986</v>
      </c>
      <c r="DE24" s="673"/>
      <c r="DF24" s="673"/>
      <c r="DG24" s="673"/>
      <c r="DH24" s="673"/>
      <c r="DI24" s="673"/>
      <c r="DJ24" s="673"/>
      <c r="DK24" s="674"/>
      <c r="DL24" s="722">
        <v>33085896</v>
      </c>
      <c r="DM24" s="673"/>
      <c r="DN24" s="673"/>
      <c r="DO24" s="673"/>
      <c r="DP24" s="673"/>
      <c r="DQ24" s="673"/>
      <c r="DR24" s="673"/>
      <c r="DS24" s="673"/>
      <c r="DT24" s="673"/>
      <c r="DU24" s="673"/>
      <c r="DV24" s="674"/>
      <c r="DW24" s="677">
        <v>45.4</v>
      </c>
      <c r="DX24" s="678"/>
      <c r="DY24" s="678"/>
      <c r="DZ24" s="678"/>
      <c r="EA24" s="678"/>
      <c r="EB24" s="678"/>
      <c r="EC24" s="679"/>
    </row>
    <row r="25" spans="2:133" ht="11.25" customHeight="1" x14ac:dyDescent="0.2">
      <c r="B25" s="680" t="s">
        <v>293</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129</v>
      </c>
      <c r="AA25" s="686"/>
      <c r="AB25" s="686"/>
      <c r="AC25" s="686"/>
      <c r="AD25" s="687" t="s">
        <v>229</v>
      </c>
      <c r="AE25" s="687"/>
      <c r="AF25" s="687"/>
      <c r="AG25" s="687"/>
      <c r="AH25" s="687"/>
      <c r="AI25" s="687"/>
      <c r="AJ25" s="687"/>
      <c r="AK25" s="687"/>
      <c r="AL25" s="688" t="s">
        <v>229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20418817</v>
      </c>
      <c r="CS25" s="719"/>
      <c r="CT25" s="719"/>
      <c r="CU25" s="719"/>
      <c r="CV25" s="719"/>
      <c r="CW25" s="719"/>
      <c r="CX25" s="719"/>
      <c r="CY25" s="720"/>
      <c r="CZ25" s="688">
        <v>19.899999999999999</v>
      </c>
      <c r="DA25" s="717"/>
      <c r="DB25" s="717"/>
      <c r="DC25" s="721"/>
      <c r="DD25" s="692">
        <v>18754269</v>
      </c>
      <c r="DE25" s="719"/>
      <c r="DF25" s="719"/>
      <c r="DG25" s="719"/>
      <c r="DH25" s="719"/>
      <c r="DI25" s="719"/>
      <c r="DJ25" s="719"/>
      <c r="DK25" s="720"/>
      <c r="DL25" s="692">
        <v>18440800</v>
      </c>
      <c r="DM25" s="719"/>
      <c r="DN25" s="719"/>
      <c r="DO25" s="719"/>
      <c r="DP25" s="719"/>
      <c r="DQ25" s="719"/>
      <c r="DR25" s="719"/>
      <c r="DS25" s="719"/>
      <c r="DT25" s="719"/>
      <c r="DU25" s="719"/>
      <c r="DV25" s="720"/>
      <c r="DW25" s="688">
        <v>25.3</v>
      </c>
      <c r="DX25" s="717"/>
      <c r="DY25" s="717"/>
      <c r="DZ25" s="717"/>
      <c r="EA25" s="717"/>
      <c r="EB25" s="717"/>
      <c r="EC25" s="718"/>
    </row>
    <row r="26" spans="2:133" ht="11.25" customHeight="1" x14ac:dyDescent="0.2">
      <c r="B26" s="680" t="s">
        <v>296</v>
      </c>
      <c r="C26" s="681"/>
      <c r="D26" s="681"/>
      <c r="E26" s="681"/>
      <c r="F26" s="681"/>
      <c r="G26" s="681"/>
      <c r="H26" s="681"/>
      <c r="I26" s="681"/>
      <c r="J26" s="681"/>
      <c r="K26" s="681"/>
      <c r="L26" s="681"/>
      <c r="M26" s="681"/>
      <c r="N26" s="681"/>
      <c r="O26" s="681"/>
      <c r="P26" s="681"/>
      <c r="Q26" s="682"/>
      <c r="R26" s="683">
        <v>54460878</v>
      </c>
      <c r="S26" s="684"/>
      <c r="T26" s="684"/>
      <c r="U26" s="684"/>
      <c r="V26" s="684"/>
      <c r="W26" s="684"/>
      <c r="X26" s="684"/>
      <c r="Y26" s="685"/>
      <c r="Z26" s="686">
        <v>50.2</v>
      </c>
      <c r="AA26" s="686"/>
      <c r="AB26" s="686"/>
      <c r="AC26" s="686"/>
      <c r="AD26" s="687">
        <v>54460878</v>
      </c>
      <c r="AE26" s="687"/>
      <c r="AF26" s="687"/>
      <c r="AG26" s="687"/>
      <c r="AH26" s="687"/>
      <c r="AI26" s="687"/>
      <c r="AJ26" s="687"/>
      <c r="AK26" s="687"/>
      <c r="AL26" s="688">
        <v>74.8</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229</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12909923</v>
      </c>
      <c r="CS26" s="684"/>
      <c r="CT26" s="684"/>
      <c r="CU26" s="684"/>
      <c r="CV26" s="684"/>
      <c r="CW26" s="684"/>
      <c r="CX26" s="684"/>
      <c r="CY26" s="685"/>
      <c r="CZ26" s="688">
        <v>12.6</v>
      </c>
      <c r="DA26" s="717"/>
      <c r="DB26" s="717"/>
      <c r="DC26" s="721"/>
      <c r="DD26" s="692">
        <v>11710399</v>
      </c>
      <c r="DE26" s="684"/>
      <c r="DF26" s="684"/>
      <c r="DG26" s="684"/>
      <c r="DH26" s="684"/>
      <c r="DI26" s="684"/>
      <c r="DJ26" s="684"/>
      <c r="DK26" s="685"/>
      <c r="DL26" s="692" t="s">
        <v>129</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2">
      <c r="B27" s="680" t="s">
        <v>299</v>
      </c>
      <c r="C27" s="681"/>
      <c r="D27" s="681"/>
      <c r="E27" s="681"/>
      <c r="F27" s="681"/>
      <c r="G27" s="681"/>
      <c r="H27" s="681"/>
      <c r="I27" s="681"/>
      <c r="J27" s="681"/>
      <c r="K27" s="681"/>
      <c r="L27" s="681"/>
      <c r="M27" s="681"/>
      <c r="N27" s="681"/>
      <c r="O27" s="681"/>
      <c r="P27" s="681"/>
      <c r="Q27" s="682"/>
      <c r="R27" s="683">
        <v>23739</v>
      </c>
      <c r="S27" s="684"/>
      <c r="T27" s="684"/>
      <c r="U27" s="684"/>
      <c r="V27" s="684"/>
      <c r="W27" s="684"/>
      <c r="X27" s="684"/>
      <c r="Y27" s="685"/>
      <c r="Z27" s="686">
        <v>0</v>
      </c>
      <c r="AA27" s="686"/>
      <c r="AB27" s="686"/>
      <c r="AC27" s="686"/>
      <c r="AD27" s="687">
        <v>23739</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47085550</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27241757</v>
      </c>
      <c r="CS27" s="719"/>
      <c r="CT27" s="719"/>
      <c r="CU27" s="719"/>
      <c r="CV27" s="719"/>
      <c r="CW27" s="719"/>
      <c r="CX27" s="719"/>
      <c r="CY27" s="720"/>
      <c r="CZ27" s="688">
        <v>26.5</v>
      </c>
      <c r="DA27" s="717"/>
      <c r="DB27" s="717"/>
      <c r="DC27" s="721"/>
      <c r="DD27" s="692">
        <v>12319160</v>
      </c>
      <c r="DE27" s="719"/>
      <c r="DF27" s="719"/>
      <c r="DG27" s="719"/>
      <c r="DH27" s="719"/>
      <c r="DI27" s="719"/>
      <c r="DJ27" s="719"/>
      <c r="DK27" s="720"/>
      <c r="DL27" s="692">
        <v>12277539</v>
      </c>
      <c r="DM27" s="719"/>
      <c r="DN27" s="719"/>
      <c r="DO27" s="719"/>
      <c r="DP27" s="719"/>
      <c r="DQ27" s="719"/>
      <c r="DR27" s="719"/>
      <c r="DS27" s="719"/>
      <c r="DT27" s="719"/>
      <c r="DU27" s="719"/>
      <c r="DV27" s="720"/>
      <c r="DW27" s="688">
        <v>16.899999999999999</v>
      </c>
      <c r="DX27" s="717"/>
      <c r="DY27" s="717"/>
      <c r="DZ27" s="717"/>
      <c r="EA27" s="717"/>
      <c r="EB27" s="717"/>
      <c r="EC27" s="718"/>
    </row>
    <row r="28" spans="2:133" ht="11.25" customHeight="1" x14ac:dyDescent="0.2">
      <c r="B28" s="680" t="s">
        <v>302</v>
      </c>
      <c r="C28" s="681"/>
      <c r="D28" s="681"/>
      <c r="E28" s="681"/>
      <c r="F28" s="681"/>
      <c r="G28" s="681"/>
      <c r="H28" s="681"/>
      <c r="I28" s="681"/>
      <c r="J28" s="681"/>
      <c r="K28" s="681"/>
      <c r="L28" s="681"/>
      <c r="M28" s="681"/>
      <c r="N28" s="681"/>
      <c r="O28" s="681"/>
      <c r="P28" s="681"/>
      <c r="Q28" s="682"/>
      <c r="R28" s="683">
        <v>1450747</v>
      </c>
      <c r="S28" s="684"/>
      <c r="T28" s="684"/>
      <c r="U28" s="684"/>
      <c r="V28" s="684"/>
      <c r="W28" s="684"/>
      <c r="X28" s="684"/>
      <c r="Y28" s="685"/>
      <c r="Z28" s="686">
        <v>1.3</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2367557</v>
      </c>
      <c r="CS28" s="684"/>
      <c r="CT28" s="684"/>
      <c r="CU28" s="684"/>
      <c r="CV28" s="684"/>
      <c r="CW28" s="684"/>
      <c r="CX28" s="684"/>
      <c r="CY28" s="685"/>
      <c r="CZ28" s="688">
        <v>2.2999999999999998</v>
      </c>
      <c r="DA28" s="717"/>
      <c r="DB28" s="717"/>
      <c r="DC28" s="721"/>
      <c r="DD28" s="692">
        <v>2367557</v>
      </c>
      <c r="DE28" s="684"/>
      <c r="DF28" s="684"/>
      <c r="DG28" s="684"/>
      <c r="DH28" s="684"/>
      <c r="DI28" s="684"/>
      <c r="DJ28" s="684"/>
      <c r="DK28" s="685"/>
      <c r="DL28" s="692">
        <v>2367557</v>
      </c>
      <c r="DM28" s="684"/>
      <c r="DN28" s="684"/>
      <c r="DO28" s="684"/>
      <c r="DP28" s="684"/>
      <c r="DQ28" s="684"/>
      <c r="DR28" s="684"/>
      <c r="DS28" s="684"/>
      <c r="DT28" s="684"/>
      <c r="DU28" s="684"/>
      <c r="DV28" s="685"/>
      <c r="DW28" s="688">
        <v>3.3</v>
      </c>
      <c r="DX28" s="717"/>
      <c r="DY28" s="717"/>
      <c r="DZ28" s="717"/>
      <c r="EA28" s="717"/>
      <c r="EB28" s="717"/>
      <c r="EC28" s="718"/>
    </row>
    <row r="29" spans="2:133" ht="11.25" customHeight="1" x14ac:dyDescent="0.2">
      <c r="B29" s="680" t="s">
        <v>304</v>
      </c>
      <c r="C29" s="681"/>
      <c r="D29" s="681"/>
      <c r="E29" s="681"/>
      <c r="F29" s="681"/>
      <c r="G29" s="681"/>
      <c r="H29" s="681"/>
      <c r="I29" s="681"/>
      <c r="J29" s="681"/>
      <c r="K29" s="681"/>
      <c r="L29" s="681"/>
      <c r="M29" s="681"/>
      <c r="N29" s="681"/>
      <c r="O29" s="681"/>
      <c r="P29" s="681"/>
      <c r="Q29" s="682"/>
      <c r="R29" s="683">
        <v>2256539</v>
      </c>
      <c r="S29" s="684"/>
      <c r="T29" s="684"/>
      <c r="U29" s="684"/>
      <c r="V29" s="684"/>
      <c r="W29" s="684"/>
      <c r="X29" s="684"/>
      <c r="Y29" s="685"/>
      <c r="Z29" s="686">
        <v>2.1</v>
      </c>
      <c r="AA29" s="686"/>
      <c r="AB29" s="686"/>
      <c r="AC29" s="686"/>
      <c r="AD29" s="687">
        <v>1268949</v>
      </c>
      <c r="AE29" s="687"/>
      <c r="AF29" s="687"/>
      <c r="AG29" s="687"/>
      <c r="AH29" s="687"/>
      <c r="AI29" s="687"/>
      <c r="AJ29" s="687"/>
      <c r="AK29" s="687"/>
      <c r="AL29" s="688">
        <v>1.7</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70</v>
      </c>
      <c r="CG29" s="699"/>
      <c r="CH29" s="699"/>
      <c r="CI29" s="699"/>
      <c r="CJ29" s="699"/>
      <c r="CK29" s="699"/>
      <c r="CL29" s="699"/>
      <c r="CM29" s="699"/>
      <c r="CN29" s="699"/>
      <c r="CO29" s="699"/>
      <c r="CP29" s="699"/>
      <c r="CQ29" s="700"/>
      <c r="CR29" s="683">
        <v>2367557</v>
      </c>
      <c r="CS29" s="719"/>
      <c r="CT29" s="719"/>
      <c r="CU29" s="719"/>
      <c r="CV29" s="719"/>
      <c r="CW29" s="719"/>
      <c r="CX29" s="719"/>
      <c r="CY29" s="720"/>
      <c r="CZ29" s="688">
        <v>2.2999999999999998</v>
      </c>
      <c r="DA29" s="717"/>
      <c r="DB29" s="717"/>
      <c r="DC29" s="721"/>
      <c r="DD29" s="692">
        <v>2367557</v>
      </c>
      <c r="DE29" s="719"/>
      <c r="DF29" s="719"/>
      <c r="DG29" s="719"/>
      <c r="DH29" s="719"/>
      <c r="DI29" s="719"/>
      <c r="DJ29" s="719"/>
      <c r="DK29" s="720"/>
      <c r="DL29" s="692">
        <v>2367557</v>
      </c>
      <c r="DM29" s="719"/>
      <c r="DN29" s="719"/>
      <c r="DO29" s="719"/>
      <c r="DP29" s="719"/>
      <c r="DQ29" s="719"/>
      <c r="DR29" s="719"/>
      <c r="DS29" s="719"/>
      <c r="DT29" s="719"/>
      <c r="DU29" s="719"/>
      <c r="DV29" s="720"/>
      <c r="DW29" s="688">
        <v>3.3</v>
      </c>
      <c r="DX29" s="717"/>
      <c r="DY29" s="717"/>
      <c r="DZ29" s="717"/>
      <c r="EA29" s="717"/>
      <c r="EB29" s="717"/>
      <c r="EC29" s="718"/>
    </row>
    <row r="30" spans="2:133" ht="11.25" customHeight="1" x14ac:dyDescent="0.2">
      <c r="B30" s="680" t="s">
        <v>306</v>
      </c>
      <c r="C30" s="681"/>
      <c r="D30" s="681"/>
      <c r="E30" s="681"/>
      <c r="F30" s="681"/>
      <c r="G30" s="681"/>
      <c r="H30" s="681"/>
      <c r="I30" s="681"/>
      <c r="J30" s="681"/>
      <c r="K30" s="681"/>
      <c r="L30" s="681"/>
      <c r="M30" s="681"/>
      <c r="N30" s="681"/>
      <c r="O30" s="681"/>
      <c r="P30" s="681"/>
      <c r="Q30" s="682"/>
      <c r="R30" s="683">
        <v>474834</v>
      </c>
      <c r="S30" s="684"/>
      <c r="T30" s="684"/>
      <c r="U30" s="684"/>
      <c r="V30" s="684"/>
      <c r="W30" s="684"/>
      <c r="X30" s="684"/>
      <c r="Y30" s="685"/>
      <c r="Z30" s="686">
        <v>0.4</v>
      </c>
      <c r="AA30" s="686"/>
      <c r="AB30" s="686"/>
      <c r="AC30" s="686"/>
      <c r="AD30" s="687" t="s">
        <v>229</v>
      </c>
      <c r="AE30" s="687"/>
      <c r="AF30" s="687"/>
      <c r="AG30" s="687"/>
      <c r="AH30" s="687"/>
      <c r="AI30" s="687"/>
      <c r="AJ30" s="687"/>
      <c r="AK30" s="687"/>
      <c r="AL30" s="688" t="s">
        <v>229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2211465</v>
      </c>
      <c r="CS30" s="684"/>
      <c r="CT30" s="684"/>
      <c r="CU30" s="684"/>
      <c r="CV30" s="684"/>
      <c r="CW30" s="684"/>
      <c r="CX30" s="684"/>
      <c r="CY30" s="685"/>
      <c r="CZ30" s="688">
        <v>2.2000000000000002</v>
      </c>
      <c r="DA30" s="717"/>
      <c r="DB30" s="717"/>
      <c r="DC30" s="721"/>
      <c r="DD30" s="692">
        <v>2211465</v>
      </c>
      <c r="DE30" s="684"/>
      <c r="DF30" s="684"/>
      <c r="DG30" s="684"/>
      <c r="DH30" s="684"/>
      <c r="DI30" s="684"/>
      <c r="DJ30" s="684"/>
      <c r="DK30" s="685"/>
      <c r="DL30" s="692">
        <v>2211465</v>
      </c>
      <c r="DM30" s="684"/>
      <c r="DN30" s="684"/>
      <c r="DO30" s="684"/>
      <c r="DP30" s="684"/>
      <c r="DQ30" s="684"/>
      <c r="DR30" s="684"/>
      <c r="DS30" s="684"/>
      <c r="DT30" s="684"/>
      <c r="DU30" s="684"/>
      <c r="DV30" s="685"/>
      <c r="DW30" s="688">
        <v>3</v>
      </c>
      <c r="DX30" s="717"/>
      <c r="DY30" s="717"/>
      <c r="DZ30" s="717"/>
      <c r="EA30" s="717"/>
      <c r="EB30" s="717"/>
      <c r="EC30" s="718"/>
    </row>
    <row r="31" spans="2:133" ht="11.25" customHeight="1" x14ac:dyDescent="0.2">
      <c r="B31" s="680" t="s">
        <v>310</v>
      </c>
      <c r="C31" s="681"/>
      <c r="D31" s="681"/>
      <c r="E31" s="681"/>
      <c r="F31" s="681"/>
      <c r="G31" s="681"/>
      <c r="H31" s="681"/>
      <c r="I31" s="681"/>
      <c r="J31" s="681"/>
      <c r="K31" s="681"/>
      <c r="L31" s="681"/>
      <c r="M31" s="681"/>
      <c r="N31" s="681"/>
      <c r="O31" s="681"/>
      <c r="P31" s="681"/>
      <c r="Q31" s="682"/>
      <c r="R31" s="683">
        <v>13930606</v>
      </c>
      <c r="S31" s="684"/>
      <c r="T31" s="684"/>
      <c r="U31" s="684"/>
      <c r="V31" s="684"/>
      <c r="W31" s="684"/>
      <c r="X31" s="684"/>
      <c r="Y31" s="685"/>
      <c r="Z31" s="686">
        <v>12.8</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98.8</v>
      </c>
      <c r="BH31" s="738"/>
      <c r="BI31" s="738"/>
      <c r="BJ31" s="738"/>
      <c r="BK31" s="738"/>
      <c r="BL31" s="738"/>
      <c r="BM31" s="678">
        <v>97.5</v>
      </c>
      <c r="BN31" s="738"/>
      <c r="BO31" s="738"/>
      <c r="BP31" s="738"/>
      <c r="BQ31" s="739"/>
      <c r="BR31" s="751">
        <v>98.8</v>
      </c>
      <c r="BS31" s="738"/>
      <c r="BT31" s="738"/>
      <c r="BU31" s="738"/>
      <c r="BV31" s="738"/>
      <c r="BW31" s="738"/>
      <c r="BX31" s="678">
        <v>97.4</v>
      </c>
      <c r="BY31" s="738"/>
      <c r="BZ31" s="738"/>
      <c r="CA31" s="738"/>
      <c r="CB31" s="739"/>
      <c r="CD31" s="729"/>
      <c r="CE31" s="730"/>
      <c r="CF31" s="698" t="s">
        <v>313</v>
      </c>
      <c r="CG31" s="699"/>
      <c r="CH31" s="699"/>
      <c r="CI31" s="699"/>
      <c r="CJ31" s="699"/>
      <c r="CK31" s="699"/>
      <c r="CL31" s="699"/>
      <c r="CM31" s="699"/>
      <c r="CN31" s="699"/>
      <c r="CO31" s="699"/>
      <c r="CP31" s="699"/>
      <c r="CQ31" s="700"/>
      <c r="CR31" s="683">
        <v>156092</v>
      </c>
      <c r="CS31" s="719"/>
      <c r="CT31" s="719"/>
      <c r="CU31" s="719"/>
      <c r="CV31" s="719"/>
      <c r="CW31" s="719"/>
      <c r="CX31" s="719"/>
      <c r="CY31" s="720"/>
      <c r="CZ31" s="688">
        <v>0.2</v>
      </c>
      <c r="DA31" s="717"/>
      <c r="DB31" s="717"/>
      <c r="DC31" s="721"/>
      <c r="DD31" s="692">
        <v>156092</v>
      </c>
      <c r="DE31" s="719"/>
      <c r="DF31" s="719"/>
      <c r="DG31" s="719"/>
      <c r="DH31" s="719"/>
      <c r="DI31" s="719"/>
      <c r="DJ31" s="719"/>
      <c r="DK31" s="720"/>
      <c r="DL31" s="692">
        <v>156092</v>
      </c>
      <c r="DM31" s="719"/>
      <c r="DN31" s="719"/>
      <c r="DO31" s="719"/>
      <c r="DP31" s="719"/>
      <c r="DQ31" s="719"/>
      <c r="DR31" s="719"/>
      <c r="DS31" s="719"/>
      <c r="DT31" s="719"/>
      <c r="DU31" s="719"/>
      <c r="DV31" s="720"/>
      <c r="DW31" s="688">
        <v>0.2</v>
      </c>
      <c r="DX31" s="717"/>
      <c r="DY31" s="717"/>
      <c r="DZ31" s="717"/>
      <c r="EA31" s="717"/>
      <c r="EB31" s="717"/>
      <c r="EC31" s="718"/>
    </row>
    <row r="32" spans="2:133" ht="11.25" customHeight="1" x14ac:dyDescent="0.2">
      <c r="B32" s="733" t="s">
        <v>314</v>
      </c>
      <c r="C32" s="734"/>
      <c r="D32" s="734"/>
      <c r="E32" s="734"/>
      <c r="F32" s="734"/>
      <c r="G32" s="734"/>
      <c r="H32" s="734"/>
      <c r="I32" s="734"/>
      <c r="J32" s="734"/>
      <c r="K32" s="734"/>
      <c r="L32" s="734"/>
      <c r="M32" s="734"/>
      <c r="N32" s="734"/>
      <c r="O32" s="734"/>
      <c r="P32" s="734"/>
      <c r="Q32" s="735"/>
      <c r="R32" s="683">
        <v>18291798</v>
      </c>
      <c r="S32" s="684"/>
      <c r="T32" s="684"/>
      <c r="U32" s="684"/>
      <c r="V32" s="684"/>
      <c r="W32" s="684"/>
      <c r="X32" s="684"/>
      <c r="Y32" s="685"/>
      <c r="Z32" s="686">
        <v>16.899999999999999</v>
      </c>
      <c r="AA32" s="686"/>
      <c r="AB32" s="686"/>
      <c r="AC32" s="686"/>
      <c r="AD32" s="687">
        <v>16974614</v>
      </c>
      <c r="AE32" s="687"/>
      <c r="AF32" s="687"/>
      <c r="AG32" s="687"/>
      <c r="AH32" s="687"/>
      <c r="AI32" s="687"/>
      <c r="AJ32" s="687"/>
      <c r="AK32" s="687"/>
      <c r="AL32" s="688">
        <v>23.3</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98.7</v>
      </c>
      <c r="BH32" s="719"/>
      <c r="BI32" s="719"/>
      <c r="BJ32" s="719"/>
      <c r="BK32" s="719"/>
      <c r="BL32" s="719"/>
      <c r="BM32" s="689">
        <v>97.4</v>
      </c>
      <c r="BN32" s="749"/>
      <c r="BO32" s="749"/>
      <c r="BP32" s="749"/>
      <c r="BQ32" s="750"/>
      <c r="BR32" s="752">
        <v>98.8</v>
      </c>
      <c r="BS32" s="719"/>
      <c r="BT32" s="719"/>
      <c r="BU32" s="719"/>
      <c r="BV32" s="719"/>
      <c r="BW32" s="719"/>
      <c r="BX32" s="689">
        <v>97.3</v>
      </c>
      <c r="BY32" s="749"/>
      <c r="BZ32" s="749"/>
      <c r="CA32" s="749"/>
      <c r="CB32" s="750"/>
      <c r="CD32" s="731"/>
      <c r="CE32" s="732"/>
      <c r="CF32" s="698" t="s">
        <v>317</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229</v>
      </c>
      <c r="DX32" s="717"/>
      <c r="DY32" s="717"/>
      <c r="DZ32" s="717"/>
      <c r="EA32" s="717"/>
      <c r="EB32" s="717"/>
      <c r="EC32" s="718"/>
    </row>
    <row r="33" spans="2:133" ht="11.25" customHeight="1" x14ac:dyDescent="0.2">
      <c r="B33" s="680" t="s">
        <v>318</v>
      </c>
      <c r="C33" s="681"/>
      <c r="D33" s="681"/>
      <c r="E33" s="681"/>
      <c r="F33" s="681"/>
      <c r="G33" s="681"/>
      <c r="H33" s="681"/>
      <c r="I33" s="681"/>
      <c r="J33" s="681"/>
      <c r="K33" s="681"/>
      <c r="L33" s="681"/>
      <c r="M33" s="681"/>
      <c r="N33" s="681"/>
      <c r="O33" s="681"/>
      <c r="P33" s="681"/>
      <c r="Q33" s="682"/>
      <c r="R33" s="683">
        <v>10396757</v>
      </c>
      <c r="S33" s="684"/>
      <c r="T33" s="684"/>
      <c r="U33" s="684"/>
      <c r="V33" s="684"/>
      <c r="W33" s="684"/>
      <c r="X33" s="684"/>
      <c r="Y33" s="685"/>
      <c r="Z33" s="686">
        <v>9.6</v>
      </c>
      <c r="AA33" s="686"/>
      <c r="AB33" s="686"/>
      <c r="AC33" s="686"/>
      <c r="AD33" s="687" t="s">
        <v>129</v>
      </c>
      <c r="AE33" s="687"/>
      <c r="AF33" s="687"/>
      <c r="AG33" s="687"/>
      <c r="AH33" s="687"/>
      <c r="AI33" s="687"/>
      <c r="AJ33" s="687"/>
      <c r="AK33" s="687"/>
      <c r="AL33" s="688" t="s">
        <v>229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t="s">
        <v>129</v>
      </c>
      <c r="BH33" s="754"/>
      <c r="BI33" s="754"/>
      <c r="BJ33" s="754"/>
      <c r="BK33" s="754"/>
      <c r="BL33" s="754"/>
      <c r="BM33" s="755" t="s">
        <v>129</v>
      </c>
      <c r="BN33" s="754"/>
      <c r="BO33" s="754"/>
      <c r="BP33" s="754"/>
      <c r="BQ33" s="756"/>
      <c r="BR33" s="753" t="s">
        <v>129</v>
      </c>
      <c r="BS33" s="754"/>
      <c r="BT33" s="754"/>
      <c r="BU33" s="754"/>
      <c r="BV33" s="754"/>
      <c r="BW33" s="754"/>
      <c r="BX33" s="755" t="s">
        <v>229</v>
      </c>
      <c r="BY33" s="754"/>
      <c r="BZ33" s="754"/>
      <c r="CA33" s="754"/>
      <c r="CB33" s="756"/>
      <c r="CD33" s="698" t="s">
        <v>320</v>
      </c>
      <c r="CE33" s="699"/>
      <c r="CF33" s="699"/>
      <c r="CG33" s="699"/>
      <c r="CH33" s="699"/>
      <c r="CI33" s="699"/>
      <c r="CJ33" s="699"/>
      <c r="CK33" s="699"/>
      <c r="CL33" s="699"/>
      <c r="CM33" s="699"/>
      <c r="CN33" s="699"/>
      <c r="CO33" s="699"/>
      <c r="CP33" s="699"/>
      <c r="CQ33" s="700"/>
      <c r="CR33" s="683">
        <v>41857608</v>
      </c>
      <c r="CS33" s="719"/>
      <c r="CT33" s="719"/>
      <c r="CU33" s="719"/>
      <c r="CV33" s="719"/>
      <c r="CW33" s="719"/>
      <c r="CX33" s="719"/>
      <c r="CY33" s="720"/>
      <c r="CZ33" s="688">
        <v>40.700000000000003</v>
      </c>
      <c r="DA33" s="717"/>
      <c r="DB33" s="717"/>
      <c r="DC33" s="721"/>
      <c r="DD33" s="692">
        <v>35375284</v>
      </c>
      <c r="DE33" s="719"/>
      <c r="DF33" s="719"/>
      <c r="DG33" s="719"/>
      <c r="DH33" s="719"/>
      <c r="DI33" s="719"/>
      <c r="DJ33" s="719"/>
      <c r="DK33" s="720"/>
      <c r="DL33" s="692">
        <v>24105398</v>
      </c>
      <c r="DM33" s="719"/>
      <c r="DN33" s="719"/>
      <c r="DO33" s="719"/>
      <c r="DP33" s="719"/>
      <c r="DQ33" s="719"/>
      <c r="DR33" s="719"/>
      <c r="DS33" s="719"/>
      <c r="DT33" s="719"/>
      <c r="DU33" s="719"/>
      <c r="DV33" s="720"/>
      <c r="DW33" s="688">
        <v>33.1</v>
      </c>
      <c r="DX33" s="717"/>
      <c r="DY33" s="717"/>
      <c r="DZ33" s="717"/>
      <c r="EA33" s="717"/>
      <c r="EB33" s="717"/>
      <c r="EC33" s="718"/>
    </row>
    <row r="34" spans="2:133" ht="11.25" customHeight="1" x14ac:dyDescent="0.2">
      <c r="B34" s="680" t="s">
        <v>321</v>
      </c>
      <c r="C34" s="681"/>
      <c r="D34" s="681"/>
      <c r="E34" s="681"/>
      <c r="F34" s="681"/>
      <c r="G34" s="681"/>
      <c r="H34" s="681"/>
      <c r="I34" s="681"/>
      <c r="J34" s="681"/>
      <c r="K34" s="681"/>
      <c r="L34" s="681"/>
      <c r="M34" s="681"/>
      <c r="N34" s="681"/>
      <c r="O34" s="681"/>
      <c r="P34" s="681"/>
      <c r="Q34" s="682"/>
      <c r="R34" s="683">
        <v>472087</v>
      </c>
      <c r="S34" s="684"/>
      <c r="T34" s="684"/>
      <c r="U34" s="684"/>
      <c r="V34" s="684"/>
      <c r="W34" s="684"/>
      <c r="X34" s="684"/>
      <c r="Y34" s="685"/>
      <c r="Z34" s="686">
        <v>0.4</v>
      </c>
      <c r="AA34" s="686"/>
      <c r="AB34" s="686"/>
      <c r="AC34" s="686"/>
      <c r="AD34" s="687">
        <v>75084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17655343</v>
      </c>
      <c r="CS34" s="684"/>
      <c r="CT34" s="684"/>
      <c r="CU34" s="684"/>
      <c r="CV34" s="684"/>
      <c r="CW34" s="684"/>
      <c r="CX34" s="684"/>
      <c r="CY34" s="685"/>
      <c r="CZ34" s="688">
        <v>17.2</v>
      </c>
      <c r="DA34" s="717"/>
      <c r="DB34" s="717"/>
      <c r="DC34" s="721"/>
      <c r="DD34" s="692">
        <v>15435099</v>
      </c>
      <c r="DE34" s="684"/>
      <c r="DF34" s="684"/>
      <c r="DG34" s="684"/>
      <c r="DH34" s="684"/>
      <c r="DI34" s="684"/>
      <c r="DJ34" s="684"/>
      <c r="DK34" s="685"/>
      <c r="DL34" s="692">
        <v>13560252</v>
      </c>
      <c r="DM34" s="684"/>
      <c r="DN34" s="684"/>
      <c r="DO34" s="684"/>
      <c r="DP34" s="684"/>
      <c r="DQ34" s="684"/>
      <c r="DR34" s="684"/>
      <c r="DS34" s="684"/>
      <c r="DT34" s="684"/>
      <c r="DU34" s="684"/>
      <c r="DV34" s="685"/>
      <c r="DW34" s="688">
        <v>18.600000000000001</v>
      </c>
      <c r="DX34" s="717"/>
      <c r="DY34" s="717"/>
      <c r="DZ34" s="717"/>
      <c r="EA34" s="717"/>
      <c r="EB34" s="717"/>
      <c r="EC34" s="718"/>
    </row>
    <row r="35" spans="2:133" ht="11.25" customHeight="1" x14ac:dyDescent="0.2">
      <c r="B35" s="680" t="s">
        <v>323</v>
      </c>
      <c r="C35" s="681"/>
      <c r="D35" s="681"/>
      <c r="E35" s="681"/>
      <c r="F35" s="681"/>
      <c r="G35" s="681"/>
      <c r="H35" s="681"/>
      <c r="I35" s="681"/>
      <c r="J35" s="681"/>
      <c r="K35" s="681"/>
      <c r="L35" s="681"/>
      <c r="M35" s="681"/>
      <c r="N35" s="681"/>
      <c r="O35" s="681"/>
      <c r="P35" s="681"/>
      <c r="Q35" s="682"/>
      <c r="R35" s="683">
        <v>91603</v>
      </c>
      <c r="S35" s="684"/>
      <c r="T35" s="684"/>
      <c r="U35" s="684"/>
      <c r="V35" s="684"/>
      <c r="W35" s="684"/>
      <c r="X35" s="684"/>
      <c r="Y35" s="685"/>
      <c r="Z35" s="686">
        <v>0.1</v>
      </c>
      <c r="AA35" s="686"/>
      <c r="AB35" s="686"/>
      <c r="AC35" s="686"/>
      <c r="AD35" s="687" t="s">
        <v>229</v>
      </c>
      <c r="AE35" s="687"/>
      <c r="AF35" s="687"/>
      <c r="AG35" s="687"/>
      <c r="AH35" s="687"/>
      <c r="AI35" s="687"/>
      <c r="AJ35" s="687"/>
      <c r="AK35" s="687"/>
      <c r="AL35" s="688" t="s">
        <v>229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1421963</v>
      </c>
      <c r="CS35" s="719"/>
      <c r="CT35" s="719"/>
      <c r="CU35" s="719"/>
      <c r="CV35" s="719"/>
      <c r="CW35" s="719"/>
      <c r="CX35" s="719"/>
      <c r="CY35" s="720"/>
      <c r="CZ35" s="688">
        <v>1.4</v>
      </c>
      <c r="DA35" s="717"/>
      <c r="DB35" s="717"/>
      <c r="DC35" s="721"/>
      <c r="DD35" s="692">
        <v>1334628</v>
      </c>
      <c r="DE35" s="719"/>
      <c r="DF35" s="719"/>
      <c r="DG35" s="719"/>
      <c r="DH35" s="719"/>
      <c r="DI35" s="719"/>
      <c r="DJ35" s="719"/>
      <c r="DK35" s="720"/>
      <c r="DL35" s="692">
        <v>1334628</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2">
      <c r="B36" s="680" t="s">
        <v>327</v>
      </c>
      <c r="C36" s="681"/>
      <c r="D36" s="681"/>
      <c r="E36" s="681"/>
      <c r="F36" s="681"/>
      <c r="G36" s="681"/>
      <c r="H36" s="681"/>
      <c r="I36" s="681"/>
      <c r="J36" s="681"/>
      <c r="K36" s="681"/>
      <c r="L36" s="681"/>
      <c r="M36" s="681"/>
      <c r="N36" s="681"/>
      <c r="O36" s="681"/>
      <c r="P36" s="681"/>
      <c r="Q36" s="682"/>
      <c r="R36" s="683">
        <v>448948</v>
      </c>
      <c r="S36" s="684"/>
      <c r="T36" s="684"/>
      <c r="U36" s="684"/>
      <c r="V36" s="684"/>
      <c r="W36" s="684"/>
      <c r="X36" s="684"/>
      <c r="Y36" s="685"/>
      <c r="Z36" s="686">
        <v>0.4</v>
      </c>
      <c r="AA36" s="686"/>
      <c r="AB36" s="686"/>
      <c r="AC36" s="686"/>
      <c r="AD36" s="687" t="s">
        <v>129</v>
      </c>
      <c r="AE36" s="687"/>
      <c r="AF36" s="687"/>
      <c r="AG36" s="687"/>
      <c r="AH36" s="687"/>
      <c r="AI36" s="687"/>
      <c r="AJ36" s="687"/>
      <c r="AK36" s="687"/>
      <c r="AL36" s="688" t="s">
        <v>229</v>
      </c>
      <c r="AM36" s="689"/>
      <c r="AN36" s="689"/>
      <c r="AO36" s="690"/>
      <c r="AP36" s="235"/>
      <c r="AQ36" s="757" t="s">
        <v>328</v>
      </c>
      <c r="AR36" s="758"/>
      <c r="AS36" s="758"/>
      <c r="AT36" s="758"/>
      <c r="AU36" s="758"/>
      <c r="AV36" s="758"/>
      <c r="AW36" s="758"/>
      <c r="AX36" s="758"/>
      <c r="AY36" s="759"/>
      <c r="AZ36" s="672">
        <v>8076669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300000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7590948</v>
      </c>
      <c r="CS36" s="684"/>
      <c r="CT36" s="684"/>
      <c r="CU36" s="684"/>
      <c r="CV36" s="684"/>
      <c r="CW36" s="684"/>
      <c r="CX36" s="684"/>
      <c r="CY36" s="685"/>
      <c r="CZ36" s="688">
        <v>7.4</v>
      </c>
      <c r="DA36" s="717"/>
      <c r="DB36" s="717"/>
      <c r="DC36" s="721"/>
      <c r="DD36" s="692">
        <v>5088819</v>
      </c>
      <c r="DE36" s="684"/>
      <c r="DF36" s="684"/>
      <c r="DG36" s="684"/>
      <c r="DH36" s="684"/>
      <c r="DI36" s="684"/>
      <c r="DJ36" s="684"/>
      <c r="DK36" s="685"/>
      <c r="DL36" s="692">
        <v>3413399</v>
      </c>
      <c r="DM36" s="684"/>
      <c r="DN36" s="684"/>
      <c r="DO36" s="684"/>
      <c r="DP36" s="684"/>
      <c r="DQ36" s="684"/>
      <c r="DR36" s="684"/>
      <c r="DS36" s="684"/>
      <c r="DT36" s="684"/>
      <c r="DU36" s="684"/>
      <c r="DV36" s="685"/>
      <c r="DW36" s="688">
        <v>4.7</v>
      </c>
      <c r="DX36" s="717"/>
      <c r="DY36" s="717"/>
      <c r="DZ36" s="717"/>
      <c r="EA36" s="717"/>
      <c r="EB36" s="717"/>
      <c r="EC36" s="718"/>
    </row>
    <row r="37" spans="2:133" ht="11.25" customHeight="1" x14ac:dyDescent="0.2">
      <c r="B37" s="680" t="s">
        <v>331</v>
      </c>
      <c r="C37" s="681"/>
      <c r="D37" s="681"/>
      <c r="E37" s="681"/>
      <c r="F37" s="681"/>
      <c r="G37" s="681"/>
      <c r="H37" s="681"/>
      <c r="I37" s="681"/>
      <c r="J37" s="681"/>
      <c r="K37" s="681"/>
      <c r="L37" s="681"/>
      <c r="M37" s="681"/>
      <c r="N37" s="681"/>
      <c r="O37" s="681"/>
      <c r="P37" s="681"/>
      <c r="Q37" s="682"/>
      <c r="R37" s="683">
        <v>4033321</v>
      </c>
      <c r="S37" s="684"/>
      <c r="T37" s="684"/>
      <c r="U37" s="684"/>
      <c r="V37" s="684"/>
      <c r="W37" s="684"/>
      <c r="X37" s="684"/>
      <c r="Y37" s="685"/>
      <c r="Z37" s="686">
        <v>3.7</v>
      </c>
      <c r="AA37" s="686"/>
      <c r="AB37" s="686"/>
      <c r="AC37" s="686"/>
      <c r="AD37" s="687" t="s">
        <v>129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380617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270309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1178754</v>
      </c>
      <c r="CS37" s="719"/>
      <c r="CT37" s="719"/>
      <c r="CU37" s="719"/>
      <c r="CV37" s="719"/>
      <c r="CW37" s="719"/>
      <c r="CX37" s="719"/>
      <c r="CY37" s="720"/>
      <c r="CZ37" s="688">
        <v>1.1000000000000001</v>
      </c>
      <c r="DA37" s="717"/>
      <c r="DB37" s="717"/>
      <c r="DC37" s="721"/>
      <c r="DD37" s="692">
        <v>1178754</v>
      </c>
      <c r="DE37" s="719"/>
      <c r="DF37" s="719"/>
      <c r="DG37" s="719"/>
      <c r="DH37" s="719"/>
      <c r="DI37" s="719"/>
      <c r="DJ37" s="719"/>
      <c r="DK37" s="720"/>
      <c r="DL37" s="692">
        <v>851282</v>
      </c>
      <c r="DM37" s="719"/>
      <c r="DN37" s="719"/>
      <c r="DO37" s="719"/>
      <c r="DP37" s="719"/>
      <c r="DQ37" s="719"/>
      <c r="DR37" s="719"/>
      <c r="DS37" s="719"/>
      <c r="DT37" s="719"/>
      <c r="DU37" s="719"/>
      <c r="DV37" s="720"/>
      <c r="DW37" s="688">
        <v>1.2</v>
      </c>
      <c r="DX37" s="717"/>
      <c r="DY37" s="717"/>
      <c r="DZ37" s="717"/>
      <c r="EA37" s="717"/>
      <c r="EB37" s="717"/>
      <c r="EC37" s="718"/>
    </row>
    <row r="38" spans="2:133" ht="11.25" customHeight="1" x14ac:dyDescent="0.2">
      <c r="B38" s="680" t="s">
        <v>335</v>
      </c>
      <c r="C38" s="681"/>
      <c r="D38" s="681"/>
      <c r="E38" s="681"/>
      <c r="F38" s="681"/>
      <c r="G38" s="681"/>
      <c r="H38" s="681"/>
      <c r="I38" s="681"/>
      <c r="J38" s="681"/>
      <c r="K38" s="681"/>
      <c r="L38" s="681"/>
      <c r="M38" s="681"/>
      <c r="N38" s="681"/>
      <c r="O38" s="681"/>
      <c r="P38" s="681"/>
      <c r="Q38" s="682"/>
      <c r="R38" s="683">
        <v>958043</v>
      </c>
      <c r="S38" s="684"/>
      <c r="T38" s="684"/>
      <c r="U38" s="684"/>
      <c r="V38" s="684"/>
      <c r="W38" s="684"/>
      <c r="X38" s="684"/>
      <c r="Y38" s="685"/>
      <c r="Z38" s="686">
        <v>0.9</v>
      </c>
      <c r="AA38" s="686"/>
      <c r="AB38" s="686"/>
      <c r="AC38" s="686"/>
      <c r="AD38" s="687">
        <v>16723</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t="s">
        <v>129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42416</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8076669</v>
      </c>
      <c r="CS38" s="684"/>
      <c r="CT38" s="684"/>
      <c r="CU38" s="684"/>
      <c r="CV38" s="684"/>
      <c r="CW38" s="684"/>
      <c r="CX38" s="684"/>
      <c r="CY38" s="685"/>
      <c r="CZ38" s="688">
        <v>7.9</v>
      </c>
      <c r="DA38" s="717"/>
      <c r="DB38" s="717"/>
      <c r="DC38" s="721"/>
      <c r="DD38" s="692">
        <v>6776840</v>
      </c>
      <c r="DE38" s="684"/>
      <c r="DF38" s="684"/>
      <c r="DG38" s="684"/>
      <c r="DH38" s="684"/>
      <c r="DI38" s="684"/>
      <c r="DJ38" s="684"/>
      <c r="DK38" s="685"/>
      <c r="DL38" s="692">
        <v>5797119</v>
      </c>
      <c r="DM38" s="684"/>
      <c r="DN38" s="684"/>
      <c r="DO38" s="684"/>
      <c r="DP38" s="684"/>
      <c r="DQ38" s="684"/>
      <c r="DR38" s="684"/>
      <c r="DS38" s="684"/>
      <c r="DT38" s="684"/>
      <c r="DU38" s="684"/>
      <c r="DV38" s="685"/>
      <c r="DW38" s="688">
        <v>8</v>
      </c>
      <c r="DX38" s="717"/>
      <c r="DY38" s="717"/>
      <c r="DZ38" s="717"/>
      <c r="EA38" s="717"/>
      <c r="EB38" s="717"/>
      <c r="EC38" s="718"/>
    </row>
    <row r="39" spans="2:133" ht="11.25" customHeight="1" x14ac:dyDescent="0.2">
      <c r="B39" s="680" t="s">
        <v>339</v>
      </c>
      <c r="C39" s="681"/>
      <c r="D39" s="681"/>
      <c r="E39" s="681"/>
      <c r="F39" s="681"/>
      <c r="G39" s="681"/>
      <c r="H39" s="681"/>
      <c r="I39" s="681"/>
      <c r="J39" s="681"/>
      <c r="K39" s="681"/>
      <c r="L39" s="681"/>
      <c r="M39" s="681"/>
      <c r="N39" s="681"/>
      <c r="O39" s="681"/>
      <c r="P39" s="681"/>
      <c r="Q39" s="682"/>
      <c r="R39" s="683">
        <v>1250000</v>
      </c>
      <c r="S39" s="684"/>
      <c r="T39" s="684"/>
      <c r="U39" s="684"/>
      <c r="V39" s="684"/>
      <c r="W39" s="684"/>
      <c r="X39" s="684"/>
      <c r="Y39" s="685"/>
      <c r="Z39" s="686">
        <v>1.2</v>
      </c>
      <c r="AA39" s="686"/>
      <c r="AB39" s="686"/>
      <c r="AC39" s="686"/>
      <c r="AD39" s="687" t="s">
        <v>229</v>
      </c>
      <c r="AE39" s="687"/>
      <c r="AF39" s="687"/>
      <c r="AG39" s="687"/>
      <c r="AH39" s="687"/>
      <c r="AI39" s="687"/>
      <c r="AJ39" s="687"/>
      <c r="AK39" s="687"/>
      <c r="AL39" s="688" t="s">
        <v>229</v>
      </c>
      <c r="AM39" s="689"/>
      <c r="AN39" s="689"/>
      <c r="AO39" s="690"/>
      <c r="AQ39" s="761" t="s">
        <v>340</v>
      </c>
      <c r="AR39" s="762"/>
      <c r="AS39" s="762"/>
      <c r="AT39" s="762"/>
      <c r="AU39" s="762"/>
      <c r="AV39" s="762"/>
      <c r="AW39" s="762"/>
      <c r="AX39" s="762"/>
      <c r="AY39" s="763"/>
      <c r="AZ39" s="683" t="s">
        <v>229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57249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7104000</v>
      </c>
      <c r="CS39" s="719"/>
      <c r="CT39" s="719"/>
      <c r="CU39" s="719"/>
      <c r="CV39" s="719"/>
      <c r="CW39" s="719"/>
      <c r="CX39" s="719"/>
      <c r="CY39" s="720"/>
      <c r="CZ39" s="688">
        <v>6.9</v>
      </c>
      <c r="DA39" s="717"/>
      <c r="DB39" s="717"/>
      <c r="DC39" s="721"/>
      <c r="DD39" s="692">
        <v>6739898</v>
      </c>
      <c r="DE39" s="719"/>
      <c r="DF39" s="719"/>
      <c r="DG39" s="719"/>
      <c r="DH39" s="719"/>
      <c r="DI39" s="719"/>
      <c r="DJ39" s="719"/>
      <c r="DK39" s="720"/>
      <c r="DL39" s="692" t="s">
        <v>229</v>
      </c>
      <c r="DM39" s="719"/>
      <c r="DN39" s="719"/>
      <c r="DO39" s="719"/>
      <c r="DP39" s="719"/>
      <c r="DQ39" s="719"/>
      <c r="DR39" s="719"/>
      <c r="DS39" s="719"/>
      <c r="DT39" s="719"/>
      <c r="DU39" s="719"/>
      <c r="DV39" s="720"/>
      <c r="DW39" s="688" t="s">
        <v>229</v>
      </c>
      <c r="DX39" s="717"/>
      <c r="DY39" s="717"/>
      <c r="DZ39" s="717"/>
      <c r="EA39" s="717"/>
      <c r="EB39" s="717"/>
      <c r="EC39" s="718"/>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t="s">
        <v>129</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148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8685</v>
      </c>
      <c r="CS40" s="684"/>
      <c r="CT40" s="684"/>
      <c r="CU40" s="684"/>
      <c r="CV40" s="684"/>
      <c r="CW40" s="684"/>
      <c r="CX40" s="684"/>
      <c r="CY40" s="685"/>
      <c r="CZ40" s="688">
        <v>0</v>
      </c>
      <c r="DA40" s="717"/>
      <c r="DB40" s="717"/>
      <c r="DC40" s="721"/>
      <c r="DD40" s="692" t="s">
        <v>229</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2">
      <c r="B41" s="680" t="s">
        <v>348</v>
      </c>
      <c r="C41" s="681"/>
      <c r="D41" s="681"/>
      <c r="E41" s="681"/>
      <c r="F41" s="681"/>
      <c r="G41" s="681"/>
      <c r="H41" s="681"/>
      <c r="I41" s="681"/>
      <c r="J41" s="681"/>
      <c r="K41" s="681"/>
      <c r="L41" s="681"/>
      <c r="M41" s="681"/>
      <c r="N41" s="681"/>
      <c r="O41" s="681"/>
      <c r="P41" s="681"/>
      <c r="Q41" s="682"/>
      <c r="R41" s="683" t="s">
        <v>129</v>
      </c>
      <c r="S41" s="684"/>
      <c r="T41" s="684"/>
      <c r="U41" s="684"/>
      <c r="V41" s="684"/>
      <c r="W41" s="684"/>
      <c r="X41" s="684"/>
      <c r="Y41" s="685"/>
      <c r="Z41" s="686" t="s">
        <v>229</v>
      </c>
      <c r="AA41" s="686"/>
      <c r="AB41" s="686"/>
      <c r="AC41" s="686"/>
      <c r="AD41" s="687" t="s">
        <v>229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1935595</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229</v>
      </c>
      <c r="CS41" s="719"/>
      <c r="CT41" s="719"/>
      <c r="CU41" s="719"/>
      <c r="CV41" s="719"/>
      <c r="CW41" s="719"/>
      <c r="CX41" s="719"/>
      <c r="CY41" s="720"/>
      <c r="CZ41" s="688" t="s">
        <v>129</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352</v>
      </c>
      <c r="C42" s="725"/>
      <c r="D42" s="725"/>
      <c r="E42" s="725"/>
      <c r="F42" s="725"/>
      <c r="G42" s="725"/>
      <c r="H42" s="725"/>
      <c r="I42" s="725"/>
      <c r="J42" s="725"/>
      <c r="K42" s="725"/>
      <c r="L42" s="725"/>
      <c r="M42" s="725"/>
      <c r="N42" s="725"/>
      <c r="O42" s="725"/>
      <c r="P42" s="725"/>
      <c r="Q42" s="726"/>
      <c r="R42" s="768">
        <v>108539900</v>
      </c>
      <c r="S42" s="769"/>
      <c r="T42" s="769"/>
      <c r="U42" s="769"/>
      <c r="V42" s="769"/>
      <c r="W42" s="769"/>
      <c r="X42" s="769"/>
      <c r="Y42" s="777"/>
      <c r="Z42" s="778">
        <v>100</v>
      </c>
      <c r="AA42" s="778"/>
      <c r="AB42" s="778"/>
      <c r="AC42" s="778"/>
      <c r="AD42" s="779">
        <v>72819987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5760457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264</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10923498</v>
      </c>
      <c r="CS42" s="684"/>
      <c r="CT42" s="684"/>
      <c r="CU42" s="684"/>
      <c r="CV42" s="684"/>
      <c r="CW42" s="684"/>
      <c r="CX42" s="684"/>
      <c r="CY42" s="685"/>
      <c r="CZ42" s="688">
        <v>10.6</v>
      </c>
      <c r="DA42" s="689"/>
      <c r="DB42" s="689"/>
      <c r="DC42" s="701"/>
      <c r="DD42" s="692">
        <v>5163127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484431</v>
      </c>
      <c r="CS43" s="719"/>
      <c r="CT43" s="719"/>
      <c r="CU43" s="719"/>
      <c r="CV43" s="719"/>
      <c r="CW43" s="719"/>
      <c r="CX43" s="719"/>
      <c r="CY43" s="720"/>
      <c r="CZ43" s="688">
        <v>0.5</v>
      </c>
      <c r="DA43" s="717"/>
      <c r="DB43" s="717"/>
      <c r="DC43" s="721"/>
      <c r="DD43" s="692">
        <v>450782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305</v>
      </c>
      <c r="CE44" s="796"/>
      <c r="CF44" s="680" t="s">
        <v>357</v>
      </c>
      <c r="CG44" s="681"/>
      <c r="CH44" s="681"/>
      <c r="CI44" s="681"/>
      <c r="CJ44" s="681"/>
      <c r="CK44" s="681"/>
      <c r="CL44" s="681"/>
      <c r="CM44" s="681"/>
      <c r="CN44" s="681"/>
      <c r="CO44" s="681"/>
      <c r="CP44" s="681"/>
      <c r="CQ44" s="682"/>
      <c r="CR44" s="683">
        <v>10923498</v>
      </c>
      <c r="CS44" s="684"/>
      <c r="CT44" s="684"/>
      <c r="CU44" s="684"/>
      <c r="CV44" s="684"/>
      <c r="CW44" s="684"/>
      <c r="CX44" s="684"/>
      <c r="CY44" s="685"/>
      <c r="CZ44" s="688">
        <v>10.6</v>
      </c>
      <c r="DA44" s="689"/>
      <c r="DB44" s="689"/>
      <c r="DC44" s="701"/>
      <c r="DD44" s="692">
        <v>5163127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2283145</v>
      </c>
      <c r="CS45" s="719"/>
      <c r="CT45" s="719"/>
      <c r="CU45" s="719"/>
      <c r="CV45" s="719"/>
      <c r="CW45" s="719"/>
      <c r="CX45" s="719"/>
      <c r="CY45" s="720"/>
      <c r="CZ45" s="688">
        <v>2.2000000000000002</v>
      </c>
      <c r="DA45" s="717"/>
      <c r="DB45" s="717"/>
      <c r="DC45" s="721"/>
      <c r="DD45" s="692">
        <v>381791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8640353</v>
      </c>
      <c r="CS46" s="684"/>
      <c r="CT46" s="684"/>
      <c r="CU46" s="684"/>
      <c r="CV46" s="684"/>
      <c r="CW46" s="684"/>
      <c r="CX46" s="684"/>
      <c r="CY46" s="685"/>
      <c r="CZ46" s="688">
        <v>8.4</v>
      </c>
      <c r="DA46" s="689"/>
      <c r="DB46" s="689"/>
      <c r="DC46" s="701"/>
      <c r="DD46" s="692">
        <v>4781336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129</v>
      </c>
      <c r="CS47" s="719"/>
      <c r="CT47" s="719"/>
      <c r="CU47" s="719"/>
      <c r="CV47" s="719"/>
      <c r="CW47" s="719"/>
      <c r="CX47" s="719"/>
      <c r="CY47" s="720"/>
      <c r="CZ47" s="688" t="s">
        <v>129</v>
      </c>
      <c r="DA47" s="717"/>
      <c r="DB47" s="717"/>
      <c r="DC47" s="721"/>
      <c r="DD47" s="692" t="s">
        <v>229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229</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365</v>
      </c>
      <c r="CE49" s="725"/>
      <c r="CF49" s="725"/>
      <c r="CG49" s="725"/>
      <c r="CH49" s="725"/>
      <c r="CI49" s="725"/>
      <c r="CJ49" s="725"/>
      <c r="CK49" s="725"/>
      <c r="CL49" s="725"/>
      <c r="CM49" s="725"/>
      <c r="CN49" s="725"/>
      <c r="CO49" s="725"/>
      <c r="CP49" s="725"/>
      <c r="CQ49" s="726"/>
      <c r="CR49" s="768">
        <v>102809237</v>
      </c>
      <c r="CS49" s="754"/>
      <c r="CT49" s="754"/>
      <c r="CU49" s="754"/>
      <c r="CV49" s="754"/>
      <c r="CW49" s="754"/>
      <c r="CX49" s="754"/>
      <c r="CY49" s="785"/>
      <c r="CZ49" s="780">
        <v>100</v>
      </c>
      <c r="DA49" s="786"/>
      <c r="DB49" s="786"/>
      <c r="DC49" s="787"/>
      <c r="DD49" s="788">
        <v>73979397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PoTYpVLAiRuD3mp8F6uYDAdPpdCU/w6AJMP/Rcw5DVY9o9zuCSspej1vnZ0DrLcLS+ZIh3oPVZB5pue1m0VRw==" saltValue="g6CYlC/iRPXS70jR+oL/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108916</v>
      </c>
      <c r="R7" s="819"/>
      <c r="S7" s="819"/>
      <c r="T7" s="819"/>
      <c r="U7" s="819"/>
      <c r="V7" s="819">
        <v>103186</v>
      </c>
      <c r="W7" s="819"/>
      <c r="X7" s="819"/>
      <c r="Y7" s="819"/>
      <c r="Z7" s="819"/>
      <c r="AA7" s="819">
        <v>5731</v>
      </c>
      <c r="AB7" s="819"/>
      <c r="AC7" s="819"/>
      <c r="AD7" s="819"/>
      <c r="AE7" s="820"/>
      <c r="AF7" s="821">
        <v>5730</v>
      </c>
      <c r="AG7" s="822"/>
      <c r="AH7" s="822"/>
      <c r="AI7" s="822"/>
      <c r="AJ7" s="823"/>
      <c r="AK7" s="858">
        <v>442</v>
      </c>
      <c r="AL7" s="859"/>
      <c r="AM7" s="859"/>
      <c r="AN7" s="859"/>
      <c r="AO7" s="859"/>
      <c r="AP7" s="859">
        <v>16338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0</v>
      </c>
      <c r="CI7" s="856"/>
      <c r="CJ7" s="856"/>
      <c r="CK7" s="856"/>
      <c r="CL7" s="857"/>
      <c r="CM7" s="855">
        <v>342</v>
      </c>
      <c r="CN7" s="856"/>
      <c r="CO7" s="856"/>
      <c r="CP7" s="856"/>
      <c r="CQ7" s="857"/>
      <c r="CR7" s="855">
        <v>200</v>
      </c>
      <c r="CS7" s="856"/>
      <c r="CT7" s="856"/>
      <c r="CU7" s="856"/>
      <c r="CV7" s="857"/>
      <c r="CW7" s="855">
        <v>171</v>
      </c>
      <c r="CX7" s="856"/>
      <c r="CY7" s="856"/>
      <c r="CZ7" s="856"/>
      <c r="DA7" s="857"/>
      <c r="DB7" s="855" t="s">
        <v>514</v>
      </c>
      <c r="DC7" s="856"/>
      <c r="DD7" s="856"/>
      <c r="DE7" s="856"/>
      <c r="DF7" s="857"/>
      <c r="DG7" s="855" t="s">
        <v>514</v>
      </c>
      <c r="DH7" s="856"/>
      <c r="DI7" s="856"/>
      <c r="DJ7" s="856"/>
      <c r="DK7" s="857"/>
      <c r="DL7" s="855" t="s">
        <v>514</v>
      </c>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580</v>
      </c>
      <c r="BT8" s="853"/>
      <c r="BU8" s="853"/>
      <c r="BV8" s="853"/>
      <c r="BW8" s="853"/>
      <c r="BX8" s="853"/>
      <c r="BY8" s="853"/>
      <c r="BZ8" s="853"/>
      <c r="CA8" s="853"/>
      <c r="CB8" s="853"/>
      <c r="CC8" s="853"/>
      <c r="CD8" s="853"/>
      <c r="CE8" s="853"/>
      <c r="CF8" s="853"/>
      <c r="CG8" s="854"/>
      <c r="CH8" s="865">
        <v>0</v>
      </c>
      <c r="CI8" s="866"/>
      <c r="CJ8" s="866"/>
      <c r="CK8" s="866"/>
      <c r="CL8" s="867"/>
      <c r="CM8" s="865">
        <v>320</v>
      </c>
      <c r="CN8" s="866"/>
      <c r="CO8" s="866"/>
      <c r="CP8" s="866"/>
      <c r="CQ8" s="867"/>
      <c r="CR8" s="865">
        <v>182</v>
      </c>
      <c r="CS8" s="866"/>
      <c r="CT8" s="866"/>
      <c r="CU8" s="866"/>
      <c r="CV8" s="867"/>
      <c r="CW8" s="865">
        <v>39</v>
      </c>
      <c r="CX8" s="866"/>
      <c r="CY8" s="866"/>
      <c r="CZ8" s="866"/>
      <c r="DA8" s="867"/>
      <c r="DB8" s="865" t="s">
        <v>514</v>
      </c>
      <c r="DC8" s="866"/>
      <c r="DD8" s="866"/>
      <c r="DE8" s="866"/>
      <c r="DF8" s="867"/>
      <c r="DG8" s="865" t="s">
        <v>514</v>
      </c>
      <c r="DH8" s="866"/>
      <c r="DI8" s="866"/>
      <c r="DJ8" s="866"/>
      <c r="DK8" s="867"/>
      <c r="DL8" s="865" t="s">
        <v>514</v>
      </c>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581</v>
      </c>
      <c r="BT9" s="853"/>
      <c r="BU9" s="853"/>
      <c r="BV9" s="853"/>
      <c r="BW9" s="853"/>
      <c r="BX9" s="853"/>
      <c r="BY9" s="853"/>
      <c r="BZ9" s="853"/>
      <c r="CA9" s="853"/>
      <c r="CB9" s="853"/>
      <c r="CC9" s="853"/>
      <c r="CD9" s="853"/>
      <c r="CE9" s="853"/>
      <c r="CF9" s="853"/>
      <c r="CG9" s="854"/>
      <c r="CH9" s="865">
        <v>1</v>
      </c>
      <c r="CI9" s="866"/>
      <c r="CJ9" s="866"/>
      <c r="CK9" s="866"/>
      <c r="CL9" s="867"/>
      <c r="CM9" s="865">
        <v>317</v>
      </c>
      <c r="CN9" s="866"/>
      <c r="CO9" s="866"/>
      <c r="CP9" s="866"/>
      <c r="CQ9" s="867"/>
      <c r="CR9" s="865">
        <v>300</v>
      </c>
      <c r="CS9" s="866"/>
      <c r="CT9" s="866"/>
      <c r="CU9" s="866"/>
      <c r="CV9" s="867"/>
      <c r="CW9" s="865">
        <v>37</v>
      </c>
      <c r="CX9" s="866"/>
      <c r="CY9" s="866"/>
      <c r="CZ9" s="866"/>
      <c r="DA9" s="867"/>
      <c r="DB9" s="865" t="s">
        <v>514</v>
      </c>
      <c r="DC9" s="866"/>
      <c r="DD9" s="866"/>
      <c r="DE9" s="866"/>
      <c r="DF9" s="867"/>
      <c r="DG9" s="865" t="s">
        <v>514</v>
      </c>
      <c r="DH9" s="866"/>
      <c r="DI9" s="866"/>
      <c r="DJ9" s="866"/>
      <c r="DK9" s="867"/>
      <c r="DL9" s="865" t="s">
        <v>514</v>
      </c>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582</v>
      </c>
      <c r="BS10" s="852" t="s">
        <v>583</v>
      </c>
      <c r="BT10" s="853"/>
      <c r="BU10" s="853"/>
      <c r="BV10" s="853"/>
      <c r="BW10" s="853"/>
      <c r="BX10" s="853"/>
      <c r="BY10" s="853"/>
      <c r="BZ10" s="853"/>
      <c r="CA10" s="853"/>
      <c r="CB10" s="853"/>
      <c r="CC10" s="853"/>
      <c r="CD10" s="853"/>
      <c r="CE10" s="853"/>
      <c r="CF10" s="853"/>
      <c r="CG10" s="854"/>
      <c r="CH10" s="865" t="s">
        <v>514</v>
      </c>
      <c r="CI10" s="866"/>
      <c r="CJ10" s="866"/>
      <c r="CK10" s="866"/>
      <c r="CL10" s="867"/>
      <c r="CM10" s="865">
        <v>5</v>
      </c>
      <c r="CN10" s="866"/>
      <c r="CO10" s="866"/>
      <c r="CP10" s="866"/>
      <c r="CQ10" s="867"/>
      <c r="CR10" s="865">
        <v>5</v>
      </c>
      <c r="CS10" s="866"/>
      <c r="CT10" s="866"/>
      <c r="CU10" s="866"/>
      <c r="CV10" s="867"/>
      <c r="CW10" s="865">
        <v>0</v>
      </c>
      <c r="CX10" s="866"/>
      <c r="CY10" s="866"/>
      <c r="CZ10" s="866"/>
      <c r="DA10" s="867"/>
      <c r="DB10" s="865" t="s">
        <v>514</v>
      </c>
      <c r="DC10" s="866"/>
      <c r="DD10" s="866"/>
      <c r="DE10" s="866"/>
      <c r="DF10" s="867"/>
      <c r="DG10" s="865" t="s">
        <v>514</v>
      </c>
      <c r="DH10" s="866"/>
      <c r="DI10" s="866"/>
      <c r="DJ10" s="866"/>
      <c r="DK10" s="867"/>
      <c r="DL10" s="865" t="s">
        <v>514</v>
      </c>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108916</v>
      </c>
      <c r="R23" s="878"/>
      <c r="S23" s="878"/>
      <c r="T23" s="878"/>
      <c r="U23" s="878"/>
      <c r="V23" s="878">
        <v>103186</v>
      </c>
      <c r="W23" s="878"/>
      <c r="X23" s="878"/>
      <c r="Y23" s="878"/>
      <c r="Z23" s="878"/>
      <c r="AA23" s="878">
        <v>5731</v>
      </c>
      <c r="AB23" s="878"/>
      <c r="AC23" s="878"/>
      <c r="AD23" s="878"/>
      <c r="AE23" s="879"/>
      <c r="AF23" s="880">
        <v>5730</v>
      </c>
      <c r="AG23" s="878"/>
      <c r="AH23" s="878"/>
      <c r="AI23" s="878"/>
      <c r="AJ23" s="881"/>
      <c r="AK23" s="882"/>
      <c r="AL23" s="883"/>
      <c r="AM23" s="883"/>
      <c r="AN23" s="883"/>
      <c r="AO23" s="883"/>
      <c r="AP23" s="878">
        <v>16338</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403</v>
      </c>
      <c r="C28" s="816"/>
      <c r="D28" s="816"/>
      <c r="E28" s="816"/>
      <c r="F28" s="816"/>
      <c r="G28" s="816"/>
      <c r="H28" s="816"/>
      <c r="I28" s="816"/>
      <c r="J28" s="816"/>
      <c r="K28" s="816"/>
      <c r="L28" s="816"/>
      <c r="M28" s="816"/>
      <c r="N28" s="816"/>
      <c r="O28" s="816"/>
      <c r="P28" s="817"/>
      <c r="Q28" s="905">
        <v>26151</v>
      </c>
      <c r="R28" s="906"/>
      <c r="S28" s="906"/>
      <c r="T28" s="906"/>
      <c r="U28" s="906"/>
      <c r="V28" s="906">
        <v>25851</v>
      </c>
      <c r="W28" s="906"/>
      <c r="X28" s="906"/>
      <c r="Y28" s="906"/>
      <c r="Z28" s="906"/>
      <c r="AA28" s="906">
        <v>300</v>
      </c>
      <c r="AB28" s="906"/>
      <c r="AC28" s="906"/>
      <c r="AD28" s="906"/>
      <c r="AE28" s="907"/>
      <c r="AF28" s="908">
        <v>300</v>
      </c>
      <c r="AG28" s="906"/>
      <c r="AH28" s="906"/>
      <c r="AI28" s="906"/>
      <c r="AJ28" s="909"/>
      <c r="AK28" s="910">
        <v>1936</v>
      </c>
      <c r="AL28" s="902"/>
      <c r="AM28" s="902"/>
      <c r="AN28" s="902"/>
      <c r="AO28" s="902"/>
      <c r="AP28" s="902" t="s">
        <v>514</v>
      </c>
      <c r="AQ28" s="902"/>
      <c r="AR28" s="902"/>
      <c r="AS28" s="902"/>
      <c r="AT28" s="902"/>
      <c r="AU28" s="902" t="s">
        <v>514</v>
      </c>
      <c r="AV28" s="902"/>
      <c r="AW28" s="902"/>
      <c r="AX28" s="902"/>
      <c r="AY28" s="902"/>
      <c r="AZ28" s="902" t="s">
        <v>514</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404</v>
      </c>
      <c r="C29" s="840"/>
      <c r="D29" s="840"/>
      <c r="E29" s="840"/>
      <c r="F29" s="840"/>
      <c r="G29" s="840"/>
      <c r="H29" s="840"/>
      <c r="I29" s="840"/>
      <c r="J29" s="840"/>
      <c r="K29" s="840"/>
      <c r="L29" s="840"/>
      <c r="M29" s="840"/>
      <c r="N29" s="840"/>
      <c r="O29" s="840"/>
      <c r="P29" s="841"/>
      <c r="Q29" s="842">
        <v>6725</v>
      </c>
      <c r="R29" s="843"/>
      <c r="S29" s="843"/>
      <c r="T29" s="843"/>
      <c r="U29" s="843"/>
      <c r="V29" s="843">
        <v>6664</v>
      </c>
      <c r="W29" s="843"/>
      <c r="X29" s="843"/>
      <c r="Y29" s="843"/>
      <c r="Z29" s="843"/>
      <c r="AA29" s="843">
        <v>62</v>
      </c>
      <c r="AB29" s="843"/>
      <c r="AC29" s="843"/>
      <c r="AD29" s="843"/>
      <c r="AE29" s="844"/>
      <c r="AF29" s="845">
        <v>62</v>
      </c>
      <c r="AG29" s="846"/>
      <c r="AH29" s="846"/>
      <c r="AI29" s="846"/>
      <c r="AJ29" s="847"/>
      <c r="AK29" s="913">
        <v>2500</v>
      </c>
      <c r="AL29" s="914"/>
      <c r="AM29" s="914"/>
      <c r="AN29" s="914"/>
      <c r="AO29" s="914"/>
      <c r="AP29" s="914" t="s">
        <v>514</v>
      </c>
      <c r="AQ29" s="914"/>
      <c r="AR29" s="914"/>
      <c r="AS29" s="914"/>
      <c r="AT29" s="914"/>
      <c r="AU29" s="914" t="s">
        <v>514</v>
      </c>
      <c r="AV29" s="914"/>
      <c r="AW29" s="914"/>
      <c r="AX29" s="914"/>
      <c r="AY29" s="914"/>
      <c r="AZ29" s="914" t="s">
        <v>514</v>
      </c>
      <c r="BA29" s="914"/>
      <c r="BB29" s="914"/>
      <c r="BC29" s="914"/>
      <c r="BD29" s="914"/>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405</v>
      </c>
      <c r="C30" s="840"/>
      <c r="D30" s="840"/>
      <c r="E30" s="840"/>
      <c r="F30" s="840"/>
      <c r="G30" s="840"/>
      <c r="H30" s="840"/>
      <c r="I30" s="840"/>
      <c r="J30" s="840"/>
      <c r="K30" s="840"/>
      <c r="L30" s="840"/>
      <c r="M30" s="840"/>
      <c r="N30" s="840"/>
      <c r="O30" s="840"/>
      <c r="P30" s="841"/>
      <c r="Q30" s="842">
        <v>20890</v>
      </c>
      <c r="R30" s="843"/>
      <c r="S30" s="843"/>
      <c r="T30" s="843"/>
      <c r="U30" s="843"/>
      <c r="V30" s="843">
        <v>20616</v>
      </c>
      <c r="W30" s="843"/>
      <c r="X30" s="843"/>
      <c r="Y30" s="843"/>
      <c r="Z30" s="843"/>
      <c r="AA30" s="843">
        <v>274</v>
      </c>
      <c r="AB30" s="843"/>
      <c r="AC30" s="843"/>
      <c r="AD30" s="843"/>
      <c r="AE30" s="844"/>
      <c r="AF30" s="845">
        <v>274</v>
      </c>
      <c r="AG30" s="846"/>
      <c r="AH30" s="846"/>
      <c r="AI30" s="846"/>
      <c r="AJ30" s="847"/>
      <c r="AK30" s="913">
        <v>3297</v>
      </c>
      <c r="AL30" s="914"/>
      <c r="AM30" s="914"/>
      <c r="AN30" s="914"/>
      <c r="AO30" s="914"/>
      <c r="AP30" s="914" t="s">
        <v>514</v>
      </c>
      <c r="AQ30" s="914"/>
      <c r="AR30" s="914"/>
      <c r="AS30" s="914"/>
      <c r="AT30" s="914"/>
      <c r="AU30" s="914" t="s">
        <v>514</v>
      </c>
      <c r="AV30" s="914"/>
      <c r="AW30" s="914"/>
      <c r="AX30" s="914"/>
      <c r="AY30" s="914"/>
      <c r="AZ30" s="914" t="s">
        <v>514</v>
      </c>
      <c r="BA30" s="914"/>
      <c r="BB30" s="914"/>
      <c r="BC30" s="914"/>
      <c r="BD30" s="914"/>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3"/>
      <c r="AL31" s="914"/>
      <c r="AM31" s="914"/>
      <c r="AN31" s="914"/>
      <c r="AO31" s="914"/>
      <c r="AP31" s="914"/>
      <c r="AQ31" s="914"/>
      <c r="AR31" s="914"/>
      <c r="AS31" s="914"/>
      <c r="AT31" s="914"/>
      <c r="AU31" s="914"/>
      <c r="AV31" s="914"/>
      <c r="AW31" s="914"/>
      <c r="AX31" s="914"/>
      <c r="AY31" s="914"/>
      <c r="AZ31" s="915"/>
      <c r="BA31" s="915"/>
      <c r="BB31" s="915"/>
      <c r="BC31" s="915"/>
      <c r="BD31" s="915"/>
      <c r="BE31" s="911"/>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3"/>
      <c r="AL32" s="914"/>
      <c r="AM32" s="914"/>
      <c r="AN32" s="914"/>
      <c r="AO32" s="914"/>
      <c r="AP32" s="914"/>
      <c r="AQ32" s="914"/>
      <c r="AR32" s="914"/>
      <c r="AS32" s="914"/>
      <c r="AT32" s="914"/>
      <c r="AU32" s="914"/>
      <c r="AV32" s="914"/>
      <c r="AW32" s="914"/>
      <c r="AX32" s="914"/>
      <c r="AY32" s="914"/>
      <c r="AZ32" s="915"/>
      <c r="BA32" s="915"/>
      <c r="BB32" s="915"/>
      <c r="BC32" s="915"/>
      <c r="BD32" s="915"/>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407</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635</v>
      </c>
      <c r="AG63" s="925"/>
      <c r="AH63" s="925"/>
      <c r="AI63" s="925"/>
      <c r="AJ63" s="926"/>
      <c r="AK63" s="927"/>
      <c r="AL63" s="922"/>
      <c r="AM63" s="922"/>
      <c r="AN63" s="922"/>
      <c r="AO63" s="922"/>
      <c r="AP63" s="925" t="s">
        <v>514</v>
      </c>
      <c r="AQ63" s="925"/>
      <c r="AR63" s="925"/>
      <c r="AS63" s="925"/>
      <c r="AT63" s="925"/>
      <c r="AU63" s="925" t="s">
        <v>514</v>
      </c>
      <c r="AV63" s="925"/>
      <c r="AW63" s="925"/>
      <c r="AX63" s="925"/>
      <c r="AY63" s="925"/>
      <c r="AZ63" s="929"/>
      <c r="BA63" s="929"/>
      <c r="BB63" s="929"/>
      <c r="BC63" s="929"/>
      <c r="BD63" s="929"/>
      <c r="BE63" s="930"/>
      <c r="BF63" s="930"/>
      <c r="BG63" s="930"/>
      <c r="BH63" s="930"/>
      <c r="BI63" s="931"/>
      <c r="BJ63" s="932" t="s">
        <v>392</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409</v>
      </c>
      <c r="B66" s="825"/>
      <c r="C66" s="825"/>
      <c r="D66" s="825"/>
      <c r="E66" s="825"/>
      <c r="F66" s="825"/>
      <c r="G66" s="825"/>
      <c r="H66" s="825"/>
      <c r="I66" s="825"/>
      <c r="J66" s="825"/>
      <c r="K66" s="825"/>
      <c r="L66" s="825"/>
      <c r="M66" s="825"/>
      <c r="N66" s="825"/>
      <c r="O66" s="825"/>
      <c r="P66" s="826"/>
      <c r="Q66" s="801" t="s">
        <v>395</v>
      </c>
      <c r="R66" s="802"/>
      <c r="S66" s="802"/>
      <c r="T66" s="802"/>
      <c r="U66" s="803"/>
      <c r="V66" s="801" t="s">
        <v>410</v>
      </c>
      <c r="W66" s="802"/>
      <c r="X66" s="802"/>
      <c r="Y66" s="802"/>
      <c r="Z66" s="803"/>
      <c r="AA66" s="801" t="s">
        <v>411</v>
      </c>
      <c r="AB66" s="802"/>
      <c r="AC66" s="802"/>
      <c r="AD66" s="802"/>
      <c r="AE66" s="803"/>
      <c r="AF66" s="935" t="s">
        <v>398</v>
      </c>
      <c r="AG66" s="897"/>
      <c r="AH66" s="897"/>
      <c r="AI66" s="897"/>
      <c r="AJ66" s="936"/>
      <c r="AK66" s="801" t="s">
        <v>412</v>
      </c>
      <c r="AL66" s="825"/>
      <c r="AM66" s="825"/>
      <c r="AN66" s="825"/>
      <c r="AO66" s="826"/>
      <c r="AP66" s="801" t="s">
        <v>413</v>
      </c>
      <c r="AQ66" s="802"/>
      <c r="AR66" s="802"/>
      <c r="AS66" s="802"/>
      <c r="AT66" s="803"/>
      <c r="AU66" s="801" t="s">
        <v>414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2">
      <c r="A68" s="259">
        <v>1</v>
      </c>
      <c r="B68" s="952" t="s">
        <v>573</v>
      </c>
      <c r="C68" s="953"/>
      <c r="D68" s="953"/>
      <c r="E68" s="953"/>
      <c r="F68" s="953"/>
      <c r="G68" s="953"/>
      <c r="H68" s="953"/>
      <c r="I68" s="953"/>
      <c r="J68" s="953"/>
      <c r="K68" s="953"/>
      <c r="L68" s="953"/>
      <c r="M68" s="953"/>
      <c r="N68" s="953"/>
      <c r="O68" s="953"/>
      <c r="P68" s="954"/>
      <c r="Q68" s="955">
        <v>8285</v>
      </c>
      <c r="R68" s="949">
        <v>7961</v>
      </c>
      <c r="S68" s="949">
        <v>7961</v>
      </c>
      <c r="T68" s="949">
        <v>7961</v>
      </c>
      <c r="U68" s="949">
        <v>7961</v>
      </c>
      <c r="V68" s="949">
        <v>7743</v>
      </c>
      <c r="W68" s="949">
        <v>7475</v>
      </c>
      <c r="X68" s="949">
        <v>7475</v>
      </c>
      <c r="Y68" s="949">
        <v>7475</v>
      </c>
      <c r="Z68" s="949">
        <v>7475</v>
      </c>
      <c r="AA68" s="949">
        <v>541</v>
      </c>
      <c r="AB68" s="949">
        <v>486</v>
      </c>
      <c r="AC68" s="949">
        <v>486</v>
      </c>
      <c r="AD68" s="949">
        <v>486</v>
      </c>
      <c r="AE68" s="949">
        <v>486</v>
      </c>
      <c r="AF68" s="949">
        <v>541</v>
      </c>
      <c r="AG68" s="949">
        <v>486</v>
      </c>
      <c r="AH68" s="949">
        <v>486</v>
      </c>
      <c r="AI68" s="949">
        <v>486</v>
      </c>
      <c r="AJ68" s="949">
        <v>486</v>
      </c>
      <c r="AK68" s="949">
        <v>105</v>
      </c>
      <c r="AL68" s="949">
        <v>9</v>
      </c>
      <c r="AM68" s="949">
        <v>9</v>
      </c>
      <c r="AN68" s="949">
        <v>9</v>
      </c>
      <c r="AO68" s="949">
        <v>9</v>
      </c>
      <c r="AP68" s="949">
        <v>4341</v>
      </c>
      <c r="AQ68" s="949">
        <v>4476</v>
      </c>
      <c r="AR68" s="949">
        <v>4476</v>
      </c>
      <c r="AS68" s="949">
        <v>4476</v>
      </c>
      <c r="AT68" s="949">
        <v>4476</v>
      </c>
      <c r="AU68" s="949">
        <v>187</v>
      </c>
      <c r="AV68" s="949">
        <v>192</v>
      </c>
      <c r="AW68" s="949">
        <v>192</v>
      </c>
      <c r="AX68" s="949">
        <v>192</v>
      </c>
      <c r="AY68" s="949">
        <v>192</v>
      </c>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2">
      <c r="A69" s="262">
        <v>2</v>
      </c>
      <c r="B69" s="956" t="s">
        <v>574</v>
      </c>
      <c r="C69" s="957"/>
      <c r="D69" s="957"/>
      <c r="E69" s="957"/>
      <c r="F69" s="957"/>
      <c r="G69" s="957"/>
      <c r="H69" s="957"/>
      <c r="I69" s="957"/>
      <c r="J69" s="957"/>
      <c r="K69" s="957"/>
      <c r="L69" s="957"/>
      <c r="M69" s="957"/>
      <c r="N69" s="957"/>
      <c r="O69" s="957"/>
      <c r="P69" s="958"/>
      <c r="Q69" s="959">
        <v>156337</v>
      </c>
      <c r="R69" s="914">
        <v>144168</v>
      </c>
      <c r="S69" s="914">
        <v>144168</v>
      </c>
      <c r="T69" s="914">
        <v>144168</v>
      </c>
      <c r="U69" s="914">
        <v>144168</v>
      </c>
      <c r="V69" s="914">
        <v>148325</v>
      </c>
      <c r="W69" s="914">
        <v>138019</v>
      </c>
      <c r="X69" s="914">
        <v>138019</v>
      </c>
      <c r="Y69" s="914">
        <v>138019</v>
      </c>
      <c r="Z69" s="914">
        <v>138019</v>
      </c>
      <c r="AA69" s="914">
        <v>8012</v>
      </c>
      <c r="AB69" s="914">
        <v>6149</v>
      </c>
      <c r="AC69" s="914">
        <v>6149</v>
      </c>
      <c r="AD69" s="914">
        <v>6149</v>
      </c>
      <c r="AE69" s="914">
        <v>6149</v>
      </c>
      <c r="AF69" s="914">
        <v>36177</v>
      </c>
      <c r="AG69" s="914">
        <v>32354</v>
      </c>
      <c r="AH69" s="914">
        <v>32354</v>
      </c>
      <c r="AI69" s="914">
        <v>32354</v>
      </c>
      <c r="AJ69" s="914">
        <v>32354</v>
      </c>
      <c r="AK69" s="914" t="s">
        <v>514</v>
      </c>
      <c r="AL69" s="914"/>
      <c r="AM69" s="914"/>
      <c r="AN69" s="914"/>
      <c r="AO69" s="914"/>
      <c r="AP69" s="914" t="s">
        <v>514</v>
      </c>
      <c r="AQ69" s="914"/>
      <c r="AR69" s="914"/>
      <c r="AS69" s="914"/>
      <c r="AT69" s="914"/>
      <c r="AU69" s="914" t="s">
        <v>514</v>
      </c>
      <c r="AV69" s="914"/>
      <c r="AW69" s="914"/>
      <c r="AX69" s="914"/>
      <c r="AY69" s="914"/>
      <c r="AZ69" s="960" t="s">
        <v>589</v>
      </c>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2">
      <c r="A70" s="262">
        <v>3</v>
      </c>
      <c r="B70" s="956" t="s">
        <v>575</v>
      </c>
      <c r="C70" s="957"/>
      <c r="D70" s="957"/>
      <c r="E70" s="957"/>
      <c r="F70" s="957"/>
      <c r="G70" s="957"/>
      <c r="H70" s="957"/>
      <c r="I70" s="957"/>
      <c r="J70" s="957"/>
      <c r="K70" s="957"/>
      <c r="L70" s="957"/>
      <c r="M70" s="957"/>
      <c r="N70" s="957"/>
      <c r="O70" s="957"/>
      <c r="P70" s="958"/>
      <c r="Q70" s="959">
        <v>669</v>
      </c>
      <c r="R70" s="914">
        <v>893</v>
      </c>
      <c r="S70" s="914">
        <v>893</v>
      </c>
      <c r="T70" s="914">
        <v>893</v>
      </c>
      <c r="U70" s="914">
        <v>893</v>
      </c>
      <c r="V70" s="914">
        <v>591</v>
      </c>
      <c r="W70" s="914">
        <v>820</v>
      </c>
      <c r="X70" s="914">
        <v>820</v>
      </c>
      <c r="Y70" s="914">
        <v>820</v>
      </c>
      <c r="Z70" s="914">
        <v>820</v>
      </c>
      <c r="AA70" s="914">
        <v>78</v>
      </c>
      <c r="AB70" s="914">
        <v>73</v>
      </c>
      <c r="AC70" s="914">
        <v>73</v>
      </c>
      <c r="AD70" s="914">
        <v>73</v>
      </c>
      <c r="AE70" s="914">
        <v>73</v>
      </c>
      <c r="AF70" s="914">
        <v>78</v>
      </c>
      <c r="AG70" s="914">
        <v>73</v>
      </c>
      <c r="AH70" s="914">
        <v>73</v>
      </c>
      <c r="AI70" s="914">
        <v>73</v>
      </c>
      <c r="AJ70" s="914">
        <v>73</v>
      </c>
      <c r="AK70" s="914" t="s">
        <v>514</v>
      </c>
      <c r="AL70" s="914"/>
      <c r="AM70" s="914"/>
      <c r="AN70" s="914"/>
      <c r="AO70" s="914"/>
      <c r="AP70" s="914" t="s">
        <v>514</v>
      </c>
      <c r="AQ70" s="914"/>
      <c r="AR70" s="914"/>
      <c r="AS70" s="914"/>
      <c r="AT70" s="914"/>
      <c r="AU70" s="914" t="s">
        <v>514</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2">
      <c r="A71" s="262">
        <v>4</v>
      </c>
      <c r="B71" s="956" t="s">
        <v>576</v>
      </c>
      <c r="C71" s="957"/>
      <c r="D71" s="957"/>
      <c r="E71" s="957"/>
      <c r="F71" s="957"/>
      <c r="G71" s="957"/>
      <c r="H71" s="957"/>
      <c r="I71" s="957"/>
      <c r="J71" s="957"/>
      <c r="K71" s="957"/>
      <c r="L71" s="957"/>
      <c r="M71" s="957"/>
      <c r="N71" s="957"/>
      <c r="O71" s="957"/>
      <c r="P71" s="958"/>
      <c r="Q71" s="959">
        <v>85568</v>
      </c>
      <c r="R71" s="914">
        <v>76940</v>
      </c>
      <c r="S71" s="914">
        <v>76940</v>
      </c>
      <c r="T71" s="914">
        <v>76940</v>
      </c>
      <c r="U71" s="914">
        <v>76940</v>
      </c>
      <c r="V71" s="914">
        <v>81790</v>
      </c>
      <c r="W71" s="914">
        <v>73165</v>
      </c>
      <c r="X71" s="914">
        <v>73165</v>
      </c>
      <c r="Y71" s="914">
        <v>73165</v>
      </c>
      <c r="Z71" s="914">
        <v>73165</v>
      </c>
      <c r="AA71" s="914">
        <v>3778</v>
      </c>
      <c r="AB71" s="914">
        <v>3775</v>
      </c>
      <c r="AC71" s="914">
        <v>3775</v>
      </c>
      <c r="AD71" s="914">
        <v>3775</v>
      </c>
      <c r="AE71" s="914">
        <v>3775</v>
      </c>
      <c r="AF71" s="914">
        <v>3733</v>
      </c>
      <c r="AG71" s="914">
        <v>3775</v>
      </c>
      <c r="AH71" s="914">
        <v>3775</v>
      </c>
      <c r="AI71" s="914">
        <v>3775</v>
      </c>
      <c r="AJ71" s="914">
        <v>3775</v>
      </c>
      <c r="AK71" s="914">
        <v>8772</v>
      </c>
      <c r="AL71" s="914">
        <v>7300</v>
      </c>
      <c r="AM71" s="914">
        <v>7300</v>
      </c>
      <c r="AN71" s="914">
        <v>7300</v>
      </c>
      <c r="AO71" s="914">
        <v>7300</v>
      </c>
      <c r="AP71" s="914">
        <v>46122</v>
      </c>
      <c r="AQ71" s="914">
        <v>42318</v>
      </c>
      <c r="AR71" s="914">
        <v>42318</v>
      </c>
      <c r="AS71" s="914">
        <v>42318</v>
      </c>
      <c r="AT71" s="914">
        <v>42318</v>
      </c>
      <c r="AU71" s="914">
        <v>876</v>
      </c>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2">
      <c r="A72" s="262">
        <v>5</v>
      </c>
      <c r="B72" s="956" t="s">
        <v>577</v>
      </c>
      <c r="C72" s="957"/>
      <c r="D72" s="957"/>
      <c r="E72" s="957"/>
      <c r="F72" s="957"/>
      <c r="G72" s="957"/>
      <c r="H72" s="957"/>
      <c r="I72" s="957"/>
      <c r="J72" s="957"/>
      <c r="K72" s="957"/>
      <c r="L72" s="957"/>
      <c r="M72" s="957"/>
      <c r="N72" s="957"/>
      <c r="O72" s="957"/>
      <c r="P72" s="958"/>
      <c r="Q72" s="959">
        <v>6529</v>
      </c>
      <c r="R72" s="914">
        <v>6933</v>
      </c>
      <c r="S72" s="914">
        <v>6933</v>
      </c>
      <c r="T72" s="914">
        <v>6933</v>
      </c>
      <c r="U72" s="914">
        <v>6933</v>
      </c>
      <c r="V72" s="914">
        <v>6443</v>
      </c>
      <c r="W72" s="914">
        <v>6850</v>
      </c>
      <c r="X72" s="914">
        <v>6850</v>
      </c>
      <c r="Y72" s="914">
        <v>6850</v>
      </c>
      <c r="Z72" s="914">
        <v>6850</v>
      </c>
      <c r="AA72" s="914">
        <v>86</v>
      </c>
      <c r="AB72" s="914">
        <v>82</v>
      </c>
      <c r="AC72" s="914">
        <v>82</v>
      </c>
      <c r="AD72" s="914">
        <v>82</v>
      </c>
      <c r="AE72" s="914">
        <v>82</v>
      </c>
      <c r="AF72" s="914">
        <v>86</v>
      </c>
      <c r="AG72" s="914">
        <v>82</v>
      </c>
      <c r="AH72" s="914">
        <v>82</v>
      </c>
      <c r="AI72" s="914">
        <v>82</v>
      </c>
      <c r="AJ72" s="914">
        <v>82</v>
      </c>
      <c r="AK72" s="914">
        <v>1926</v>
      </c>
      <c r="AL72" s="914">
        <v>2485</v>
      </c>
      <c r="AM72" s="914">
        <v>2485</v>
      </c>
      <c r="AN72" s="914">
        <v>2485</v>
      </c>
      <c r="AO72" s="914">
        <v>2485</v>
      </c>
      <c r="AP72" s="914" t="s">
        <v>514</v>
      </c>
      <c r="AQ72" s="914"/>
      <c r="AR72" s="914"/>
      <c r="AS72" s="914"/>
      <c r="AT72" s="914"/>
      <c r="AU72" s="914" t="s">
        <v>514</v>
      </c>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2">
      <c r="A73" s="262">
        <v>6</v>
      </c>
      <c r="B73" s="956" t="s">
        <v>578</v>
      </c>
      <c r="C73" s="957"/>
      <c r="D73" s="957"/>
      <c r="E73" s="957"/>
      <c r="F73" s="957"/>
      <c r="G73" s="957"/>
      <c r="H73" s="957"/>
      <c r="I73" s="957"/>
      <c r="J73" s="957"/>
      <c r="K73" s="957"/>
      <c r="L73" s="957"/>
      <c r="M73" s="957"/>
      <c r="N73" s="957"/>
      <c r="O73" s="957"/>
      <c r="P73" s="958"/>
      <c r="Q73" s="959">
        <v>1444184</v>
      </c>
      <c r="R73" s="914">
        <v>1385861</v>
      </c>
      <c r="S73" s="914">
        <v>1385861</v>
      </c>
      <c r="T73" s="914">
        <v>1385861</v>
      </c>
      <c r="U73" s="914">
        <v>1385861</v>
      </c>
      <c r="V73" s="914">
        <v>1404896</v>
      </c>
      <c r="W73" s="914">
        <v>1346246</v>
      </c>
      <c r="X73" s="914">
        <v>1346246</v>
      </c>
      <c r="Y73" s="914">
        <v>1346246</v>
      </c>
      <c r="Z73" s="914">
        <v>1346246</v>
      </c>
      <c r="AA73" s="914">
        <v>39288</v>
      </c>
      <c r="AB73" s="914">
        <v>39615</v>
      </c>
      <c r="AC73" s="914">
        <v>39615</v>
      </c>
      <c r="AD73" s="914">
        <v>39615</v>
      </c>
      <c r="AE73" s="914">
        <v>39615</v>
      </c>
      <c r="AF73" s="914">
        <v>39288</v>
      </c>
      <c r="AG73" s="914">
        <v>39615</v>
      </c>
      <c r="AH73" s="914">
        <v>39615</v>
      </c>
      <c r="AI73" s="914">
        <v>39615</v>
      </c>
      <c r="AJ73" s="914">
        <v>39615</v>
      </c>
      <c r="AK73" s="914">
        <v>16623</v>
      </c>
      <c r="AL73" s="914">
        <v>13582</v>
      </c>
      <c r="AM73" s="914">
        <v>13582</v>
      </c>
      <c r="AN73" s="914">
        <v>13582</v>
      </c>
      <c r="AO73" s="914">
        <v>13582</v>
      </c>
      <c r="AP73" s="914" t="s">
        <v>514</v>
      </c>
      <c r="AQ73" s="914"/>
      <c r="AR73" s="914"/>
      <c r="AS73" s="914"/>
      <c r="AT73" s="914"/>
      <c r="AU73" s="914" t="s">
        <v>514</v>
      </c>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2">
      <c r="A74" s="262">
        <v>7</v>
      </c>
      <c r="B74" s="956"/>
      <c r="C74" s="957"/>
      <c r="D74" s="957"/>
      <c r="E74" s="957"/>
      <c r="F74" s="957"/>
      <c r="G74" s="957"/>
      <c r="H74" s="957"/>
      <c r="I74" s="957"/>
      <c r="J74" s="957"/>
      <c r="K74" s="957"/>
      <c r="L74" s="957"/>
      <c r="M74" s="957"/>
      <c r="N74" s="957"/>
      <c r="O74" s="957"/>
      <c r="P74" s="958"/>
      <c r="Q74" s="959"/>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2">
      <c r="A75" s="262">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2">
      <c r="A76" s="262">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2">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2">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2">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2">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2">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2">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2">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2">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2">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2">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2">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5">
      <c r="A88" s="265" t="s">
        <v>390</v>
      </c>
      <c r="B88" s="874" t="s">
        <v>415</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79903</v>
      </c>
      <c r="AG88" s="925"/>
      <c r="AH88" s="925"/>
      <c r="AI88" s="925"/>
      <c r="AJ88" s="925"/>
      <c r="AK88" s="922"/>
      <c r="AL88" s="922"/>
      <c r="AM88" s="922"/>
      <c r="AN88" s="922"/>
      <c r="AO88" s="922"/>
      <c r="AP88" s="925">
        <v>50463</v>
      </c>
      <c r="AQ88" s="925"/>
      <c r="AR88" s="925"/>
      <c r="AS88" s="925"/>
      <c r="AT88" s="925"/>
      <c r="AU88" s="925">
        <v>1063</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416</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687</v>
      </c>
      <c r="CS102" s="933"/>
      <c r="CT102" s="933"/>
      <c r="CU102" s="933"/>
      <c r="CV102" s="976"/>
      <c r="CW102" s="975">
        <v>247</v>
      </c>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417</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418</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4" t="s">
        <v>421</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422</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2">
      <c r="A109" s="997" t="s">
        <v>423</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424</v>
      </c>
      <c r="AB109" s="978"/>
      <c r="AC109" s="978"/>
      <c r="AD109" s="978"/>
      <c r="AE109" s="979"/>
      <c r="AF109" s="977" t="s">
        <v>308</v>
      </c>
      <c r="AG109" s="978"/>
      <c r="AH109" s="978"/>
      <c r="AI109" s="978"/>
      <c r="AJ109" s="979"/>
      <c r="AK109" s="977" t="s">
        <v>307</v>
      </c>
      <c r="AL109" s="978"/>
      <c r="AM109" s="978"/>
      <c r="AN109" s="978"/>
      <c r="AO109" s="979"/>
      <c r="AP109" s="977" t="s">
        <v>425</v>
      </c>
      <c r="AQ109" s="978"/>
      <c r="AR109" s="978"/>
      <c r="AS109" s="978"/>
      <c r="AT109" s="980"/>
      <c r="AU109" s="997" t="s">
        <v>423</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424</v>
      </c>
      <c r="BR109" s="978"/>
      <c r="BS109" s="978"/>
      <c r="BT109" s="978"/>
      <c r="BU109" s="979"/>
      <c r="BV109" s="977" t="s">
        <v>308</v>
      </c>
      <c r="BW109" s="978"/>
      <c r="BX109" s="978"/>
      <c r="BY109" s="978"/>
      <c r="BZ109" s="979"/>
      <c r="CA109" s="977" t="s">
        <v>307</v>
      </c>
      <c r="CB109" s="978"/>
      <c r="CC109" s="978"/>
      <c r="CD109" s="978"/>
      <c r="CE109" s="979"/>
      <c r="CF109" s="998" t="s">
        <v>425</v>
      </c>
      <c r="CG109" s="998"/>
      <c r="CH109" s="998"/>
      <c r="CI109" s="998"/>
      <c r="CJ109" s="998"/>
      <c r="CK109" s="977" t="s">
        <v>426</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424</v>
      </c>
      <c r="DH109" s="978"/>
      <c r="DI109" s="978"/>
      <c r="DJ109" s="978"/>
      <c r="DK109" s="979"/>
      <c r="DL109" s="977" t="s">
        <v>308</v>
      </c>
      <c r="DM109" s="978"/>
      <c r="DN109" s="978"/>
      <c r="DO109" s="978"/>
      <c r="DP109" s="979"/>
      <c r="DQ109" s="977" t="s">
        <v>307</v>
      </c>
      <c r="DR109" s="978"/>
      <c r="DS109" s="978"/>
      <c r="DT109" s="978"/>
      <c r="DU109" s="979"/>
      <c r="DV109" s="977" t="s">
        <v>425</v>
      </c>
      <c r="DW109" s="978"/>
      <c r="DX109" s="978"/>
      <c r="DY109" s="978"/>
      <c r="DZ109" s="980"/>
    </row>
    <row r="110" spans="1:131" s="247" customFormat="1" ht="26.25" customHeight="1" x14ac:dyDescent="0.2">
      <c r="A110" s="981" t="s">
        <v>427</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2278096</v>
      </c>
      <c r="AB110" s="985"/>
      <c r="AC110" s="985"/>
      <c r="AD110" s="985"/>
      <c r="AE110" s="986"/>
      <c r="AF110" s="987">
        <v>2157871</v>
      </c>
      <c r="AG110" s="985"/>
      <c r="AH110" s="985"/>
      <c r="AI110" s="985"/>
      <c r="AJ110" s="986"/>
      <c r="AK110" s="987">
        <v>2012969</v>
      </c>
      <c r="AL110" s="985"/>
      <c r="AM110" s="985"/>
      <c r="AN110" s="985"/>
      <c r="AO110" s="986"/>
      <c r="AP110" s="988">
        <v>3.1</v>
      </c>
      <c r="AQ110" s="989"/>
      <c r="AR110" s="989"/>
      <c r="AS110" s="989"/>
      <c r="AT110" s="990"/>
      <c r="AU110" s="991" t="s">
        <v>73</v>
      </c>
      <c r="AV110" s="992"/>
      <c r="AW110" s="992"/>
      <c r="AX110" s="992"/>
      <c r="AY110" s="992"/>
      <c r="AZ110" s="1033" t="s">
        <v>428</v>
      </c>
      <c r="BA110" s="982"/>
      <c r="BB110" s="982"/>
      <c r="BC110" s="982"/>
      <c r="BD110" s="982"/>
      <c r="BE110" s="982"/>
      <c r="BF110" s="982"/>
      <c r="BG110" s="982"/>
      <c r="BH110" s="982"/>
      <c r="BI110" s="982"/>
      <c r="BJ110" s="982"/>
      <c r="BK110" s="982"/>
      <c r="BL110" s="982"/>
      <c r="BM110" s="982"/>
      <c r="BN110" s="982"/>
      <c r="BO110" s="982"/>
      <c r="BP110" s="983"/>
      <c r="BQ110" s="1019">
        <v>18729099</v>
      </c>
      <c r="BR110" s="1020"/>
      <c r="BS110" s="1020"/>
      <c r="BT110" s="1020"/>
      <c r="BU110" s="1020"/>
      <c r="BV110" s="1020">
        <v>16943724</v>
      </c>
      <c r="BW110" s="1020"/>
      <c r="BX110" s="1020"/>
      <c r="BY110" s="1020"/>
      <c r="BZ110" s="1020"/>
      <c r="CA110" s="1020">
        <v>16338321</v>
      </c>
      <c r="CB110" s="1020"/>
      <c r="CC110" s="1020"/>
      <c r="CD110" s="1020"/>
      <c r="CE110" s="1020"/>
      <c r="CF110" s="1034">
        <v>24.9</v>
      </c>
      <c r="CG110" s="1035"/>
      <c r="CH110" s="1035"/>
      <c r="CI110" s="1035"/>
      <c r="CJ110" s="1035"/>
      <c r="CK110" s="1036" t="s">
        <v>429</v>
      </c>
      <c r="CL110" s="1037"/>
      <c r="CM110" s="1016" t="s">
        <v>430</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431</v>
      </c>
      <c r="DH110" s="1020"/>
      <c r="DI110" s="1020"/>
      <c r="DJ110" s="1020"/>
      <c r="DK110" s="1020"/>
      <c r="DL110" s="1020" t="s">
        <v>431</v>
      </c>
      <c r="DM110" s="1020"/>
      <c r="DN110" s="1020"/>
      <c r="DO110" s="1020"/>
      <c r="DP110" s="1020"/>
      <c r="DQ110" s="1020" t="s">
        <v>431</v>
      </c>
      <c r="DR110" s="1020"/>
      <c r="DS110" s="1020"/>
      <c r="DT110" s="1020"/>
      <c r="DU110" s="1020"/>
      <c r="DV110" s="1021" t="s">
        <v>431</v>
      </c>
      <c r="DW110" s="1021"/>
      <c r="DX110" s="1021"/>
      <c r="DY110" s="1021"/>
      <c r="DZ110" s="1022"/>
    </row>
    <row r="111" spans="1:131" s="247" customFormat="1" ht="26.25" customHeight="1" x14ac:dyDescent="0.2">
      <c r="A111" s="1023" t="s">
        <v>432</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431</v>
      </c>
      <c r="AB111" s="1027"/>
      <c r="AC111" s="1027"/>
      <c r="AD111" s="1027"/>
      <c r="AE111" s="1028"/>
      <c r="AF111" s="1029" t="s">
        <v>392</v>
      </c>
      <c r="AG111" s="1027"/>
      <c r="AH111" s="1027"/>
      <c r="AI111" s="1027"/>
      <c r="AJ111" s="1028"/>
      <c r="AK111" s="1029" t="s">
        <v>392</v>
      </c>
      <c r="AL111" s="1027"/>
      <c r="AM111" s="1027"/>
      <c r="AN111" s="1027"/>
      <c r="AO111" s="1028"/>
      <c r="AP111" s="1030" t="s">
        <v>431</v>
      </c>
      <c r="AQ111" s="1031"/>
      <c r="AR111" s="1031"/>
      <c r="AS111" s="1031"/>
      <c r="AT111" s="1032"/>
      <c r="AU111" s="993"/>
      <c r="AV111" s="994"/>
      <c r="AW111" s="994"/>
      <c r="AX111" s="994"/>
      <c r="AY111" s="994"/>
      <c r="AZ111" s="1042" t="s">
        <v>433</v>
      </c>
      <c r="BA111" s="1043"/>
      <c r="BB111" s="1043"/>
      <c r="BC111" s="1043"/>
      <c r="BD111" s="1043"/>
      <c r="BE111" s="1043"/>
      <c r="BF111" s="1043"/>
      <c r="BG111" s="1043"/>
      <c r="BH111" s="1043"/>
      <c r="BI111" s="1043"/>
      <c r="BJ111" s="1043"/>
      <c r="BK111" s="1043"/>
      <c r="BL111" s="1043"/>
      <c r="BM111" s="1043"/>
      <c r="BN111" s="1043"/>
      <c r="BO111" s="1043"/>
      <c r="BP111" s="1044"/>
      <c r="BQ111" s="1012">
        <v>333579</v>
      </c>
      <c r="BR111" s="1013"/>
      <c r="BS111" s="1013"/>
      <c r="BT111" s="1013"/>
      <c r="BU111" s="1013"/>
      <c r="BV111" s="1013">
        <v>195770</v>
      </c>
      <c r="BW111" s="1013"/>
      <c r="BX111" s="1013"/>
      <c r="BY111" s="1013"/>
      <c r="BZ111" s="1013"/>
      <c r="CA111" s="1013">
        <v>134214</v>
      </c>
      <c r="CB111" s="1013"/>
      <c r="CC111" s="1013"/>
      <c r="CD111" s="1013"/>
      <c r="CE111" s="1013"/>
      <c r="CF111" s="1007">
        <v>0.2</v>
      </c>
      <c r="CG111" s="1008"/>
      <c r="CH111" s="1008"/>
      <c r="CI111" s="1008"/>
      <c r="CJ111" s="1008"/>
      <c r="CK111" s="1038"/>
      <c r="CL111" s="1039"/>
      <c r="CM111" s="1009" t="s">
        <v>434</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v>46772</v>
      </c>
      <c r="DH111" s="1013"/>
      <c r="DI111" s="1013"/>
      <c r="DJ111" s="1013"/>
      <c r="DK111" s="1013"/>
      <c r="DL111" s="1013">
        <v>44517</v>
      </c>
      <c r="DM111" s="1013"/>
      <c r="DN111" s="1013"/>
      <c r="DO111" s="1013"/>
      <c r="DP111" s="1013"/>
      <c r="DQ111" s="1013">
        <v>32379</v>
      </c>
      <c r="DR111" s="1013"/>
      <c r="DS111" s="1013"/>
      <c r="DT111" s="1013"/>
      <c r="DU111" s="1013"/>
      <c r="DV111" s="1014">
        <v>0</v>
      </c>
      <c r="DW111" s="1014"/>
      <c r="DX111" s="1014"/>
      <c r="DY111" s="1014"/>
      <c r="DZ111" s="1015"/>
    </row>
    <row r="112" spans="1:131" s="247" customFormat="1" ht="26.25" customHeight="1" x14ac:dyDescent="0.2">
      <c r="A112" s="1045" t="s">
        <v>435</v>
      </c>
      <c r="B112" s="1046"/>
      <c r="C112" s="1043" t="s">
        <v>436</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v>277767</v>
      </c>
      <c r="AB112" s="1052"/>
      <c r="AC112" s="1052"/>
      <c r="AD112" s="1052"/>
      <c r="AE112" s="1053"/>
      <c r="AF112" s="1054">
        <v>274660</v>
      </c>
      <c r="AG112" s="1052"/>
      <c r="AH112" s="1052"/>
      <c r="AI112" s="1052"/>
      <c r="AJ112" s="1053"/>
      <c r="AK112" s="1054">
        <v>277760</v>
      </c>
      <c r="AL112" s="1052"/>
      <c r="AM112" s="1052"/>
      <c r="AN112" s="1052"/>
      <c r="AO112" s="1053"/>
      <c r="AP112" s="1055">
        <v>0.4</v>
      </c>
      <c r="AQ112" s="1056"/>
      <c r="AR112" s="1056"/>
      <c r="AS112" s="1056"/>
      <c r="AT112" s="1057"/>
      <c r="AU112" s="993"/>
      <c r="AV112" s="994"/>
      <c r="AW112" s="994"/>
      <c r="AX112" s="994"/>
      <c r="AY112" s="994"/>
      <c r="AZ112" s="1042" t="s">
        <v>437</v>
      </c>
      <c r="BA112" s="1043"/>
      <c r="BB112" s="1043"/>
      <c r="BC112" s="1043"/>
      <c r="BD112" s="1043"/>
      <c r="BE112" s="1043"/>
      <c r="BF112" s="1043"/>
      <c r="BG112" s="1043"/>
      <c r="BH112" s="1043"/>
      <c r="BI112" s="1043"/>
      <c r="BJ112" s="1043"/>
      <c r="BK112" s="1043"/>
      <c r="BL112" s="1043"/>
      <c r="BM112" s="1043"/>
      <c r="BN112" s="1043"/>
      <c r="BO112" s="1043"/>
      <c r="BP112" s="1044"/>
      <c r="BQ112" s="1012" t="s">
        <v>431</v>
      </c>
      <c r="BR112" s="1013"/>
      <c r="BS112" s="1013"/>
      <c r="BT112" s="1013"/>
      <c r="BU112" s="1013"/>
      <c r="BV112" s="1013" t="s">
        <v>438</v>
      </c>
      <c r="BW112" s="1013"/>
      <c r="BX112" s="1013"/>
      <c r="BY112" s="1013"/>
      <c r="BZ112" s="1013"/>
      <c r="CA112" s="1013" t="s">
        <v>392</v>
      </c>
      <c r="CB112" s="1013"/>
      <c r="CC112" s="1013"/>
      <c r="CD112" s="1013"/>
      <c r="CE112" s="1013"/>
      <c r="CF112" s="1007" t="s">
        <v>439</v>
      </c>
      <c r="CG112" s="1008"/>
      <c r="CH112" s="1008"/>
      <c r="CI112" s="1008"/>
      <c r="CJ112" s="1008"/>
      <c r="CK112" s="1038"/>
      <c r="CL112" s="1039"/>
      <c r="CM112" s="1009" t="s">
        <v>440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438</v>
      </c>
      <c r="DH112" s="1013"/>
      <c r="DI112" s="1013"/>
      <c r="DJ112" s="1013"/>
      <c r="DK112" s="1013"/>
      <c r="DL112" s="1013" t="s">
        <v>438</v>
      </c>
      <c r="DM112" s="1013"/>
      <c r="DN112" s="1013"/>
      <c r="DO112" s="1013"/>
      <c r="DP112" s="1013"/>
      <c r="DQ112" s="1013" t="s">
        <v>431</v>
      </c>
      <c r="DR112" s="1013"/>
      <c r="DS112" s="1013"/>
      <c r="DT112" s="1013"/>
      <c r="DU112" s="1013"/>
      <c r="DV112" s="1014" t="s">
        <v>438</v>
      </c>
      <c r="DW112" s="1014"/>
      <c r="DX112" s="1014"/>
      <c r="DY112" s="1014"/>
      <c r="DZ112" s="1015"/>
    </row>
    <row r="113" spans="1:130" s="247" customFormat="1" ht="26.25" customHeight="1" x14ac:dyDescent="0.2">
      <c r="A113" s="1047"/>
      <c r="B113" s="1048"/>
      <c r="C113" s="1043" t="s">
        <v>441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t="s">
        <v>442</v>
      </c>
      <c r="AB113" s="1027"/>
      <c r="AC113" s="1027"/>
      <c r="AD113" s="1027"/>
      <c r="AE113" s="1028"/>
      <c r="AF113" s="1029" t="s">
        <v>431</v>
      </c>
      <c r="AG113" s="1027"/>
      <c r="AH113" s="1027"/>
      <c r="AI113" s="1027"/>
      <c r="AJ113" s="1028"/>
      <c r="AK113" s="1029" t="s">
        <v>438</v>
      </c>
      <c r="AL113" s="1027"/>
      <c r="AM113" s="1027"/>
      <c r="AN113" s="1027"/>
      <c r="AO113" s="1028"/>
      <c r="AP113" s="1030" t="s">
        <v>431</v>
      </c>
      <c r="AQ113" s="1031"/>
      <c r="AR113" s="1031"/>
      <c r="AS113" s="1031"/>
      <c r="AT113" s="1032"/>
      <c r="AU113" s="993"/>
      <c r="AV113" s="994"/>
      <c r="AW113" s="994"/>
      <c r="AX113" s="994"/>
      <c r="AY113" s="994"/>
      <c r="AZ113" s="1042" t="s">
        <v>443</v>
      </c>
      <c r="BA113" s="1043"/>
      <c r="BB113" s="1043"/>
      <c r="BC113" s="1043"/>
      <c r="BD113" s="1043"/>
      <c r="BE113" s="1043"/>
      <c r="BF113" s="1043"/>
      <c r="BG113" s="1043"/>
      <c r="BH113" s="1043"/>
      <c r="BI113" s="1043"/>
      <c r="BJ113" s="1043"/>
      <c r="BK113" s="1043"/>
      <c r="BL113" s="1043"/>
      <c r="BM113" s="1043"/>
      <c r="BN113" s="1043"/>
      <c r="BO113" s="1043"/>
      <c r="BP113" s="1044"/>
      <c r="BQ113" s="1012">
        <v>1036860</v>
      </c>
      <c r="BR113" s="1013"/>
      <c r="BS113" s="1013"/>
      <c r="BT113" s="1013"/>
      <c r="BU113" s="1013"/>
      <c r="BV113" s="1013">
        <v>1038808</v>
      </c>
      <c r="BW113" s="1013"/>
      <c r="BX113" s="1013"/>
      <c r="BY113" s="1013"/>
      <c r="BZ113" s="1013"/>
      <c r="CA113" s="1013">
        <v>1062984</v>
      </c>
      <c r="CB113" s="1013"/>
      <c r="CC113" s="1013"/>
      <c r="CD113" s="1013"/>
      <c r="CE113" s="1013"/>
      <c r="CF113" s="1007">
        <v>1.6</v>
      </c>
      <c r="CG113" s="1008"/>
      <c r="CH113" s="1008"/>
      <c r="CI113" s="1008"/>
      <c r="CJ113" s="1008"/>
      <c r="CK113" s="1038"/>
      <c r="CL113" s="1039"/>
      <c r="CM113" s="1009" t="s">
        <v>444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438</v>
      </c>
      <c r="DH113" s="1052"/>
      <c r="DI113" s="1052"/>
      <c r="DJ113" s="1052"/>
      <c r="DK113" s="1053"/>
      <c r="DL113" s="1054" t="s">
        <v>438</v>
      </c>
      <c r="DM113" s="1052"/>
      <c r="DN113" s="1052"/>
      <c r="DO113" s="1052"/>
      <c r="DP113" s="1053"/>
      <c r="DQ113" s="1054" t="s">
        <v>431</v>
      </c>
      <c r="DR113" s="1052"/>
      <c r="DS113" s="1052"/>
      <c r="DT113" s="1052"/>
      <c r="DU113" s="1053"/>
      <c r="DV113" s="1055" t="s">
        <v>438</v>
      </c>
      <c r="DW113" s="1056"/>
      <c r="DX113" s="1056"/>
      <c r="DY113" s="1056"/>
      <c r="DZ113" s="1057"/>
    </row>
    <row r="114" spans="1:130" s="247" customFormat="1" ht="26.25" customHeight="1" x14ac:dyDescent="0.2">
      <c r="A114" s="1047"/>
      <c r="B114" s="1048"/>
      <c r="C114" s="1043" t="s">
        <v>445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91411</v>
      </c>
      <c r="AB114" s="1052"/>
      <c r="AC114" s="1052"/>
      <c r="AD114" s="1052"/>
      <c r="AE114" s="1053"/>
      <c r="AF114" s="1054">
        <v>92718</v>
      </c>
      <c r="AG114" s="1052"/>
      <c r="AH114" s="1052"/>
      <c r="AI114" s="1052"/>
      <c r="AJ114" s="1053"/>
      <c r="AK114" s="1054">
        <v>86773</v>
      </c>
      <c r="AL114" s="1052"/>
      <c r="AM114" s="1052"/>
      <c r="AN114" s="1052"/>
      <c r="AO114" s="1053"/>
      <c r="AP114" s="1055">
        <v>0.1</v>
      </c>
      <c r="AQ114" s="1056"/>
      <c r="AR114" s="1056"/>
      <c r="AS114" s="1056"/>
      <c r="AT114" s="1057"/>
      <c r="AU114" s="993"/>
      <c r="AV114" s="994"/>
      <c r="AW114" s="994"/>
      <c r="AX114" s="994"/>
      <c r="AY114" s="994"/>
      <c r="AZ114" s="1042" t="s">
        <v>446</v>
      </c>
      <c r="BA114" s="1043"/>
      <c r="BB114" s="1043"/>
      <c r="BC114" s="1043"/>
      <c r="BD114" s="1043"/>
      <c r="BE114" s="1043"/>
      <c r="BF114" s="1043"/>
      <c r="BG114" s="1043"/>
      <c r="BH114" s="1043"/>
      <c r="BI114" s="1043"/>
      <c r="BJ114" s="1043"/>
      <c r="BK114" s="1043"/>
      <c r="BL114" s="1043"/>
      <c r="BM114" s="1043"/>
      <c r="BN114" s="1043"/>
      <c r="BO114" s="1043"/>
      <c r="BP114" s="1044"/>
      <c r="BQ114" s="1012">
        <v>14958158</v>
      </c>
      <c r="BR114" s="1013"/>
      <c r="BS114" s="1013"/>
      <c r="BT114" s="1013"/>
      <c r="BU114" s="1013"/>
      <c r="BV114" s="1013">
        <v>13011163</v>
      </c>
      <c r="BW114" s="1013"/>
      <c r="BX114" s="1013"/>
      <c r="BY114" s="1013"/>
      <c r="BZ114" s="1013"/>
      <c r="CA114" s="1013">
        <v>11900597</v>
      </c>
      <c r="CB114" s="1013"/>
      <c r="CC114" s="1013"/>
      <c r="CD114" s="1013"/>
      <c r="CE114" s="1013"/>
      <c r="CF114" s="1007">
        <v>18.2</v>
      </c>
      <c r="CG114" s="1008"/>
      <c r="CH114" s="1008"/>
      <c r="CI114" s="1008"/>
      <c r="CJ114" s="1008"/>
      <c r="CK114" s="1038"/>
      <c r="CL114" s="1039"/>
      <c r="CM114" s="1009" t="s">
        <v>447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438</v>
      </c>
      <c r="DH114" s="1052"/>
      <c r="DI114" s="1052"/>
      <c r="DJ114" s="1052"/>
      <c r="DK114" s="1053"/>
      <c r="DL114" s="1054" t="s">
        <v>438</v>
      </c>
      <c r="DM114" s="1052"/>
      <c r="DN114" s="1052"/>
      <c r="DO114" s="1052"/>
      <c r="DP114" s="1053"/>
      <c r="DQ114" s="1054" t="s">
        <v>431</v>
      </c>
      <c r="DR114" s="1052"/>
      <c r="DS114" s="1052"/>
      <c r="DT114" s="1052"/>
      <c r="DU114" s="1053"/>
      <c r="DV114" s="1055" t="s">
        <v>438</v>
      </c>
      <c r="DW114" s="1056"/>
      <c r="DX114" s="1056"/>
      <c r="DY114" s="1056"/>
      <c r="DZ114" s="1057"/>
    </row>
    <row r="115" spans="1:130" s="247" customFormat="1" ht="26.25" customHeight="1" x14ac:dyDescent="0.2">
      <c r="A115" s="1047"/>
      <c r="B115" s="1048"/>
      <c r="C115" s="1043" t="s">
        <v>448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119401</v>
      </c>
      <c r="AB115" s="1027"/>
      <c r="AC115" s="1027"/>
      <c r="AD115" s="1027"/>
      <c r="AE115" s="1028"/>
      <c r="AF115" s="1029">
        <v>59269</v>
      </c>
      <c r="AG115" s="1027"/>
      <c r="AH115" s="1027"/>
      <c r="AI115" s="1027"/>
      <c r="AJ115" s="1028"/>
      <c r="AK115" s="1029">
        <v>21761</v>
      </c>
      <c r="AL115" s="1027"/>
      <c r="AM115" s="1027"/>
      <c r="AN115" s="1027"/>
      <c r="AO115" s="1028"/>
      <c r="AP115" s="1030">
        <v>0</v>
      </c>
      <c r="AQ115" s="1031"/>
      <c r="AR115" s="1031"/>
      <c r="AS115" s="1031"/>
      <c r="AT115" s="1032"/>
      <c r="AU115" s="993"/>
      <c r="AV115" s="994"/>
      <c r="AW115" s="994"/>
      <c r="AX115" s="994"/>
      <c r="AY115" s="994"/>
      <c r="AZ115" s="1042" t="s">
        <v>449</v>
      </c>
      <c r="BA115" s="1043"/>
      <c r="BB115" s="1043"/>
      <c r="BC115" s="1043"/>
      <c r="BD115" s="1043"/>
      <c r="BE115" s="1043"/>
      <c r="BF115" s="1043"/>
      <c r="BG115" s="1043"/>
      <c r="BH115" s="1043"/>
      <c r="BI115" s="1043"/>
      <c r="BJ115" s="1043"/>
      <c r="BK115" s="1043"/>
      <c r="BL115" s="1043"/>
      <c r="BM115" s="1043"/>
      <c r="BN115" s="1043"/>
      <c r="BO115" s="1043"/>
      <c r="BP115" s="1044"/>
      <c r="BQ115" s="1012" t="s">
        <v>438</v>
      </c>
      <c r="BR115" s="1013"/>
      <c r="BS115" s="1013"/>
      <c r="BT115" s="1013"/>
      <c r="BU115" s="1013"/>
      <c r="BV115" s="1013" t="s">
        <v>392</v>
      </c>
      <c r="BW115" s="1013"/>
      <c r="BX115" s="1013"/>
      <c r="BY115" s="1013"/>
      <c r="BZ115" s="1013"/>
      <c r="CA115" s="1013" t="s">
        <v>431</v>
      </c>
      <c r="CB115" s="1013"/>
      <c r="CC115" s="1013"/>
      <c r="CD115" s="1013"/>
      <c r="CE115" s="1013"/>
      <c r="CF115" s="1007" t="s">
        <v>442</v>
      </c>
      <c r="CG115" s="1008"/>
      <c r="CH115" s="1008"/>
      <c r="CI115" s="1008"/>
      <c r="CJ115" s="1008"/>
      <c r="CK115" s="1038"/>
      <c r="CL115" s="1039"/>
      <c r="CM115" s="1042" t="s">
        <v>450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438</v>
      </c>
      <c r="DH115" s="1052"/>
      <c r="DI115" s="1052"/>
      <c r="DJ115" s="1052"/>
      <c r="DK115" s="1053"/>
      <c r="DL115" s="1054" t="s">
        <v>438</v>
      </c>
      <c r="DM115" s="1052"/>
      <c r="DN115" s="1052"/>
      <c r="DO115" s="1052"/>
      <c r="DP115" s="1053"/>
      <c r="DQ115" s="1054" t="s">
        <v>431</v>
      </c>
      <c r="DR115" s="1052"/>
      <c r="DS115" s="1052"/>
      <c r="DT115" s="1052"/>
      <c r="DU115" s="1053"/>
      <c r="DV115" s="1055" t="s">
        <v>438</v>
      </c>
      <c r="DW115" s="1056"/>
      <c r="DX115" s="1056"/>
      <c r="DY115" s="1056"/>
      <c r="DZ115" s="1057"/>
    </row>
    <row r="116" spans="1:130" s="247" customFormat="1" ht="26.25" customHeight="1" x14ac:dyDescent="0.2">
      <c r="A116" s="1049"/>
      <c r="B116" s="1050"/>
      <c r="C116" s="1058" t="s">
        <v>451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438</v>
      </c>
      <c r="AB116" s="1052"/>
      <c r="AC116" s="1052"/>
      <c r="AD116" s="1052"/>
      <c r="AE116" s="1053"/>
      <c r="AF116" s="1054" t="s">
        <v>438</v>
      </c>
      <c r="AG116" s="1052"/>
      <c r="AH116" s="1052"/>
      <c r="AI116" s="1052"/>
      <c r="AJ116" s="1053"/>
      <c r="AK116" s="1054" t="s">
        <v>438</v>
      </c>
      <c r="AL116" s="1052"/>
      <c r="AM116" s="1052"/>
      <c r="AN116" s="1052"/>
      <c r="AO116" s="1053"/>
      <c r="AP116" s="1055" t="s">
        <v>452</v>
      </c>
      <c r="AQ116" s="1056"/>
      <c r="AR116" s="1056"/>
      <c r="AS116" s="1056"/>
      <c r="AT116" s="1057"/>
      <c r="AU116" s="993"/>
      <c r="AV116" s="994"/>
      <c r="AW116" s="994"/>
      <c r="AX116" s="994"/>
      <c r="AY116" s="994"/>
      <c r="AZ116" s="1060" t="s">
        <v>453</v>
      </c>
      <c r="BA116" s="1061"/>
      <c r="BB116" s="1061"/>
      <c r="BC116" s="1061"/>
      <c r="BD116" s="1061"/>
      <c r="BE116" s="1061"/>
      <c r="BF116" s="1061"/>
      <c r="BG116" s="1061"/>
      <c r="BH116" s="1061"/>
      <c r="BI116" s="1061"/>
      <c r="BJ116" s="1061"/>
      <c r="BK116" s="1061"/>
      <c r="BL116" s="1061"/>
      <c r="BM116" s="1061"/>
      <c r="BN116" s="1061"/>
      <c r="BO116" s="1061"/>
      <c r="BP116" s="1062"/>
      <c r="BQ116" s="1012" t="s">
        <v>431</v>
      </c>
      <c r="BR116" s="1013"/>
      <c r="BS116" s="1013"/>
      <c r="BT116" s="1013"/>
      <c r="BU116" s="1013"/>
      <c r="BV116" s="1013" t="s">
        <v>431</v>
      </c>
      <c r="BW116" s="1013"/>
      <c r="BX116" s="1013"/>
      <c r="BY116" s="1013"/>
      <c r="BZ116" s="1013"/>
      <c r="CA116" s="1013" t="s">
        <v>431</v>
      </c>
      <c r="CB116" s="1013"/>
      <c r="CC116" s="1013"/>
      <c r="CD116" s="1013"/>
      <c r="CE116" s="1013"/>
      <c r="CF116" s="1007" t="s">
        <v>438</v>
      </c>
      <c r="CG116" s="1008"/>
      <c r="CH116" s="1008"/>
      <c r="CI116" s="1008"/>
      <c r="CJ116" s="1008"/>
      <c r="CK116" s="1038"/>
      <c r="CL116" s="1039"/>
      <c r="CM116" s="1009" t="s">
        <v>454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64356</v>
      </c>
      <c r="DH116" s="1052"/>
      <c r="DI116" s="1052"/>
      <c r="DJ116" s="1052"/>
      <c r="DK116" s="1053"/>
      <c r="DL116" s="1054">
        <v>37138</v>
      </c>
      <c r="DM116" s="1052"/>
      <c r="DN116" s="1052"/>
      <c r="DO116" s="1052"/>
      <c r="DP116" s="1053"/>
      <c r="DQ116" s="1054">
        <v>23974</v>
      </c>
      <c r="DR116" s="1052"/>
      <c r="DS116" s="1052"/>
      <c r="DT116" s="1052"/>
      <c r="DU116" s="1053"/>
      <c r="DV116" s="1055">
        <v>0</v>
      </c>
      <c r="DW116" s="1056"/>
      <c r="DX116" s="1056"/>
      <c r="DY116" s="1056"/>
      <c r="DZ116" s="1057"/>
    </row>
    <row r="117" spans="1:130" s="247" customFormat="1" ht="26.25" customHeight="1" x14ac:dyDescent="0.2">
      <c r="A117" s="997" t="s">
        <v>188</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455</v>
      </c>
      <c r="Z117" s="979"/>
      <c r="AA117" s="1069">
        <v>2766675</v>
      </c>
      <c r="AB117" s="1070"/>
      <c r="AC117" s="1070"/>
      <c r="AD117" s="1070"/>
      <c r="AE117" s="1071"/>
      <c r="AF117" s="1072">
        <v>2584518</v>
      </c>
      <c r="AG117" s="1070"/>
      <c r="AH117" s="1070"/>
      <c r="AI117" s="1070"/>
      <c r="AJ117" s="1071"/>
      <c r="AK117" s="1072">
        <v>2399263</v>
      </c>
      <c r="AL117" s="1070"/>
      <c r="AM117" s="1070"/>
      <c r="AN117" s="1070"/>
      <c r="AO117" s="1071"/>
      <c r="AP117" s="1073"/>
      <c r="AQ117" s="1074"/>
      <c r="AR117" s="1074"/>
      <c r="AS117" s="1074"/>
      <c r="AT117" s="1075"/>
      <c r="AU117" s="993"/>
      <c r="AV117" s="994"/>
      <c r="AW117" s="994"/>
      <c r="AX117" s="994"/>
      <c r="AY117" s="994"/>
      <c r="AZ117" s="1060" t="s">
        <v>456</v>
      </c>
      <c r="BA117" s="1061"/>
      <c r="BB117" s="1061"/>
      <c r="BC117" s="1061"/>
      <c r="BD117" s="1061"/>
      <c r="BE117" s="1061"/>
      <c r="BF117" s="1061"/>
      <c r="BG117" s="1061"/>
      <c r="BH117" s="1061"/>
      <c r="BI117" s="1061"/>
      <c r="BJ117" s="1061"/>
      <c r="BK117" s="1061"/>
      <c r="BL117" s="1061"/>
      <c r="BM117" s="1061"/>
      <c r="BN117" s="1061"/>
      <c r="BO117" s="1061"/>
      <c r="BP117" s="1062"/>
      <c r="BQ117" s="1012" t="s">
        <v>439</v>
      </c>
      <c r="BR117" s="1013"/>
      <c r="BS117" s="1013"/>
      <c r="BT117" s="1013"/>
      <c r="BU117" s="1013"/>
      <c r="BV117" s="1013" t="s">
        <v>439</v>
      </c>
      <c r="BW117" s="1013"/>
      <c r="BX117" s="1013"/>
      <c r="BY117" s="1013"/>
      <c r="BZ117" s="1013"/>
      <c r="CA117" s="1013" t="s">
        <v>439</v>
      </c>
      <c r="CB117" s="1013"/>
      <c r="CC117" s="1013"/>
      <c r="CD117" s="1013"/>
      <c r="CE117" s="1013"/>
      <c r="CF117" s="1007" t="s">
        <v>439</v>
      </c>
      <c r="CG117" s="1008"/>
      <c r="CH117" s="1008"/>
      <c r="CI117" s="1008"/>
      <c r="CJ117" s="1008"/>
      <c r="CK117" s="1038"/>
      <c r="CL117" s="1039"/>
      <c r="CM117" s="1009" t="s">
        <v>457</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439</v>
      </c>
      <c r="DH117" s="1052"/>
      <c r="DI117" s="1052"/>
      <c r="DJ117" s="1052"/>
      <c r="DK117" s="1053"/>
      <c r="DL117" s="1054" t="s">
        <v>452</v>
      </c>
      <c r="DM117" s="1052"/>
      <c r="DN117" s="1052"/>
      <c r="DO117" s="1052"/>
      <c r="DP117" s="1053"/>
      <c r="DQ117" s="1054" t="s">
        <v>439</v>
      </c>
      <c r="DR117" s="1052"/>
      <c r="DS117" s="1052"/>
      <c r="DT117" s="1052"/>
      <c r="DU117" s="1053"/>
      <c r="DV117" s="1055" t="s">
        <v>439</v>
      </c>
      <c r="DW117" s="1056"/>
      <c r="DX117" s="1056"/>
      <c r="DY117" s="1056"/>
      <c r="DZ117" s="1057"/>
    </row>
    <row r="118" spans="1:130" s="247" customFormat="1" ht="26.25" customHeight="1" x14ac:dyDescent="0.2">
      <c r="A118" s="997" t="s">
        <v>426</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424</v>
      </c>
      <c r="AB118" s="978"/>
      <c r="AC118" s="978"/>
      <c r="AD118" s="978"/>
      <c r="AE118" s="979"/>
      <c r="AF118" s="977" t="s">
        <v>308</v>
      </c>
      <c r="AG118" s="978"/>
      <c r="AH118" s="978"/>
      <c r="AI118" s="978"/>
      <c r="AJ118" s="979"/>
      <c r="AK118" s="977" t="s">
        <v>307</v>
      </c>
      <c r="AL118" s="978"/>
      <c r="AM118" s="978"/>
      <c r="AN118" s="978"/>
      <c r="AO118" s="979"/>
      <c r="AP118" s="1064" t="s">
        <v>425</v>
      </c>
      <c r="AQ118" s="1065"/>
      <c r="AR118" s="1065"/>
      <c r="AS118" s="1065"/>
      <c r="AT118" s="1066"/>
      <c r="AU118" s="993"/>
      <c r="AV118" s="994"/>
      <c r="AW118" s="994"/>
      <c r="AX118" s="994"/>
      <c r="AY118" s="994"/>
      <c r="AZ118" s="1067" t="s">
        <v>458</v>
      </c>
      <c r="BA118" s="1058"/>
      <c r="BB118" s="1058"/>
      <c r="BC118" s="1058"/>
      <c r="BD118" s="1058"/>
      <c r="BE118" s="1058"/>
      <c r="BF118" s="1058"/>
      <c r="BG118" s="1058"/>
      <c r="BH118" s="1058"/>
      <c r="BI118" s="1058"/>
      <c r="BJ118" s="1058"/>
      <c r="BK118" s="1058"/>
      <c r="BL118" s="1058"/>
      <c r="BM118" s="1058"/>
      <c r="BN118" s="1058"/>
      <c r="BO118" s="1058"/>
      <c r="BP118" s="1059"/>
      <c r="BQ118" s="1090" t="s">
        <v>459</v>
      </c>
      <c r="BR118" s="1091"/>
      <c r="BS118" s="1091"/>
      <c r="BT118" s="1091"/>
      <c r="BU118" s="1091"/>
      <c r="BV118" s="1091" t="s">
        <v>442</v>
      </c>
      <c r="BW118" s="1091"/>
      <c r="BX118" s="1091"/>
      <c r="BY118" s="1091"/>
      <c r="BZ118" s="1091"/>
      <c r="CA118" s="1091" t="s">
        <v>129</v>
      </c>
      <c r="CB118" s="1091"/>
      <c r="CC118" s="1091"/>
      <c r="CD118" s="1091"/>
      <c r="CE118" s="1091"/>
      <c r="CF118" s="1007" t="s">
        <v>460</v>
      </c>
      <c r="CG118" s="1008"/>
      <c r="CH118" s="1008"/>
      <c r="CI118" s="1008"/>
      <c r="CJ118" s="1008"/>
      <c r="CK118" s="1038"/>
      <c r="CL118" s="1039"/>
      <c r="CM118" s="1009" t="s">
        <v>461</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438</v>
      </c>
      <c r="DH118" s="1052"/>
      <c r="DI118" s="1052"/>
      <c r="DJ118" s="1052"/>
      <c r="DK118" s="1053"/>
      <c r="DL118" s="1054" t="s">
        <v>392</v>
      </c>
      <c r="DM118" s="1052"/>
      <c r="DN118" s="1052"/>
      <c r="DO118" s="1052"/>
      <c r="DP118" s="1053"/>
      <c r="DQ118" s="1054" t="s">
        <v>462</v>
      </c>
      <c r="DR118" s="1052"/>
      <c r="DS118" s="1052"/>
      <c r="DT118" s="1052"/>
      <c r="DU118" s="1053"/>
      <c r="DV118" s="1055" t="s">
        <v>129</v>
      </c>
      <c r="DW118" s="1056"/>
      <c r="DX118" s="1056"/>
      <c r="DY118" s="1056"/>
      <c r="DZ118" s="1057"/>
    </row>
    <row r="119" spans="1:130" s="247" customFormat="1" ht="26.25" customHeight="1" x14ac:dyDescent="0.2">
      <c r="A119" s="1151" t="s">
        <v>429</v>
      </c>
      <c r="B119" s="1037"/>
      <c r="C119" s="1016" t="s">
        <v>430</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129</v>
      </c>
      <c r="AB119" s="985"/>
      <c r="AC119" s="985"/>
      <c r="AD119" s="985"/>
      <c r="AE119" s="986"/>
      <c r="AF119" s="987" t="s">
        <v>129</v>
      </c>
      <c r="AG119" s="985"/>
      <c r="AH119" s="985"/>
      <c r="AI119" s="985"/>
      <c r="AJ119" s="986"/>
      <c r="AK119" s="987" t="s">
        <v>129</v>
      </c>
      <c r="AL119" s="985"/>
      <c r="AM119" s="985"/>
      <c r="AN119" s="985"/>
      <c r="AO119" s="986"/>
      <c r="AP119" s="988" t="s">
        <v>129</v>
      </c>
      <c r="AQ119" s="989"/>
      <c r="AR119" s="989"/>
      <c r="AS119" s="989"/>
      <c r="AT119" s="990"/>
      <c r="AU119" s="995"/>
      <c r="AV119" s="996"/>
      <c r="AW119" s="996"/>
      <c r="AX119" s="996"/>
      <c r="AY119" s="996"/>
      <c r="AZ119" s="278" t="s">
        <v>188</v>
      </c>
      <c r="BA119" s="278"/>
      <c r="BB119" s="278"/>
      <c r="BC119" s="278"/>
      <c r="BD119" s="278"/>
      <c r="BE119" s="278"/>
      <c r="BF119" s="278"/>
      <c r="BG119" s="278"/>
      <c r="BH119" s="278"/>
      <c r="BI119" s="278"/>
      <c r="BJ119" s="278"/>
      <c r="BK119" s="278"/>
      <c r="BL119" s="278"/>
      <c r="BM119" s="278"/>
      <c r="BN119" s="278"/>
      <c r="BO119" s="1068" t="s">
        <v>463</v>
      </c>
      <c r="BP119" s="1099"/>
      <c r="BQ119" s="1090">
        <v>35057696</v>
      </c>
      <c r="BR119" s="1091"/>
      <c r="BS119" s="1091"/>
      <c r="BT119" s="1091"/>
      <c r="BU119" s="1091"/>
      <c r="BV119" s="1091">
        <v>31189465</v>
      </c>
      <c r="BW119" s="1091"/>
      <c r="BX119" s="1091"/>
      <c r="BY119" s="1091"/>
      <c r="BZ119" s="1091"/>
      <c r="CA119" s="1091">
        <v>29436116</v>
      </c>
      <c r="CB119" s="1091"/>
      <c r="CC119" s="1091"/>
      <c r="CD119" s="1091"/>
      <c r="CE119" s="1091"/>
      <c r="CF119" s="1092"/>
      <c r="CG119" s="1093"/>
      <c r="CH119" s="1093"/>
      <c r="CI119" s="1093"/>
      <c r="CJ119" s="1094"/>
      <c r="CK119" s="1040"/>
      <c r="CL119" s="1041"/>
      <c r="CM119" s="1095" t="s">
        <v>464</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222451</v>
      </c>
      <c r="DH119" s="1077"/>
      <c r="DI119" s="1077"/>
      <c r="DJ119" s="1077"/>
      <c r="DK119" s="1078"/>
      <c r="DL119" s="1076">
        <v>114115</v>
      </c>
      <c r="DM119" s="1077"/>
      <c r="DN119" s="1077"/>
      <c r="DO119" s="1077"/>
      <c r="DP119" s="1078"/>
      <c r="DQ119" s="1076">
        <v>77861</v>
      </c>
      <c r="DR119" s="1077"/>
      <c r="DS119" s="1077"/>
      <c r="DT119" s="1077"/>
      <c r="DU119" s="1078"/>
      <c r="DV119" s="1079">
        <v>0.1</v>
      </c>
      <c r="DW119" s="1080"/>
      <c r="DX119" s="1080"/>
      <c r="DY119" s="1080"/>
      <c r="DZ119" s="1081"/>
    </row>
    <row r="120" spans="1:130" s="247" customFormat="1" ht="26.25" customHeight="1" x14ac:dyDescent="0.2">
      <c r="A120" s="1152"/>
      <c r="B120" s="1039"/>
      <c r="C120" s="1009" t="s">
        <v>434</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v>8579</v>
      </c>
      <c r="AB120" s="1052"/>
      <c r="AC120" s="1052"/>
      <c r="AD120" s="1052"/>
      <c r="AE120" s="1053"/>
      <c r="AF120" s="1054">
        <v>8588</v>
      </c>
      <c r="AG120" s="1052"/>
      <c r="AH120" s="1052"/>
      <c r="AI120" s="1052"/>
      <c r="AJ120" s="1053"/>
      <c r="AK120" s="1054">
        <v>8597</v>
      </c>
      <c r="AL120" s="1052"/>
      <c r="AM120" s="1052"/>
      <c r="AN120" s="1052"/>
      <c r="AO120" s="1053"/>
      <c r="AP120" s="1055">
        <v>0</v>
      </c>
      <c r="AQ120" s="1056"/>
      <c r="AR120" s="1056"/>
      <c r="AS120" s="1056"/>
      <c r="AT120" s="1057"/>
      <c r="AU120" s="1082" t="s">
        <v>465</v>
      </c>
      <c r="AV120" s="1083"/>
      <c r="AW120" s="1083"/>
      <c r="AX120" s="1083"/>
      <c r="AY120" s="1084"/>
      <c r="AZ120" s="1033" t="s">
        <v>466</v>
      </c>
      <c r="BA120" s="982"/>
      <c r="BB120" s="982"/>
      <c r="BC120" s="982"/>
      <c r="BD120" s="982"/>
      <c r="BE120" s="982"/>
      <c r="BF120" s="982"/>
      <c r="BG120" s="982"/>
      <c r="BH120" s="982"/>
      <c r="BI120" s="982"/>
      <c r="BJ120" s="982"/>
      <c r="BK120" s="982"/>
      <c r="BL120" s="982"/>
      <c r="BM120" s="982"/>
      <c r="BN120" s="982"/>
      <c r="BO120" s="982"/>
      <c r="BP120" s="983"/>
      <c r="BQ120" s="1019">
        <v>38468125</v>
      </c>
      <c r="BR120" s="1020"/>
      <c r="BS120" s="1020"/>
      <c r="BT120" s="1020"/>
      <c r="BU120" s="1020"/>
      <c r="BV120" s="1020">
        <v>45759474</v>
      </c>
      <c r="BW120" s="1020"/>
      <c r="BX120" s="1020"/>
      <c r="BY120" s="1020"/>
      <c r="BZ120" s="1020"/>
      <c r="CA120" s="1020">
        <v>51702789</v>
      </c>
      <c r="CB120" s="1020"/>
      <c r="CC120" s="1020"/>
      <c r="CD120" s="1020"/>
      <c r="CE120" s="1020"/>
      <c r="CF120" s="1034">
        <v>78.900000000000006</v>
      </c>
      <c r="CG120" s="1035"/>
      <c r="CH120" s="1035"/>
      <c r="CI120" s="1035"/>
      <c r="CJ120" s="1035"/>
      <c r="CK120" s="1100" t="s">
        <v>467</v>
      </c>
      <c r="CL120" s="1101"/>
      <c r="CM120" s="1101"/>
      <c r="CN120" s="1101"/>
      <c r="CO120" s="1102"/>
      <c r="CP120" s="1108" t="s">
        <v>468</v>
      </c>
      <c r="CQ120" s="1109"/>
      <c r="CR120" s="1109"/>
      <c r="CS120" s="1109"/>
      <c r="CT120" s="1109"/>
      <c r="CU120" s="1109"/>
      <c r="CV120" s="1109"/>
      <c r="CW120" s="1109"/>
      <c r="CX120" s="1109"/>
      <c r="CY120" s="1109"/>
      <c r="CZ120" s="1109"/>
      <c r="DA120" s="1109"/>
      <c r="DB120" s="1109"/>
      <c r="DC120" s="1109"/>
      <c r="DD120" s="1109"/>
      <c r="DE120" s="1109"/>
      <c r="DF120" s="1110"/>
      <c r="DG120" s="1019" t="s">
        <v>129</v>
      </c>
      <c r="DH120" s="1020"/>
      <c r="DI120" s="1020"/>
      <c r="DJ120" s="1020"/>
      <c r="DK120" s="1020"/>
      <c r="DL120" s="1020" t="s">
        <v>438</v>
      </c>
      <c r="DM120" s="1020"/>
      <c r="DN120" s="1020"/>
      <c r="DO120" s="1020"/>
      <c r="DP120" s="1020"/>
      <c r="DQ120" s="1020" t="s">
        <v>392</v>
      </c>
      <c r="DR120" s="1020"/>
      <c r="DS120" s="1020"/>
      <c r="DT120" s="1020"/>
      <c r="DU120" s="1020"/>
      <c r="DV120" s="1021" t="s">
        <v>442</v>
      </c>
      <c r="DW120" s="1021"/>
      <c r="DX120" s="1021"/>
      <c r="DY120" s="1021"/>
      <c r="DZ120" s="1022"/>
    </row>
    <row r="121" spans="1:130" s="247" customFormat="1" ht="26.25" customHeight="1" x14ac:dyDescent="0.2">
      <c r="A121" s="1152"/>
      <c r="B121" s="1039"/>
      <c r="C121" s="1060" t="s">
        <v>469</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470</v>
      </c>
      <c r="AB121" s="1052"/>
      <c r="AC121" s="1052"/>
      <c r="AD121" s="1052"/>
      <c r="AE121" s="1053"/>
      <c r="AF121" s="1054" t="s">
        <v>471</v>
      </c>
      <c r="AG121" s="1052"/>
      <c r="AH121" s="1052"/>
      <c r="AI121" s="1052"/>
      <c r="AJ121" s="1053"/>
      <c r="AK121" s="1054" t="s">
        <v>472</v>
      </c>
      <c r="AL121" s="1052"/>
      <c r="AM121" s="1052"/>
      <c r="AN121" s="1052"/>
      <c r="AO121" s="1053"/>
      <c r="AP121" s="1055" t="s">
        <v>129</v>
      </c>
      <c r="AQ121" s="1056"/>
      <c r="AR121" s="1056"/>
      <c r="AS121" s="1056"/>
      <c r="AT121" s="1057"/>
      <c r="AU121" s="1085"/>
      <c r="AV121" s="1086"/>
      <c r="AW121" s="1086"/>
      <c r="AX121" s="1086"/>
      <c r="AY121" s="1087"/>
      <c r="AZ121" s="1042" t="s">
        <v>473</v>
      </c>
      <c r="BA121" s="1043"/>
      <c r="BB121" s="1043"/>
      <c r="BC121" s="1043"/>
      <c r="BD121" s="1043"/>
      <c r="BE121" s="1043"/>
      <c r="BF121" s="1043"/>
      <c r="BG121" s="1043"/>
      <c r="BH121" s="1043"/>
      <c r="BI121" s="1043"/>
      <c r="BJ121" s="1043"/>
      <c r="BK121" s="1043"/>
      <c r="BL121" s="1043"/>
      <c r="BM121" s="1043"/>
      <c r="BN121" s="1043"/>
      <c r="BO121" s="1043"/>
      <c r="BP121" s="1044"/>
      <c r="BQ121" s="1012" t="s">
        <v>442</v>
      </c>
      <c r="BR121" s="1013"/>
      <c r="BS121" s="1013"/>
      <c r="BT121" s="1013"/>
      <c r="BU121" s="1013"/>
      <c r="BV121" s="1013" t="s">
        <v>472</v>
      </c>
      <c r="BW121" s="1013"/>
      <c r="BX121" s="1013"/>
      <c r="BY121" s="1013"/>
      <c r="BZ121" s="1013"/>
      <c r="CA121" s="1013" t="s">
        <v>442</v>
      </c>
      <c r="CB121" s="1013"/>
      <c r="CC121" s="1013"/>
      <c r="CD121" s="1013"/>
      <c r="CE121" s="1013"/>
      <c r="CF121" s="1007" t="s">
        <v>471</v>
      </c>
      <c r="CG121" s="1008"/>
      <c r="CH121" s="1008"/>
      <c r="CI121" s="1008"/>
      <c r="CJ121" s="1008"/>
      <c r="CK121" s="1103"/>
      <c r="CL121" s="1104"/>
      <c r="CM121" s="1104"/>
      <c r="CN121" s="1104"/>
      <c r="CO121" s="1105"/>
      <c r="CP121" s="1113" t="s">
        <v>404</v>
      </c>
      <c r="CQ121" s="1114"/>
      <c r="CR121" s="1114"/>
      <c r="CS121" s="1114"/>
      <c r="CT121" s="1114"/>
      <c r="CU121" s="1114"/>
      <c r="CV121" s="1114"/>
      <c r="CW121" s="1114"/>
      <c r="CX121" s="1114"/>
      <c r="CY121" s="1114"/>
      <c r="CZ121" s="1114"/>
      <c r="DA121" s="1114"/>
      <c r="DB121" s="1114"/>
      <c r="DC121" s="1114"/>
      <c r="DD121" s="1114"/>
      <c r="DE121" s="1114"/>
      <c r="DF121" s="1115"/>
      <c r="DG121" s="1012" t="s">
        <v>392</v>
      </c>
      <c r="DH121" s="1013"/>
      <c r="DI121" s="1013"/>
      <c r="DJ121" s="1013"/>
      <c r="DK121" s="1013"/>
      <c r="DL121" s="1013" t="s">
        <v>129</v>
      </c>
      <c r="DM121" s="1013"/>
      <c r="DN121" s="1013"/>
      <c r="DO121" s="1013"/>
      <c r="DP121" s="1013"/>
      <c r="DQ121" s="1013" t="s">
        <v>442</v>
      </c>
      <c r="DR121" s="1013"/>
      <c r="DS121" s="1013"/>
      <c r="DT121" s="1013"/>
      <c r="DU121" s="1013"/>
      <c r="DV121" s="1014" t="s">
        <v>459</v>
      </c>
      <c r="DW121" s="1014"/>
      <c r="DX121" s="1014"/>
      <c r="DY121" s="1014"/>
      <c r="DZ121" s="1015"/>
    </row>
    <row r="122" spans="1:130" s="247" customFormat="1" ht="26.25" customHeight="1" x14ac:dyDescent="0.2">
      <c r="A122" s="1152"/>
      <c r="B122" s="1039"/>
      <c r="C122" s="1009" t="s">
        <v>447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129</v>
      </c>
      <c r="AB122" s="1052"/>
      <c r="AC122" s="1052"/>
      <c r="AD122" s="1052"/>
      <c r="AE122" s="1053"/>
      <c r="AF122" s="1054" t="s">
        <v>460</v>
      </c>
      <c r="AG122" s="1052"/>
      <c r="AH122" s="1052"/>
      <c r="AI122" s="1052"/>
      <c r="AJ122" s="1053"/>
      <c r="AK122" s="1054" t="s">
        <v>129</v>
      </c>
      <c r="AL122" s="1052"/>
      <c r="AM122" s="1052"/>
      <c r="AN122" s="1052"/>
      <c r="AO122" s="1053"/>
      <c r="AP122" s="1055" t="s">
        <v>438</v>
      </c>
      <c r="AQ122" s="1056"/>
      <c r="AR122" s="1056"/>
      <c r="AS122" s="1056"/>
      <c r="AT122" s="1057"/>
      <c r="AU122" s="1085"/>
      <c r="AV122" s="1086"/>
      <c r="AW122" s="1086"/>
      <c r="AX122" s="1086"/>
      <c r="AY122" s="1087"/>
      <c r="AZ122" s="1067" t="s">
        <v>474</v>
      </c>
      <c r="BA122" s="1058"/>
      <c r="BB122" s="1058"/>
      <c r="BC122" s="1058"/>
      <c r="BD122" s="1058"/>
      <c r="BE122" s="1058"/>
      <c r="BF122" s="1058"/>
      <c r="BG122" s="1058"/>
      <c r="BH122" s="1058"/>
      <c r="BI122" s="1058"/>
      <c r="BJ122" s="1058"/>
      <c r="BK122" s="1058"/>
      <c r="BL122" s="1058"/>
      <c r="BM122" s="1058"/>
      <c r="BN122" s="1058"/>
      <c r="BO122" s="1058"/>
      <c r="BP122" s="1059"/>
      <c r="BQ122" s="1090">
        <v>49107514</v>
      </c>
      <c r="BR122" s="1091"/>
      <c r="BS122" s="1091"/>
      <c r="BT122" s="1091"/>
      <c r="BU122" s="1091"/>
      <c r="BV122" s="1091">
        <v>44453311</v>
      </c>
      <c r="BW122" s="1091"/>
      <c r="BX122" s="1091"/>
      <c r="BY122" s="1091"/>
      <c r="BZ122" s="1091"/>
      <c r="CA122" s="1091">
        <v>40217661</v>
      </c>
      <c r="CB122" s="1091"/>
      <c r="CC122" s="1091"/>
      <c r="CD122" s="1091"/>
      <c r="CE122" s="1091"/>
      <c r="CF122" s="1111">
        <v>61.4</v>
      </c>
      <c r="CG122" s="1112"/>
      <c r="CH122" s="1112"/>
      <c r="CI122" s="1112"/>
      <c r="CJ122" s="1112"/>
      <c r="CK122" s="1103"/>
      <c r="CL122" s="1104"/>
      <c r="CM122" s="1104"/>
      <c r="CN122" s="1104"/>
      <c r="CO122" s="1105"/>
      <c r="CP122" s="1113" t="s">
        <v>475</v>
      </c>
      <c r="CQ122" s="1114"/>
      <c r="CR122" s="1114"/>
      <c r="CS122" s="1114"/>
      <c r="CT122" s="1114"/>
      <c r="CU122" s="1114"/>
      <c r="CV122" s="1114"/>
      <c r="CW122" s="1114"/>
      <c r="CX122" s="1114"/>
      <c r="CY122" s="1114"/>
      <c r="CZ122" s="1114"/>
      <c r="DA122" s="1114"/>
      <c r="DB122" s="1114"/>
      <c r="DC122" s="1114"/>
      <c r="DD122" s="1114"/>
      <c r="DE122" s="1114"/>
      <c r="DF122" s="1115"/>
      <c r="DG122" s="1012" t="s">
        <v>129</v>
      </c>
      <c r="DH122" s="1013"/>
      <c r="DI122" s="1013"/>
      <c r="DJ122" s="1013"/>
      <c r="DK122" s="1013"/>
      <c r="DL122" s="1013" t="s">
        <v>460</v>
      </c>
      <c r="DM122" s="1013"/>
      <c r="DN122" s="1013"/>
      <c r="DO122" s="1013"/>
      <c r="DP122" s="1013"/>
      <c r="DQ122" s="1013" t="s">
        <v>442</v>
      </c>
      <c r="DR122" s="1013"/>
      <c r="DS122" s="1013"/>
      <c r="DT122" s="1013"/>
      <c r="DU122" s="1013"/>
      <c r="DV122" s="1014" t="s">
        <v>462</v>
      </c>
      <c r="DW122" s="1014"/>
      <c r="DX122" s="1014"/>
      <c r="DY122" s="1014"/>
      <c r="DZ122" s="1015"/>
    </row>
    <row r="123" spans="1:130" s="247" customFormat="1" ht="26.25" customHeight="1" x14ac:dyDescent="0.2">
      <c r="A123" s="1152"/>
      <c r="B123" s="1039"/>
      <c r="C123" s="1009" t="s">
        <v>454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83867</v>
      </c>
      <c r="AB123" s="1052"/>
      <c r="AC123" s="1052"/>
      <c r="AD123" s="1052"/>
      <c r="AE123" s="1053"/>
      <c r="AF123" s="1054">
        <v>27218</v>
      </c>
      <c r="AG123" s="1052"/>
      <c r="AH123" s="1052"/>
      <c r="AI123" s="1052"/>
      <c r="AJ123" s="1053"/>
      <c r="AK123" s="1054">
        <v>13164</v>
      </c>
      <c r="AL123" s="1052"/>
      <c r="AM123" s="1052"/>
      <c r="AN123" s="1052"/>
      <c r="AO123" s="1053"/>
      <c r="AP123" s="1055">
        <v>0</v>
      </c>
      <c r="AQ123" s="1056"/>
      <c r="AR123" s="1056"/>
      <c r="AS123" s="1056"/>
      <c r="AT123" s="1057"/>
      <c r="AU123" s="1088"/>
      <c r="AV123" s="1089"/>
      <c r="AW123" s="1089"/>
      <c r="AX123" s="1089"/>
      <c r="AY123" s="1089"/>
      <c r="AZ123" s="278" t="s">
        <v>188</v>
      </c>
      <c r="BA123" s="278"/>
      <c r="BB123" s="278"/>
      <c r="BC123" s="278"/>
      <c r="BD123" s="278"/>
      <c r="BE123" s="278"/>
      <c r="BF123" s="278"/>
      <c r="BG123" s="278"/>
      <c r="BH123" s="278"/>
      <c r="BI123" s="278"/>
      <c r="BJ123" s="278"/>
      <c r="BK123" s="278"/>
      <c r="BL123" s="278"/>
      <c r="BM123" s="278"/>
      <c r="BN123" s="278"/>
      <c r="BO123" s="1068" t="s">
        <v>476</v>
      </c>
      <c r="BP123" s="1099"/>
      <c r="BQ123" s="1158">
        <v>87575639</v>
      </c>
      <c r="BR123" s="1159"/>
      <c r="BS123" s="1159"/>
      <c r="BT123" s="1159"/>
      <c r="BU123" s="1159"/>
      <c r="BV123" s="1159">
        <v>90212785</v>
      </c>
      <c r="BW123" s="1159"/>
      <c r="BX123" s="1159"/>
      <c r="BY123" s="1159"/>
      <c r="BZ123" s="1159"/>
      <c r="CA123" s="1159">
        <v>91920450</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7" customFormat="1" ht="26.25" customHeight="1" thickBot="1" x14ac:dyDescent="0.25">
      <c r="A124" s="1152"/>
      <c r="B124" s="1039"/>
      <c r="C124" s="1009" t="s">
        <v>457</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129</v>
      </c>
      <c r="AB124" s="1052"/>
      <c r="AC124" s="1052"/>
      <c r="AD124" s="1052"/>
      <c r="AE124" s="1053"/>
      <c r="AF124" s="1054" t="s">
        <v>129</v>
      </c>
      <c r="AG124" s="1052"/>
      <c r="AH124" s="1052"/>
      <c r="AI124" s="1052"/>
      <c r="AJ124" s="1053"/>
      <c r="AK124" s="1054" t="s">
        <v>471</v>
      </c>
      <c r="AL124" s="1052"/>
      <c r="AM124" s="1052"/>
      <c r="AN124" s="1052"/>
      <c r="AO124" s="1053"/>
      <c r="AP124" s="1055" t="s">
        <v>129</v>
      </c>
      <c r="AQ124" s="1056"/>
      <c r="AR124" s="1056"/>
      <c r="AS124" s="1056"/>
      <c r="AT124" s="1057"/>
      <c r="AU124" s="1154" t="s">
        <v>477</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460</v>
      </c>
      <c r="BR124" s="1121"/>
      <c r="BS124" s="1121"/>
      <c r="BT124" s="1121"/>
      <c r="BU124" s="1121"/>
      <c r="BV124" s="1121" t="s">
        <v>129</v>
      </c>
      <c r="BW124" s="1121"/>
      <c r="BX124" s="1121"/>
      <c r="BY124" s="1121"/>
      <c r="BZ124" s="1121"/>
      <c r="CA124" s="1121" t="s">
        <v>438</v>
      </c>
      <c r="CB124" s="1121"/>
      <c r="CC124" s="1121"/>
      <c r="CD124" s="1121"/>
      <c r="CE124" s="1121"/>
      <c r="CF124" s="1122"/>
      <c r="CG124" s="1123"/>
      <c r="CH124" s="1123"/>
      <c r="CI124" s="1123"/>
      <c r="CJ124" s="1124"/>
      <c r="CK124" s="1106"/>
      <c r="CL124" s="1106"/>
      <c r="CM124" s="1106"/>
      <c r="CN124" s="1106"/>
      <c r="CO124" s="1107"/>
      <c r="CP124" s="1113" t="s">
        <v>478</v>
      </c>
      <c r="CQ124" s="1114"/>
      <c r="CR124" s="1114"/>
      <c r="CS124" s="1114"/>
      <c r="CT124" s="1114"/>
      <c r="CU124" s="1114"/>
      <c r="CV124" s="1114"/>
      <c r="CW124" s="1114"/>
      <c r="CX124" s="1114"/>
      <c r="CY124" s="1114"/>
      <c r="CZ124" s="1114"/>
      <c r="DA124" s="1114"/>
      <c r="DB124" s="1114"/>
      <c r="DC124" s="1114"/>
      <c r="DD124" s="1114"/>
      <c r="DE124" s="1114"/>
      <c r="DF124" s="1115"/>
      <c r="DG124" s="1098" t="s">
        <v>442</v>
      </c>
      <c r="DH124" s="1077"/>
      <c r="DI124" s="1077"/>
      <c r="DJ124" s="1077"/>
      <c r="DK124" s="1078"/>
      <c r="DL124" s="1076" t="s">
        <v>460</v>
      </c>
      <c r="DM124" s="1077"/>
      <c r="DN124" s="1077"/>
      <c r="DO124" s="1077"/>
      <c r="DP124" s="1078"/>
      <c r="DQ124" s="1076" t="s">
        <v>442</v>
      </c>
      <c r="DR124" s="1077"/>
      <c r="DS124" s="1077"/>
      <c r="DT124" s="1077"/>
      <c r="DU124" s="1078"/>
      <c r="DV124" s="1079" t="s">
        <v>470</v>
      </c>
      <c r="DW124" s="1080"/>
      <c r="DX124" s="1080"/>
      <c r="DY124" s="1080"/>
      <c r="DZ124" s="1081"/>
    </row>
    <row r="125" spans="1:130" s="247" customFormat="1" ht="26.25" customHeight="1" x14ac:dyDescent="0.2">
      <c r="A125" s="1152"/>
      <c r="B125" s="1039"/>
      <c r="C125" s="1009" t="s">
        <v>461</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459</v>
      </c>
      <c r="AB125" s="1052"/>
      <c r="AC125" s="1052"/>
      <c r="AD125" s="1052"/>
      <c r="AE125" s="1053"/>
      <c r="AF125" s="1054" t="s">
        <v>442</v>
      </c>
      <c r="AG125" s="1052"/>
      <c r="AH125" s="1052"/>
      <c r="AI125" s="1052"/>
      <c r="AJ125" s="1053"/>
      <c r="AK125" s="1054" t="s">
        <v>471</v>
      </c>
      <c r="AL125" s="1052"/>
      <c r="AM125" s="1052"/>
      <c r="AN125" s="1052"/>
      <c r="AO125" s="1053"/>
      <c r="AP125" s="1055" t="s">
        <v>459</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479</v>
      </c>
      <c r="CL125" s="1101"/>
      <c r="CM125" s="1101"/>
      <c r="CN125" s="1101"/>
      <c r="CO125" s="1102"/>
      <c r="CP125" s="1033" t="s">
        <v>480</v>
      </c>
      <c r="CQ125" s="982"/>
      <c r="CR125" s="982"/>
      <c r="CS125" s="982"/>
      <c r="CT125" s="982"/>
      <c r="CU125" s="982"/>
      <c r="CV125" s="982"/>
      <c r="CW125" s="982"/>
      <c r="CX125" s="982"/>
      <c r="CY125" s="982"/>
      <c r="CZ125" s="982"/>
      <c r="DA125" s="982"/>
      <c r="DB125" s="982"/>
      <c r="DC125" s="982"/>
      <c r="DD125" s="982"/>
      <c r="DE125" s="982"/>
      <c r="DF125" s="983"/>
      <c r="DG125" s="1019" t="s">
        <v>462</v>
      </c>
      <c r="DH125" s="1020"/>
      <c r="DI125" s="1020"/>
      <c r="DJ125" s="1020"/>
      <c r="DK125" s="1020"/>
      <c r="DL125" s="1020" t="s">
        <v>442</v>
      </c>
      <c r="DM125" s="1020"/>
      <c r="DN125" s="1020"/>
      <c r="DO125" s="1020"/>
      <c r="DP125" s="1020"/>
      <c r="DQ125" s="1020" t="s">
        <v>392</v>
      </c>
      <c r="DR125" s="1020"/>
      <c r="DS125" s="1020"/>
      <c r="DT125" s="1020"/>
      <c r="DU125" s="1020"/>
      <c r="DV125" s="1021" t="s">
        <v>129</v>
      </c>
      <c r="DW125" s="1021"/>
      <c r="DX125" s="1021"/>
      <c r="DY125" s="1021"/>
      <c r="DZ125" s="1022"/>
    </row>
    <row r="126" spans="1:130" s="247" customFormat="1" ht="26.25" customHeight="1" thickBot="1" x14ac:dyDescent="0.25">
      <c r="A126" s="1152"/>
      <c r="B126" s="1039"/>
      <c r="C126" s="1009" t="s">
        <v>464</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26955</v>
      </c>
      <c r="AB126" s="1052"/>
      <c r="AC126" s="1052"/>
      <c r="AD126" s="1052"/>
      <c r="AE126" s="1053"/>
      <c r="AF126" s="1054">
        <v>23463</v>
      </c>
      <c r="AG126" s="1052"/>
      <c r="AH126" s="1052"/>
      <c r="AI126" s="1052"/>
      <c r="AJ126" s="1053"/>
      <c r="AK126" s="1054" t="s">
        <v>129</v>
      </c>
      <c r="AL126" s="1052"/>
      <c r="AM126" s="1052"/>
      <c r="AN126" s="1052"/>
      <c r="AO126" s="1053"/>
      <c r="AP126" s="1055" t="s">
        <v>442</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481</v>
      </c>
      <c r="CQ126" s="1043"/>
      <c r="CR126" s="1043"/>
      <c r="CS126" s="1043"/>
      <c r="CT126" s="1043"/>
      <c r="CU126" s="1043"/>
      <c r="CV126" s="1043"/>
      <c r="CW126" s="1043"/>
      <c r="CX126" s="1043"/>
      <c r="CY126" s="1043"/>
      <c r="CZ126" s="1043"/>
      <c r="DA126" s="1043"/>
      <c r="DB126" s="1043"/>
      <c r="DC126" s="1043"/>
      <c r="DD126" s="1043"/>
      <c r="DE126" s="1043"/>
      <c r="DF126" s="1044"/>
      <c r="DG126" s="1012" t="s">
        <v>129</v>
      </c>
      <c r="DH126" s="1013"/>
      <c r="DI126" s="1013"/>
      <c r="DJ126" s="1013"/>
      <c r="DK126" s="1013"/>
      <c r="DL126" s="1013" t="s">
        <v>471</v>
      </c>
      <c r="DM126" s="1013"/>
      <c r="DN126" s="1013"/>
      <c r="DO126" s="1013"/>
      <c r="DP126" s="1013"/>
      <c r="DQ126" s="1013" t="s">
        <v>459</v>
      </c>
      <c r="DR126" s="1013"/>
      <c r="DS126" s="1013"/>
      <c r="DT126" s="1013"/>
      <c r="DU126" s="1013"/>
      <c r="DV126" s="1014" t="s">
        <v>129</v>
      </c>
      <c r="DW126" s="1014"/>
      <c r="DX126" s="1014"/>
      <c r="DY126" s="1014"/>
      <c r="DZ126" s="1015"/>
    </row>
    <row r="127" spans="1:130" s="247" customFormat="1" ht="26.25" customHeight="1" x14ac:dyDescent="0.2">
      <c r="A127" s="1153"/>
      <c r="B127" s="1041"/>
      <c r="C127" s="1095" t="s">
        <v>482</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459</v>
      </c>
      <c r="AB127" s="1052"/>
      <c r="AC127" s="1052"/>
      <c r="AD127" s="1052"/>
      <c r="AE127" s="1053"/>
      <c r="AF127" s="1054" t="s">
        <v>129</v>
      </c>
      <c r="AG127" s="1052"/>
      <c r="AH127" s="1052"/>
      <c r="AI127" s="1052"/>
      <c r="AJ127" s="1053"/>
      <c r="AK127" s="1054" t="s">
        <v>442</v>
      </c>
      <c r="AL127" s="1052"/>
      <c r="AM127" s="1052"/>
      <c r="AN127" s="1052"/>
      <c r="AO127" s="1053"/>
      <c r="AP127" s="1055" t="s">
        <v>472</v>
      </c>
      <c r="AQ127" s="1056"/>
      <c r="AR127" s="1056"/>
      <c r="AS127" s="1056"/>
      <c r="AT127" s="1057"/>
      <c r="AU127" s="283"/>
      <c r="AV127" s="283"/>
      <c r="AW127" s="283"/>
      <c r="AX127" s="1125" t="s">
        <v>483</v>
      </c>
      <c r="AY127" s="1126"/>
      <c r="AZ127" s="1126"/>
      <c r="BA127" s="1126"/>
      <c r="BB127" s="1126"/>
      <c r="BC127" s="1126"/>
      <c r="BD127" s="1126"/>
      <c r="BE127" s="1127"/>
      <c r="BF127" s="1128" t="s">
        <v>484</v>
      </c>
      <c r="BG127" s="1126"/>
      <c r="BH127" s="1126"/>
      <c r="BI127" s="1126"/>
      <c r="BJ127" s="1126"/>
      <c r="BK127" s="1126"/>
      <c r="BL127" s="1127"/>
      <c r="BM127" s="1128" t="s">
        <v>485</v>
      </c>
      <c r="BN127" s="1126"/>
      <c r="BO127" s="1126"/>
      <c r="BP127" s="1126"/>
      <c r="BQ127" s="1126"/>
      <c r="BR127" s="1126"/>
      <c r="BS127" s="1127"/>
      <c r="BT127" s="1128" t="s">
        <v>486</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487</v>
      </c>
      <c r="CQ127" s="1043"/>
      <c r="CR127" s="1043"/>
      <c r="CS127" s="1043"/>
      <c r="CT127" s="1043"/>
      <c r="CU127" s="1043"/>
      <c r="CV127" s="1043"/>
      <c r="CW127" s="1043"/>
      <c r="CX127" s="1043"/>
      <c r="CY127" s="1043"/>
      <c r="CZ127" s="1043"/>
      <c r="DA127" s="1043"/>
      <c r="DB127" s="1043"/>
      <c r="DC127" s="1043"/>
      <c r="DD127" s="1043"/>
      <c r="DE127" s="1043"/>
      <c r="DF127" s="1044"/>
      <c r="DG127" s="1012" t="s">
        <v>442</v>
      </c>
      <c r="DH127" s="1013"/>
      <c r="DI127" s="1013"/>
      <c r="DJ127" s="1013"/>
      <c r="DK127" s="1013"/>
      <c r="DL127" s="1013" t="s">
        <v>471</v>
      </c>
      <c r="DM127" s="1013"/>
      <c r="DN127" s="1013"/>
      <c r="DO127" s="1013"/>
      <c r="DP127" s="1013"/>
      <c r="DQ127" s="1013" t="s">
        <v>460</v>
      </c>
      <c r="DR127" s="1013"/>
      <c r="DS127" s="1013"/>
      <c r="DT127" s="1013"/>
      <c r="DU127" s="1013"/>
      <c r="DV127" s="1014" t="s">
        <v>129</v>
      </c>
      <c r="DW127" s="1014"/>
      <c r="DX127" s="1014"/>
      <c r="DY127" s="1014"/>
      <c r="DZ127" s="1015"/>
    </row>
    <row r="128" spans="1:130" s="247" customFormat="1" ht="26.25" customHeight="1" thickBot="1" x14ac:dyDescent="0.25">
      <c r="A128" s="1136" t="s">
        <v>488</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489</v>
      </c>
      <c r="X128" s="1138"/>
      <c r="Y128" s="1138"/>
      <c r="Z128" s="1139"/>
      <c r="AA128" s="1140" t="s">
        <v>442</v>
      </c>
      <c r="AB128" s="1141"/>
      <c r="AC128" s="1141"/>
      <c r="AD128" s="1141"/>
      <c r="AE128" s="1142"/>
      <c r="AF128" s="1143" t="s">
        <v>471</v>
      </c>
      <c r="AG128" s="1141"/>
      <c r="AH128" s="1141"/>
      <c r="AI128" s="1141"/>
      <c r="AJ128" s="1142"/>
      <c r="AK128" s="1143" t="s">
        <v>442</v>
      </c>
      <c r="AL128" s="1141"/>
      <c r="AM128" s="1141"/>
      <c r="AN128" s="1141"/>
      <c r="AO128" s="1142"/>
      <c r="AP128" s="1144"/>
      <c r="AQ128" s="1145"/>
      <c r="AR128" s="1145"/>
      <c r="AS128" s="1145"/>
      <c r="AT128" s="1146"/>
      <c r="AU128" s="283"/>
      <c r="AV128" s="283"/>
      <c r="AW128" s="283"/>
      <c r="AX128" s="981" t="s">
        <v>490</v>
      </c>
      <c r="AY128" s="982"/>
      <c r="AZ128" s="982"/>
      <c r="BA128" s="982"/>
      <c r="BB128" s="982"/>
      <c r="BC128" s="982"/>
      <c r="BD128" s="982"/>
      <c r="BE128" s="983"/>
      <c r="BF128" s="1147" t="s">
        <v>442</v>
      </c>
      <c r="BG128" s="1148"/>
      <c r="BH128" s="1148"/>
      <c r="BI128" s="1148"/>
      <c r="BJ128" s="1148"/>
      <c r="BK128" s="1148"/>
      <c r="BL128" s="1149"/>
      <c r="BM128" s="1147">
        <v>11.25</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491</v>
      </c>
      <c r="CQ128" s="1130"/>
      <c r="CR128" s="1130"/>
      <c r="CS128" s="1130"/>
      <c r="CT128" s="1130"/>
      <c r="CU128" s="1130"/>
      <c r="CV128" s="1130"/>
      <c r="CW128" s="1130"/>
      <c r="CX128" s="1130"/>
      <c r="CY128" s="1130"/>
      <c r="CZ128" s="1130"/>
      <c r="DA128" s="1130"/>
      <c r="DB128" s="1130"/>
      <c r="DC128" s="1130"/>
      <c r="DD128" s="1130"/>
      <c r="DE128" s="1130"/>
      <c r="DF128" s="1131"/>
      <c r="DG128" s="1132" t="s">
        <v>129</v>
      </c>
      <c r="DH128" s="1133"/>
      <c r="DI128" s="1133"/>
      <c r="DJ128" s="1133"/>
      <c r="DK128" s="1133"/>
      <c r="DL128" s="1133" t="s">
        <v>459</v>
      </c>
      <c r="DM128" s="1133"/>
      <c r="DN128" s="1133"/>
      <c r="DO128" s="1133"/>
      <c r="DP128" s="1133"/>
      <c r="DQ128" s="1133" t="s">
        <v>459</v>
      </c>
      <c r="DR128" s="1133"/>
      <c r="DS128" s="1133"/>
      <c r="DT128" s="1133"/>
      <c r="DU128" s="1133"/>
      <c r="DV128" s="1134" t="s">
        <v>472</v>
      </c>
      <c r="DW128" s="1134"/>
      <c r="DX128" s="1134"/>
      <c r="DY128" s="1134"/>
      <c r="DZ128" s="1135"/>
    </row>
    <row r="129" spans="1:131" s="247" customFormat="1" ht="26.25" customHeight="1" x14ac:dyDescent="0.2">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492</v>
      </c>
      <c r="X129" s="1167"/>
      <c r="Y129" s="1167"/>
      <c r="Z129" s="1168"/>
      <c r="AA129" s="1051">
        <v>63457279</v>
      </c>
      <c r="AB129" s="1052"/>
      <c r="AC129" s="1052"/>
      <c r="AD129" s="1052"/>
      <c r="AE129" s="1053"/>
      <c r="AF129" s="1054">
        <v>66901982</v>
      </c>
      <c r="AG129" s="1052"/>
      <c r="AH129" s="1052"/>
      <c r="AI129" s="1052"/>
      <c r="AJ129" s="1053"/>
      <c r="AK129" s="1054">
        <v>70542833</v>
      </c>
      <c r="AL129" s="1052"/>
      <c r="AM129" s="1052"/>
      <c r="AN129" s="1052"/>
      <c r="AO129" s="1053"/>
      <c r="AP129" s="1169"/>
      <c r="AQ129" s="1170"/>
      <c r="AR129" s="1170"/>
      <c r="AS129" s="1170"/>
      <c r="AT129" s="1171"/>
      <c r="AU129" s="285"/>
      <c r="AV129" s="285"/>
      <c r="AW129" s="285"/>
      <c r="AX129" s="1160" t="s">
        <v>493</v>
      </c>
      <c r="AY129" s="1043"/>
      <c r="AZ129" s="1043"/>
      <c r="BA129" s="1043"/>
      <c r="BB129" s="1043"/>
      <c r="BC129" s="1043"/>
      <c r="BD129" s="1043"/>
      <c r="BE129" s="1044"/>
      <c r="BF129" s="1161" t="s">
        <v>442</v>
      </c>
      <c r="BG129" s="1162"/>
      <c r="BH129" s="1162"/>
      <c r="BI129" s="1162"/>
      <c r="BJ129" s="1162"/>
      <c r="BK129" s="1162"/>
      <c r="BL129" s="1163"/>
      <c r="BM129" s="1161">
        <v>16.25</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3" t="s">
        <v>494</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495</v>
      </c>
      <c r="X130" s="1167"/>
      <c r="Y130" s="1167"/>
      <c r="Z130" s="1168"/>
      <c r="AA130" s="1051">
        <v>5239676</v>
      </c>
      <c r="AB130" s="1052"/>
      <c r="AC130" s="1052"/>
      <c r="AD130" s="1052"/>
      <c r="AE130" s="1053"/>
      <c r="AF130" s="1054">
        <v>5088182</v>
      </c>
      <c r="AG130" s="1052"/>
      <c r="AH130" s="1052"/>
      <c r="AI130" s="1052"/>
      <c r="AJ130" s="1053"/>
      <c r="AK130" s="1054">
        <v>4990549</v>
      </c>
      <c r="AL130" s="1052"/>
      <c r="AM130" s="1052"/>
      <c r="AN130" s="1052"/>
      <c r="AO130" s="1053"/>
      <c r="AP130" s="1169"/>
      <c r="AQ130" s="1170"/>
      <c r="AR130" s="1170"/>
      <c r="AS130" s="1170"/>
      <c r="AT130" s="1171"/>
      <c r="AU130" s="285"/>
      <c r="AV130" s="285"/>
      <c r="AW130" s="285"/>
      <c r="AX130" s="1160" t="s">
        <v>496</v>
      </c>
      <c r="AY130" s="1043"/>
      <c r="AZ130" s="1043"/>
      <c r="BA130" s="1043"/>
      <c r="BB130" s="1043"/>
      <c r="BC130" s="1043"/>
      <c r="BD130" s="1043"/>
      <c r="BE130" s="1044"/>
      <c r="BF130" s="1197">
        <v>-4</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497</v>
      </c>
      <c r="X131" s="1205"/>
      <c r="Y131" s="1205"/>
      <c r="Z131" s="1206"/>
      <c r="AA131" s="1098">
        <v>58217603</v>
      </c>
      <c r="AB131" s="1077"/>
      <c r="AC131" s="1077"/>
      <c r="AD131" s="1077"/>
      <c r="AE131" s="1078"/>
      <c r="AF131" s="1076">
        <v>61813800</v>
      </c>
      <c r="AG131" s="1077"/>
      <c r="AH131" s="1077"/>
      <c r="AI131" s="1077"/>
      <c r="AJ131" s="1078"/>
      <c r="AK131" s="1076">
        <v>65552284</v>
      </c>
      <c r="AL131" s="1077"/>
      <c r="AM131" s="1077"/>
      <c r="AN131" s="1077"/>
      <c r="AO131" s="1078"/>
      <c r="AP131" s="1207"/>
      <c r="AQ131" s="1208"/>
      <c r="AR131" s="1208"/>
      <c r="AS131" s="1208"/>
      <c r="AT131" s="1209"/>
      <c r="AU131" s="285"/>
      <c r="AV131" s="285"/>
      <c r="AW131" s="285"/>
      <c r="AX131" s="1179" t="s">
        <v>498</v>
      </c>
      <c r="AY131" s="1130"/>
      <c r="AZ131" s="1130"/>
      <c r="BA131" s="1130"/>
      <c r="BB131" s="1130"/>
      <c r="BC131" s="1130"/>
      <c r="BD131" s="1130"/>
      <c r="BE131" s="1131"/>
      <c r="BF131" s="1180" t="s">
        <v>459</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6" t="s">
        <v>499</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500</v>
      </c>
      <c r="W132" s="1190"/>
      <c r="X132" s="1190"/>
      <c r="Y132" s="1190"/>
      <c r="Z132" s="1191"/>
      <c r="AA132" s="1192">
        <v>-4.2478578169999999</v>
      </c>
      <c r="AB132" s="1193"/>
      <c r="AC132" s="1193"/>
      <c r="AD132" s="1193"/>
      <c r="AE132" s="1194"/>
      <c r="AF132" s="1195">
        <v>-4.0503318029999997</v>
      </c>
      <c r="AG132" s="1193"/>
      <c r="AH132" s="1193"/>
      <c r="AI132" s="1193"/>
      <c r="AJ132" s="1194"/>
      <c r="AK132" s="1195">
        <v>-3.9530064280000001</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501</v>
      </c>
      <c r="W133" s="1173"/>
      <c r="X133" s="1173"/>
      <c r="Y133" s="1173"/>
      <c r="Z133" s="1174"/>
      <c r="AA133" s="1175">
        <v>-4</v>
      </c>
      <c r="AB133" s="1176"/>
      <c r="AC133" s="1176"/>
      <c r="AD133" s="1176"/>
      <c r="AE133" s="1177"/>
      <c r="AF133" s="1175">
        <v>-4</v>
      </c>
      <c r="AG133" s="1176"/>
      <c r="AH133" s="1176"/>
      <c r="AI133" s="1176"/>
      <c r="AJ133" s="1177"/>
      <c r="AK133" s="1175">
        <v>-4</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zBN3X40RLZ7RDrIDpUUDZy7PaPJjmhVCd6l9j4u7BmQAR1kSmCBkPjROgH6zmHN6khESenISZZ/OL3bZ3UwXxw==" saltValue="pljHzSmDlzlLCqtQtsAi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CG6Q28FKN2DowWuYLHS26Ql+dmNUONjouyGQqaC4fGGpPMx1iT6jIs95UJnY3oQb8qiw+exWMedaCnv9g4klg==" saltValue="3Wg/gN439JMU1nOCoHx9a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6T0uoJFmEUtAEVZXGYiDhBT4iT+oCc8drFUcrbZdc1WyIXp+/E/1MYCRWJOCLAnjvvguecHGB9ogkOR4mwcIw==" saltValue="8bzYEKtcQ2hpe2PG2wszd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510</v>
      </c>
      <c r="AL9" s="1216"/>
      <c r="AM9" s="1216"/>
      <c r="AN9" s="1217"/>
      <c r="AO9" s="313">
        <v>20418817</v>
      </c>
      <c r="AP9" s="313">
        <v>72542</v>
      </c>
      <c r="AQ9" s="314">
        <v>62629</v>
      </c>
      <c r="AR9" s="315">
        <v>15.8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511</v>
      </c>
      <c r="AL10" s="1216"/>
      <c r="AM10" s="1216"/>
      <c r="AN10" s="1217"/>
      <c r="AO10" s="316">
        <v>262623</v>
      </c>
      <c r="AP10" s="316">
        <v>933</v>
      </c>
      <c r="AQ10" s="317">
        <v>1046</v>
      </c>
      <c r="AR10" s="318">
        <v>-10.8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512</v>
      </c>
      <c r="AL11" s="1216"/>
      <c r="AM11" s="1216"/>
      <c r="AN11" s="1217"/>
      <c r="AO11" s="316">
        <v>265745</v>
      </c>
      <c r="AP11" s="316">
        <v>944</v>
      </c>
      <c r="AQ11" s="317">
        <v>841</v>
      </c>
      <c r="AR11" s="318">
        <v>12.2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513</v>
      </c>
      <c r="AL12" s="1216"/>
      <c r="AM12" s="1216"/>
      <c r="AN12" s="1217"/>
      <c r="AO12" s="316" t="s">
        <v>514</v>
      </c>
      <c r="AP12" s="316" t="s">
        <v>514</v>
      </c>
      <c r="AQ12" s="317" t="s">
        <v>514</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515</v>
      </c>
      <c r="AL13" s="1216"/>
      <c r="AM13" s="1216"/>
      <c r="AN13" s="1217"/>
      <c r="AO13" s="316" t="s">
        <v>514</v>
      </c>
      <c r="AP13" s="316" t="s">
        <v>514</v>
      </c>
      <c r="AQ13" s="317" t="s">
        <v>514</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516</v>
      </c>
      <c r="AL14" s="1216"/>
      <c r="AM14" s="1216"/>
      <c r="AN14" s="1217"/>
      <c r="AO14" s="316">
        <v>859826</v>
      </c>
      <c r="AP14" s="316">
        <v>3055</v>
      </c>
      <c r="AQ14" s="317">
        <v>2247</v>
      </c>
      <c r="AR14" s="318">
        <v>36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517</v>
      </c>
      <c r="AL15" s="1216"/>
      <c r="AM15" s="1216"/>
      <c r="AN15" s="1217"/>
      <c r="AO15" s="316">
        <v>484431</v>
      </c>
      <c r="AP15" s="316">
        <v>1721</v>
      </c>
      <c r="AQ15" s="317">
        <v>1478</v>
      </c>
      <c r="AR15" s="318">
        <v>16.399999999999999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518</v>
      </c>
      <c r="AL16" s="1219"/>
      <c r="AM16" s="1219"/>
      <c r="AN16" s="1220"/>
      <c r="AO16" s="316">
        <v>-1905458</v>
      </c>
      <c r="AP16" s="316">
        <v>-6770</v>
      </c>
      <c r="AQ16" s="317">
        <v>-5042</v>
      </c>
      <c r="AR16" s="318">
        <v>34.299999999999997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188</v>
      </c>
      <c r="AL17" s="1219"/>
      <c r="AM17" s="1219"/>
      <c r="AN17" s="1220"/>
      <c r="AO17" s="316">
        <v>20385984</v>
      </c>
      <c r="AP17" s="316">
        <v>72426</v>
      </c>
      <c r="AQ17" s="317">
        <v>63199</v>
      </c>
      <c r="AR17" s="318">
        <v>14.6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523</v>
      </c>
      <c r="AL21" s="1211"/>
      <c r="AM21" s="1211"/>
      <c r="AN21" s="1212"/>
      <c r="AO21" s="328">
        <v>6.89</v>
      </c>
      <c r="AP21" s="329">
        <v>6.3</v>
      </c>
      <c r="AQ21" s="330">
        <v>0.59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524</v>
      </c>
      <c r="AL22" s="1211"/>
      <c r="AM22" s="1211"/>
      <c r="AN22" s="1212"/>
      <c r="AO22" s="333">
        <v>99.2</v>
      </c>
      <c r="AP22" s="334">
        <v>99.1</v>
      </c>
      <c r="AQ22" s="335">
        <v>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528</v>
      </c>
      <c r="AL32" s="1227"/>
      <c r="AM32" s="1227"/>
      <c r="AN32" s="1228"/>
      <c r="AO32" s="343">
        <v>2012969</v>
      </c>
      <c r="AP32" s="343">
        <v>7152</v>
      </c>
      <c r="AQ32" s="344">
        <v>4925</v>
      </c>
      <c r="AR32" s="345">
        <v>45.2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529</v>
      </c>
      <c r="AL33" s="1227"/>
      <c r="AM33" s="1227"/>
      <c r="AN33" s="1228"/>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530</v>
      </c>
      <c r="AL34" s="1227"/>
      <c r="AM34" s="1227"/>
      <c r="AN34" s="1228"/>
      <c r="AO34" s="343">
        <v>277760</v>
      </c>
      <c r="AP34" s="343">
        <v>987</v>
      </c>
      <c r="AQ34" s="344">
        <v>327</v>
      </c>
      <c r="AR34" s="345">
        <v>201.8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531</v>
      </c>
      <c r="AL35" s="1227"/>
      <c r="AM35" s="1227"/>
      <c r="AN35" s="1228"/>
      <c r="AO35" s="343" t="s">
        <v>514</v>
      </c>
      <c r="AP35" s="343" t="s">
        <v>514</v>
      </c>
      <c r="AQ35" s="344">
        <v>27</v>
      </c>
      <c r="AR35" s="345" t="s">
        <v>514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532</v>
      </c>
      <c r="AL36" s="1227"/>
      <c r="AM36" s="1227"/>
      <c r="AN36" s="1228"/>
      <c r="AO36" s="343">
        <v>86773</v>
      </c>
      <c r="AP36" s="343">
        <v>308</v>
      </c>
      <c r="AQ36" s="344">
        <v>286</v>
      </c>
      <c r="AR36" s="345">
        <v>7.7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533</v>
      </c>
      <c r="AL37" s="1227"/>
      <c r="AM37" s="1227"/>
      <c r="AN37" s="1228"/>
      <c r="AO37" s="343">
        <v>21761</v>
      </c>
      <c r="AP37" s="343">
        <v>77</v>
      </c>
      <c r="AQ37" s="344">
        <v>1760</v>
      </c>
      <c r="AR37" s="345">
        <v>-95.6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534</v>
      </c>
      <c r="AL38" s="1230"/>
      <c r="AM38" s="1230"/>
      <c r="AN38" s="1231"/>
      <c r="AO38" s="346" t="s">
        <v>514</v>
      </c>
      <c r="AP38" s="346" t="s">
        <v>514</v>
      </c>
      <c r="AQ38" s="347">
        <v>0</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535</v>
      </c>
      <c r="AL39" s="1230"/>
      <c r="AM39" s="1230"/>
      <c r="AN39" s="1231"/>
      <c r="AO39" s="343" t="s">
        <v>514</v>
      </c>
      <c r="AP39" s="343" t="s">
        <v>514</v>
      </c>
      <c r="AQ39" s="344">
        <v>-11</v>
      </c>
      <c r="AR39" s="345" t="s">
        <v>514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536</v>
      </c>
      <c r="AL40" s="1227"/>
      <c r="AM40" s="1227"/>
      <c r="AN40" s="1228"/>
      <c r="AO40" s="343">
        <v>-4990549</v>
      </c>
      <c r="AP40" s="343">
        <v>-17730</v>
      </c>
      <c r="AQ40" s="344">
        <v>-15582</v>
      </c>
      <c r="AR40" s="345">
        <v>13.8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300</v>
      </c>
      <c r="AL41" s="1233"/>
      <c r="AM41" s="1233"/>
      <c r="AN41" s="1234"/>
      <c r="AO41" s="343">
        <v>-2591286</v>
      </c>
      <c r="AP41" s="343">
        <v>-9206</v>
      </c>
      <c r="AQ41" s="344">
        <v>-8267</v>
      </c>
      <c r="AR41" s="345">
        <v>11.4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505</v>
      </c>
      <c r="AN49" s="1223" t="s">
        <v>540</v>
      </c>
      <c r="AO49" s="1224"/>
      <c r="AP49" s="1224"/>
      <c r="AQ49" s="1224"/>
      <c r="AR49" s="122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6702126</v>
      </c>
      <c r="AN51" s="365">
        <v>24688</v>
      </c>
      <c r="AO51" s="366">
        <v>25.4</v>
      </c>
      <c r="AP51" s="367">
        <v>43773</v>
      </c>
      <c r="AQ51" s="368">
        <v>-7</v>
      </c>
      <c r="AR51" s="369">
        <v>32.4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4477386</v>
      </c>
      <c r="AN52" s="373">
        <v>16493</v>
      </c>
      <c r="AO52" s="374">
        <v>21.4</v>
      </c>
      <c r="AP52" s="375">
        <v>30346</v>
      </c>
      <c r="AQ52" s="376">
        <v>-6.7</v>
      </c>
      <c r="AR52" s="377">
        <v>28.1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8761284</v>
      </c>
      <c r="AN53" s="365">
        <v>32010</v>
      </c>
      <c r="AO53" s="366">
        <v>29.7</v>
      </c>
      <c r="AP53" s="367">
        <v>51565</v>
      </c>
      <c r="AQ53" s="368">
        <v>17.8</v>
      </c>
      <c r="AR53" s="369">
        <v>11.9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6457890</v>
      </c>
      <c r="AN54" s="373">
        <v>23594</v>
      </c>
      <c r="AO54" s="374">
        <v>43.1</v>
      </c>
      <c r="AP54" s="375">
        <v>35359</v>
      </c>
      <c r="AQ54" s="376">
        <v>16.5</v>
      </c>
      <c r="AR54" s="377">
        <v>26.6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7708620</v>
      </c>
      <c r="AN55" s="365">
        <v>27850</v>
      </c>
      <c r="AO55" s="366">
        <v>-13</v>
      </c>
      <c r="AP55" s="367">
        <v>46686</v>
      </c>
      <c r="AQ55" s="368">
        <v>-9.5</v>
      </c>
      <c r="AR55" s="369">
        <v>-3.5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5638665</v>
      </c>
      <c r="AN56" s="373">
        <v>20372</v>
      </c>
      <c r="AO56" s="374">
        <v>-13.7</v>
      </c>
      <c r="AP56" s="375">
        <v>32595</v>
      </c>
      <c r="AQ56" s="376">
        <v>-7.8</v>
      </c>
      <c r="AR56" s="377">
        <v>-5.9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8538814</v>
      </c>
      <c r="AN57" s="365">
        <v>30568</v>
      </c>
      <c r="AO57" s="366">
        <v>9.8000000000000007</v>
      </c>
      <c r="AP57" s="367">
        <v>49796</v>
      </c>
      <c r="AQ57" s="368">
        <v>6.7</v>
      </c>
      <c r="AR57" s="369">
        <v>3.1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6731173</v>
      </c>
      <c r="AN58" s="373">
        <v>24097</v>
      </c>
      <c r="AO58" s="374">
        <v>18.3</v>
      </c>
      <c r="AP58" s="375">
        <v>37281</v>
      </c>
      <c r="AQ58" s="376">
        <v>14.4</v>
      </c>
      <c r="AR58" s="377">
        <v>3.9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10923498</v>
      </c>
      <c r="AN59" s="365">
        <v>38808</v>
      </c>
      <c r="AO59" s="366">
        <v>27</v>
      </c>
      <c r="AP59" s="367">
        <v>51681</v>
      </c>
      <c r="AQ59" s="368">
        <v>3.8</v>
      </c>
      <c r="AR59" s="369">
        <v>23.2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8640353</v>
      </c>
      <c r="AN60" s="373">
        <v>30697</v>
      </c>
      <c r="AO60" s="374">
        <v>27.4</v>
      </c>
      <c r="AP60" s="375">
        <v>37226</v>
      </c>
      <c r="AQ60" s="376">
        <v>-0.1</v>
      </c>
      <c r="AR60" s="377">
        <v>27.5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8526868</v>
      </c>
      <c r="AN61" s="380">
        <v>30785</v>
      </c>
      <c r="AO61" s="381">
        <v>15.8</v>
      </c>
      <c r="AP61" s="382">
        <v>48700</v>
      </c>
      <c r="AQ61" s="383">
        <v>2.4</v>
      </c>
      <c r="AR61" s="369">
        <v>13.4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6389093</v>
      </c>
      <c r="AN62" s="373">
        <v>23051</v>
      </c>
      <c r="AO62" s="374">
        <v>19.3</v>
      </c>
      <c r="AP62" s="375">
        <v>34561</v>
      </c>
      <c r="AQ62" s="376">
        <v>3.3</v>
      </c>
      <c r="AR62" s="377">
        <v>16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GtjkLOhblqLi+BAHtwD0cAXHp1BrmmNDAXalkEu8HosCf4lnsNmu7OJFVixi4kk0MQ3xtY667qK5oSwLHPoeVg==" saltValue="Df3olFYjsgP+CW7fva2p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WnFTLWKWsnMK0KZiuqR17jd5MXB6O5LiZ14YsKCVCR+zDF+vVdMCdaJDEpuJehL8QunpiCUmNiFgrFLivD1CMQ==" saltValue="9xdiVdUn9B9V+SxO68d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AfbQ6Bfk2LWDlzsONErskqq84AX9feruymtD6E6Dl9e8Cq90oWg0TTxT8wER9ukFqq1oXackBDDR1/nOZUzCzw==" saltValue="00lteST1mOhLsncqDoC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5" t="s">
        <v>3</v>
      </c>
      <c r="D47" s="1235"/>
      <c r="E47" s="1236"/>
      <c r="F47" s="11">
        <v>21.29</v>
      </c>
      <c r="G47" s="12">
        <v>23.02</v>
      </c>
      <c r="H47" s="12">
        <v>27.33</v>
      </c>
      <c r="I47" s="12">
        <v>30.88</v>
      </c>
      <c r="J47" s="13">
        <v>32.17</v>
      </c>
    </row>
    <row r="48" spans="2:10" ht="57.75" customHeight="1" x14ac:dyDescent="0.2">
      <c r="B48" s="14"/>
      <c r="C48" s="1237" t="s">
        <v>4</v>
      </c>
      <c r="D48" s="1237"/>
      <c r="E48" s="1238"/>
      <c r="F48" s="15">
        <v>5.76</v>
      </c>
      <c r="G48" s="16">
        <v>5.46</v>
      </c>
      <c r="H48" s="16">
        <v>7.61</v>
      </c>
      <c r="I48" s="16">
        <v>6.03</v>
      </c>
      <c r="J48" s="17">
        <v>8.1199999999999992</v>
      </c>
    </row>
    <row r="49" spans="2:10" ht="57.75" customHeight="1" thickBot="1" x14ac:dyDescent="0.25">
      <c r="B49" s="18"/>
      <c r="C49" s="1239" t="s">
        <v>5</v>
      </c>
      <c r="D49" s="1239"/>
      <c r="E49" s="1240"/>
      <c r="F49" s="19">
        <v>6.38</v>
      </c>
      <c r="G49" s="20">
        <v>1.61</v>
      </c>
      <c r="H49" s="20">
        <v>5.71</v>
      </c>
      <c r="I49" s="20">
        <v>3.76</v>
      </c>
      <c r="J49" s="21">
        <v>5.29</v>
      </c>
    </row>
    <row r="50" spans="2:10" ht="13.5" customHeight="1" x14ac:dyDescent="0.2"/>
  </sheetData>
  <sheetProtection algorithmName="SHA-512" hashValue="FM0eEBW3G2d8qXambgnCmK4bL2YJw8ffu0/hugiHNuUn4pbUDe9KnF2pPlHhFb0gFsKIPiucQMpZF8K5jStogw==" saltValue="Z+/GR8bzvvqkQW5m+no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2021-03-09T07:21:28Z</cp:lastPrinted>
  <dcterms:created xsi:type="dcterms:W3CDTF">2021-02-05T01:58:44Z</dcterms:created>
  <dcterms:modified xsi:type="dcterms:W3CDTF">2021-10-13T07:30:49Z</dcterms:modified>
  <cp:category/>
</cp:coreProperties>
</file>