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66.xml" ContentType="application/vnd.ms-excel.controlproperties+xml"/>
  <Override PartName="/xl/ctrlProps/ctrlProp67.xml" ContentType="application/vnd.ms-excel.controlpropertie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trlProps/ctrlProp68.xml" ContentType="application/vnd.ms-excel.controlproperties+xml"/>
  <Override PartName="/xl/ctrlProps/ctrlProp69.xml" ContentType="application/vnd.ms-excel.controlproperties+xml"/>
  <Override PartName="/xl/drawings/drawing9.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99100E23-4A7A-40B9-8082-5ADD01D3E751}" xr6:coauthVersionLast="47" xr6:coauthVersionMax="47" xr10:uidLastSave="{00000000-0000-0000-0000-000000000000}"/>
  <bookViews>
    <workbookView xWindow="35340" yWindow="825" windowWidth="17535" windowHeight="13860" xr2:uid="{00000000-000D-0000-FFFF-FFFF00000000}"/>
  </bookViews>
  <sheets>
    <sheet name="提出資料(補助協議)" sheetId="6" r:id="rId1"/>
    <sheet name="【要確認】注意事項" sheetId="11" r:id="rId2"/>
    <sheet name="鑑文" sheetId="15" r:id="rId3"/>
    <sheet name="概要書" sheetId="17" r:id="rId4"/>
    <sheet name="計画書" sheetId="18" r:id="rId5"/>
    <sheet name="連絡表" sheetId="19" r:id="rId6"/>
    <sheet name="沿革" sheetId="48" r:id="rId7"/>
    <sheet name="理由書" sheetId="56" r:id="rId8"/>
    <sheet name="【例】基本方針" sheetId="21" r:id="rId9"/>
    <sheet name="基本方針" sheetId="20" r:id="rId10"/>
    <sheet name="【例】勤務表" sheetId="23" r:id="rId11"/>
    <sheet name="勤務表" sheetId="22" r:id="rId12"/>
    <sheet name="按分表" sheetId="24" r:id="rId13"/>
    <sheet name="内訳（施設１）" sheetId="58" r:id="rId14"/>
    <sheet name="内訳（施設２）" sheetId="59" r:id="rId15"/>
    <sheet name="内訳（施設３）" sheetId="60" r:id="rId16"/>
    <sheet name="内訳（全体）" sheetId="61" r:id="rId17"/>
    <sheet name="補助算出" sheetId="54" r:id="rId18"/>
    <sheet name="収ｼﾐｭ(事業者)" sheetId="32" r:id="rId19"/>
    <sheet name="収ｼﾐｭ(ｵｰﾅｰ)" sheetId="34" r:id="rId20"/>
    <sheet name="収ｼﾐｭ(看小多機)" sheetId="33" r:id="rId21"/>
    <sheet name="【例】介護報酬・家賃" sheetId="35" r:id="rId22"/>
    <sheet name="介護報酬・家賃" sheetId="41" r:id="rId23"/>
    <sheet name="【例】食材費・光熱水費等" sheetId="42" r:id="rId24"/>
    <sheet name="食材費・光熱水費等" sheetId="36" r:id="rId25"/>
    <sheet name="【例】給与費・減価償却費等" sheetId="43" r:id="rId26"/>
    <sheet name="給与費・減価償却費等" sheetId="37" r:id="rId27"/>
    <sheet name="【例】委託料・事務経費等" sheetId="44" r:id="rId28"/>
    <sheet name="委託料・事務経費等" sheetId="38" r:id="rId29"/>
    <sheet name="資金計画表" sheetId="39" r:id="rId30"/>
    <sheet name="借入計画" sheetId="45" r:id="rId31"/>
    <sheet name="【例】償還計画" sheetId="47" r:id="rId32"/>
    <sheet name="償還計画" sheetId="46" r:id="rId33"/>
    <sheet name="履歴書(ｵｰﾅｰ)" sheetId="55" r:id="rId34"/>
    <sheet name="審査基準" sheetId="57" r:id="rId35"/>
  </sheets>
  <definedNames>
    <definedName name="_xlnm.Print_Area" localSheetId="31">【例】償還計画!$A$1:$J$33</definedName>
    <definedName name="_xlnm.Print_Area" localSheetId="12">按分表!$A$1:$I$37</definedName>
    <definedName name="_xlnm.Print_Area" localSheetId="6">沿革!$A$1:$AG$63</definedName>
    <definedName name="_xlnm.Print_Area" localSheetId="22">介護報酬・家賃!$A$1:$L$78</definedName>
    <definedName name="_xlnm.Print_Area" localSheetId="2">鑑文!$A$1:$AI$53</definedName>
    <definedName name="_xlnm.Print_Area" localSheetId="20">'収ｼﾐｭ(看小多機)'!$A$1:$H$50</definedName>
    <definedName name="_xlnm.Print_Area" localSheetId="18">'収ｼﾐｭ(事業者)'!$A$1:$H$47</definedName>
    <definedName name="_xlnm.Print_Area" localSheetId="32">償還計画!$A$1:$J$33</definedName>
    <definedName name="_xlnm.Print_Area" localSheetId="0">'提出資料(補助協議)'!$A$1:$M$56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4" l="1"/>
  <c r="G9" i="54"/>
  <c r="G10" i="54" s="1"/>
  <c r="G8" i="54"/>
  <c r="F8" i="54"/>
  <c r="F9" i="54"/>
  <c r="F7" i="54"/>
  <c r="E10" i="54"/>
  <c r="E8" i="54"/>
  <c r="E9" i="54"/>
  <c r="E7" i="54"/>
  <c r="F18" i="54"/>
  <c r="F17" i="54"/>
  <c r="F16" i="54"/>
  <c r="G16" i="54" s="1"/>
  <c r="G17" i="54"/>
  <c r="G18" i="54"/>
  <c r="G15" i="54"/>
  <c r="F27" i="54"/>
  <c r="F26" i="54"/>
  <c r="F25" i="54"/>
  <c r="F24" i="54"/>
  <c r="J24" i="61" l="1"/>
  <c r="J26" i="61" s="1"/>
  <c r="H24" i="61"/>
  <c r="H26" i="61" s="1"/>
  <c r="F24" i="61"/>
  <c r="D24" i="61"/>
  <c r="J23" i="61"/>
  <c r="H23" i="61"/>
  <c r="F23" i="61"/>
  <c r="D23" i="61"/>
  <c r="G22" i="61"/>
  <c r="E22" i="61"/>
  <c r="J19" i="61"/>
  <c r="H19" i="61"/>
  <c r="F19" i="61"/>
  <c r="D18" i="61"/>
  <c r="J16" i="61"/>
  <c r="H16" i="61"/>
  <c r="F16" i="61"/>
  <c r="D16" i="61"/>
  <c r="C16" i="61"/>
  <c r="J15" i="61"/>
  <c r="H15" i="61"/>
  <c r="F15" i="61"/>
  <c r="D15" i="61"/>
  <c r="C15" i="61"/>
  <c r="J14" i="61"/>
  <c r="H14" i="61"/>
  <c r="F14" i="61"/>
  <c r="D14" i="61"/>
  <c r="K14" i="61" s="1"/>
  <c r="C14" i="61"/>
  <c r="J13" i="61"/>
  <c r="H13" i="61"/>
  <c r="F13" i="61"/>
  <c r="D13" i="61"/>
  <c r="C13" i="61"/>
  <c r="J12" i="61"/>
  <c r="H12" i="61"/>
  <c r="F12" i="61"/>
  <c r="D12" i="61"/>
  <c r="C12" i="61"/>
  <c r="J11" i="61"/>
  <c r="H11" i="61"/>
  <c r="F11" i="61"/>
  <c r="D11" i="61"/>
  <c r="C11" i="61"/>
  <c r="J10" i="61"/>
  <c r="H10" i="61"/>
  <c r="F10" i="61"/>
  <c r="D10" i="61"/>
  <c r="C10" i="61"/>
  <c r="J9" i="61"/>
  <c r="H9" i="61"/>
  <c r="H18" i="61" s="1"/>
  <c r="F9" i="61"/>
  <c r="K12" i="61"/>
  <c r="F26" i="61"/>
  <c r="D9" i="61"/>
  <c r="C9" i="61"/>
  <c r="B4" i="61"/>
  <c r="B3" i="61"/>
  <c r="B2" i="61"/>
  <c r="D24" i="60"/>
  <c r="D23" i="60"/>
  <c r="D18" i="60"/>
  <c r="D17" i="60"/>
  <c r="C17" i="60"/>
  <c r="D16" i="60"/>
  <c r="C16" i="60"/>
  <c r="D15" i="60"/>
  <c r="C15" i="60"/>
  <c r="D14" i="60"/>
  <c r="C14" i="60"/>
  <c r="D13" i="60"/>
  <c r="J13" i="60" s="1"/>
  <c r="C13" i="60"/>
  <c r="D12" i="60"/>
  <c r="C12" i="60"/>
  <c r="D11" i="60"/>
  <c r="J11" i="60" s="1"/>
  <c r="K11" i="60" s="1"/>
  <c r="C11" i="60"/>
  <c r="D10" i="60"/>
  <c r="C10" i="60"/>
  <c r="D9" i="60"/>
  <c r="C9" i="60"/>
  <c r="I7" i="60"/>
  <c r="G7" i="60"/>
  <c r="E7" i="60"/>
  <c r="B4" i="60"/>
  <c r="B3" i="60"/>
  <c r="B2" i="60"/>
  <c r="D24" i="59"/>
  <c r="D23" i="59"/>
  <c r="D18" i="59"/>
  <c r="D17" i="59"/>
  <c r="C17" i="59"/>
  <c r="D16" i="59"/>
  <c r="C16" i="59"/>
  <c r="D15" i="59"/>
  <c r="C15" i="59"/>
  <c r="D14" i="59"/>
  <c r="C14" i="59"/>
  <c r="D13" i="59"/>
  <c r="C13" i="59"/>
  <c r="D12" i="59"/>
  <c r="C12" i="59"/>
  <c r="D11" i="59"/>
  <c r="C11" i="59"/>
  <c r="D10" i="59"/>
  <c r="J10" i="59" s="1"/>
  <c r="K10" i="59" s="1"/>
  <c r="C10" i="59"/>
  <c r="D9" i="59"/>
  <c r="C9" i="59"/>
  <c r="I7" i="59"/>
  <c r="G7" i="59"/>
  <c r="E7" i="59"/>
  <c r="B4" i="59"/>
  <c r="B3" i="59"/>
  <c r="B2" i="59"/>
  <c r="D24" i="58"/>
  <c r="D23" i="58"/>
  <c r="D26" i="58" s="1"/>
  <c r="D18" i="58"/>
  <c r="D17" i="58"/>
  <c r="C17" i="58"/>
  <c r="D16" i="58"/>
  <c r="C16" i="58"/>
  <c r="D15" i="58"/>
  <c r="C15" i="58"/>
  <c r="D14" i="58"/>
  <c r="J14" i="58" s="1"/>
  <c r="C14" i="58"/>
  <c r="D13" i="58"/>
  <c r="C13" i="58"/>
  <c r="D12" i="58"/>
  <c r="C12" i="58"/>
  <c r="D11" i="58"/>
  <c r="C11" i="58"/>
  <c r="D10" i="58"/>
  <c r="C10" i="58"/>
  <c r="D9" i="58"/>
  <c r="C9" i="58"/>
  <c r="I7" i="58"/>
  <c r="G7" i="58"/>
  <c r="E7" i="58"/>
  <c r="B4" i="58"/>
  <c r="B3" i="58"/>
  <c r="B2" i="58"/>
  <c r="J11" i="58"/>
  <c r="K11" i="58" s="1"/>
  <c r="J12" i="58"/>
  <c r="J16" i="58"/>
  <c r="K16" i="58" s="1"/>
  <c r="G18" i="58"/>
  <c r="J17" i="58"/>
  <c r="H26" i="58"/>
  <c r="F26" i="58"/>
  <c r="K25" i="58"/>
  <c r="I24" i="58"/>
  <c r="J24" i="58"/>
  <c r="K24" i="58" s="1"/>
  <c r="I23" i="58"/>
  <c r="K22" i="58"/>
  <c r="H20" i="58"/>
  <c r="F20" i="58"/>
  <c r="D19" i="58"/>
  <c r="K19" i="58" s="1"/>
  <c r="H18" i="58"/>
  <c r="H21" i="58" s="1"/>
  <c r="F18" i="58"/>
  <c r="F21" i="58" s="1"/>
  <c r="I15" i="58"/>
  <c r="I14" i="58"/>
  <c r="I13" i="58"/>
  <c r="I12" i="58"/>
  <c r="I11" i="58"/>
  <c r="I10" i="58"/>
  <c r="I9" i="58"/>
  <c r="J2" i="61"/>
  <c r="I7" i="61"/>
  <c r="G7" i="61"/>
  <c r="E7" i="61"/>
  <c r="K25" i="61"/>
  <c r="K22" i="61"/>
  <c r="J2" i="60"/>
  <c r="J2" i="59"/>
  <c r="J2" i="58"/>
  <c r="H26" i="60"/>
  <c r="F26" i="60"/>
  <c r="K25" i="60"/>
  <c r="I24" i="60"/>
  <c r="I23" i="60"/>
  <c r="K22" i="60"/>
  <c r="H20" i="60"/>
  <c r="F20" i="60"/>
  <c r="D19" i="60"/>
  <c r="H18" i="60"/>
  <c r="H21" i="60" s="1"/>
  <c r="F18" i="60"/>
  <c r="F21" i="60" s="1"/>
  <c r="G18" i="60"/>
  <c r="J17" i="60"/>
  <c r="I15" i="60"/>
  <c r="I14" i="60"/>
  <c r="I13" i="60"/>
  <c r="I12" i="60"/>
  <c r="I11" i="60"/>
  <c r="I10" i="60"/>
  <c r="I9" i="60"/>
  <c r="H26" i="59"/>
  <c r="F26" i="59"/>
  <c r="K25" i="59"/>
  <c r="J24" i="59"/>
  <c r="I24" i="59"/>
  <c r="J23" i="59"/>
  <c r="I23" i="59"/>
  <c r="K22" i="59"/>
  <c r="H21" i="59"/>
  <c r="H27" i="59" s="1"/>
  <c r="F21" i="59"/>
  <c r="F27" i="59" s="1"/>
  <c r="D19" i="59"/>
  <c r="K19" i="59" s="1"/>
  <c r="H18" i="59"/>
  <c r="H20" i="59" s="1"/>
  <c r="G18" i="59"/>
  <c r="F18" i="59"/>
  <c r="D21" i="59"/>
  <c r="G21" i="59" s="1"/>
  <c r="G22" i="59" s="1"/>
  <c r="J17" i="59"/>
  <c r="J15" i="59"/>
  <c r="K15" i="59" s="1"/>
  <c r="I15" i="59"/>
  <c r="I14" i="59"/>
  <c r="I13" i="59"/>
  <c r="I12" i="59"/>
  <c r="I11" i="59"/>
  <c r="I10" i="59"/>
  <c r="I9" i="59"/>
  <c r="J18" i="61" l="1"/>
  <c r="J21" i="61" s="1"/>
  <c r="J27" i="61" s="1"/>
  <c r="K11" i="61"/>
  <c r="K16" i="61"/>
  <c r="K13" i="61"/>
  <c r="D19" i="61"/>
  <c r="K24" i="61" s="1"/>
  <c r="K23" i="61"/>
  <c r="F18" i="61"/>
  <c r="F20" i="61" s="1"/>
  <c r="K15" i="61"/>
  <c r="K10" i="61"/>
  <c r="K9" i="61"/>
  <c r="K13" i="60"/>
  <c r="D26" i="60"/>
  <c r="E21" i="59"/>
  <c r="E22" i="59" s="1"/>
  <c r="F27" i="58"/>
  <c r="H27" i="58"/>
  <c r="J9" i="58"/>
  <c r="K14" i="58"/>
  <c r="K12" i="58"/>
  <c r="E18" i="58"/>
  <c r="I18" i="58" s="1"/>
  <c r="D21" i="58"/>
  <c r="G21" i="58" s="1"/>
  <c r="G22" i="58" s="1"/>
  <c r="J10" i="58"/>
  <c r="K10" i="58" s="1"/>
  <c r="J23" i="58"/>
  <c r="J26" i="58" s="1"/>
  <c r="K26" i="58" s="1"/>
  <c r="J15" i="58"/>
  <c r="K15" i="58" s="1"/>
  <c r="J13" i="58"/>
  <c r="K13" i="58" s="1"/>
  <c r="H21" i="61"/>
  <c r="G18" i="61"/>
  <c r="H20" i="61"/>
  <c r="J14" i="60"/>
  <c r="K14" i="60" s="1"/>
  <c r="F27" i="60"/>
  <c r="J16" i="59"/>
  <c r="K16" i="59" s="1"/>
  <c r="H27" i="60"/>
  <c r="G21" i="60"/>
  <c r="G22" i="60" s="1"/>
  <c r="K23" i="60"/>
  <c r="J13" i="59"/>
  <c r="K13" i="59" s="1"/>
  <c r="I21" i="59"/>
  <c r="J24" i="60"/>
  <c r="K24" i="60" s="1"/>
  <c r="K14" i="59"/>
  <c r="E18" i="59"/>
  <c r="I18" i="59" s="1"/>
  <c r="F20" i="59"/>
  <c r="J12" i="60"/>
  <c r="K12" i="60" s="1"/>
  <c r="K19" i="60"/>
  <c r="J11" i="59"/>
  <c r="K11" i="59" s="1"/>
  <c r="J9" i="60"/>
  <c r="J26" i="59"/>
  <c r="J16" i="60"/>
  <c r="K16" i="60" s="1"/>
  <c r="K23" i="59"/>
  <c r="D26" i="59"/>
  <c r="K24" i="59"/>
  <c r="J9" i="59"/>
  <c r="J18" i="59" s="1"/>
  <c r="E18" i="60"/>
  <c r="I18" i="60" s="1"/>
  <c r="D21" i="60"/>
  <c r="J14" i="59"/>
  <c r="J10" i="60"/>
  <c r="K10" i="60" s="1"/>
  <c r="J23" i="60"/>
  <c r="J15" i="60"/>
  <c r="K15" i="60" s="1"/>
  <c r="J12" i="59"/>
  <c r="K12" i="59" s="1"/>
  <c r="D21" i="61" l="1"/>
  <c r="K21" i="61" s="1"/>
  <c r="E18" i="61"/>
  <c r="F21" i="61"/>
  <c r="K19" i="61"/>
  <c r="J20" i="61"/>
  <c r="K18" i="61"/>
  <c r="D26" i="61"/>
  <c r="K26" i="61" s="1"/>
  <c r="E21" i="58"/>
  <c r="E22" i="58" s="1"/>
  <c r="J18" i="58"/>
  <c r="K18" i="58" s="1"/>
  <c r="D27" i="58"/>
  <c r="K9" i="58"/>
  <c r="K23" i="58"/>
  <c r="H27" i="61"/>
  <c r="G21" i="61"/>
  <c r="I18" i="61"/>
  <c r="F27" i="61"/>
  <c r="J20" i="59"/>
  <c r="J21" i="59"/>
  <c r="J18" i="60"/>
  <c r="K26" i="59"/>
  <c r="D27" i="59"/>
  <c r="J26" i="60"/>
  <c r="K26" i="60" s="1"/>
  <c r="K9" i="59"/>
  <c r="K9" i="60"/>
  <c r="D27" i="60"/>
  <c r="E21" i="60"/>
  <c r="E22" i="60" s="1"/>
  <c r="K18" i="59"/>
  <c r="E21" i="61" l="1"/>
  <c r="I21" i="61" s="1"/>
  <c r="D27" i="61"/>
  <c r="K27" i="61" s="1"/>
  <c r="I21" i="58"/>
  <c r="J21" i="58"/>
  <c r="J20" i="58"/>
  <c r="I21" i="60"/>
  <c r="J20" i="60"/>
  <c r="J21" i="60"/>
  <c r="K18" i="60"/>
  <c r="J27" i="59"/>
  <c r="K27" i="59" s="1"/>
  <c r="K21" i="59"/>
  <c r="J27" i="58" l="1"/>
  <c r="K27" i="58" s="1"/>
  <c r="K21" i="58"/>
  <c r="J27" i="60"/>
  <c r="K27" i="60" s="1"/>
  <c r="K21" i="60"/>
  <c r="E27" i="54" l="1"/>
  <c r="E26" i="54"/>
  <c r="E25" i="54"/>
  <c r="D24" i="54"/>
  <c r="C24" i="54"/>
  <c r="B24" i="54"/>
  <c r="E18" i="54"/>
  <c r="E17" i="54"/>
  <c r="E19" i="54" s="1"/>
  <c r="F19" i="54"/>
  <c r="E16" i="54"/>
  <c r="D15" i="54"/>
  <c r="C15" i="54"/>
  <c r="B15" i="54"/>
  <c r="H8" i="54"/>
  <c r="G7" i="54"/>
  <c r="H6" i="54"/>
  <c r="D6" i="54"/>
  <c r="C6" i="54"/>
  <c r="B6" i="54"/>
  <c r="H9" i="54" l="1"/>
  <c r="H7" i="54"/>
  <c r="E28" i="54"/>
  <c r="F28" i="54"/>
  <c r="H10" i="54" l="1"/>
  <c r="G19" i="54"/>
  <c r="F33" i="47" l="1"/>
  <c r="D33" i="47"/>
  <c r="C33" i="47"/>
  <c r="E29" i="47"/>
  <c r="H29" i="47" s="1"/>
  <c r="J29" i="47" s="1"/>
  <c r="L29" i="47" s="1"/>
  <c r="M29" i="47" s="1"/>
  <c r="E28" i="47"/>
  <c r="H28" i="47" s="1"/>
  <c r="J28" i="47" s="1"/>
  <c r="L28" i="47" s="1"/>
  <c r="M28" i="47" s="1"/>
  <c r="E27" i="47"/>
  <c r="H27" i="47" s="1"/>
  <c r="J27" i="47" s="1"/>
  <c r="H26" i="47"/>
  <c r="J26" i="47" s="1"/>
  <c r="L26" i="47" s="1"/>
  <c r="M26" i="47" s="1"/>
  <c r="E26" i="47"/>
  <c r="E25" i="47"/>
  <c r="E24" i="47"/>
  <c r="H24" i="47" s="1"/>
  <c r="J24" i="47" s="1"/>
  <c r="L24" i="47" s="1"/>
  <c r="M24" i="47" s="1"/>
  <c r="E23" i="47"/>
  <c r="H22" i="47"/>
  <c r="J22" i="47" s="1"/>
  <c r="L22" i="47" s="1"/>
  <c r="M22" i="47" s="1"/>
  <c r="E22" i="47"/>
  <c r="J21" i="47"/>
  <c r="L21" i="47" s="1"/>
  <c r="M21" i="47" s="1"/>
  <c r="H21" i="47"/>
  <c r="E21" i="47"/>
  <c r="E20" i="47"/>
  <c r="E19" i="47"/>
  <c r="E18" i="47"/>
  <c r="E17" i="47"/>
  <c r="H17" i="47" s="1"/>
  <c r="J17" i="47" s="1"/>
  <c r="L17" i="47" s="1"/>
  <c r="M17" i="47" s="1"/>
  <c r="E16" i="47"/>
  <c r="H16" i="47" s="1"/>
  <c r="J16" i="47" s="1"/>
  <c r="L16" i="47" s="1"/>
  <c r="M16" i="47" s="1"/>
  <c r="E15" i="47"/>
  <c r="H15" i="47" s="1"/>
  <c r="J15" i="47" s="1"/>
  <c r="H14" i="47"/>
  <c r="J14" i="47" s="1"/>
  <c r="E14" i="47"/>
  <c r="L14" i="47" s="1"/>
  <c r="M14" i="47" s="1"/>
  <c r="E13" i="47"/>
  <c r="E12" i="47"/>
  <c r="H12" i="47" s="1"/>
  <c r="J12" i="47" s="1"/>
  <c r="L12" i="47" s="1"/>
  <c r="M12" i="47" s="1"/>
  <c r="E11" i="47"/>
  <c r="H10" i="47"/>
  <c r="G10" i="47"/>
  <c r="G33" i="47" s="1"/>
  <c r="E10" i="47"/>
  <c r="H33" i="46"/>
  <c r="G33" i="46"/>
  <c r="F33" i="46"/>
  <c r="J33" i="46" s="1"/>
  <c r="D33" i="46"/>
  <c r="C33" i="46"/>
  <c r="J32" i="46"/>
  <c r="E32" i="46"/>
  <c r="L32" i="46" s="1"/>
  <c r="M32" i="46" s="1"/>
  <c r="J31" i="46"/>
  <c r="E31" i="46"/>
  <c r="L31" i="46" s="1"/>
  <c r="M31" i="46" s="1"/>
  <c r="J30" i="46"/>
  <c r="E30" i="46"/>
  <c r="L30" i="46" s="1"/>
  <c r="M30" i="46" s="1"/>
  <c r="J29" i="46"/>
  <c r="E29" i="46"/>
  <c r="L29" i="46" s="1"/>
  <c r="M29" i="46" s="1"/>
  <c r="J28" i="46"/>
  <c r="E28" i="46"/>
  <c r="L28" i="46" s="1"/>
  <c r="M28" i="46" s="1"/>
  <c r="J27" i="46"/>
  <c r="E27" i="46"/>
  <c r="L27" i="46" s="1"/>
  <c r="M27" i="46" s="1"/>
  <c r="J26" i="46"/>
  <c r="E26" i="46"/>
  <c r="L26" i="46" s="1"/>
  <c r="M26" i="46" s="1"/>
  <c r="J25" i="46"/>
  <c r="E25" i="46"/>
  <c r="L25" i="46" s="1"/>
  <c r="M25" i="46" s="1"/>
  <c r="J24" i="46"/>
  <c r="E24" i="46"/>
  <c r="L24" i="46" s="1"/>
  <c r="M24" i="46" s="1"/>
  <c r="J23" i="46"/>
  <c r="E23" i="46"/>
  <c r="L23" i="46" s="1"/>
  <c r="M23" i="46" s="1"/>
  <c r="J22" i="46"/>
  <c r="E22" i="46"/>
  <c r="L22" i="46" s="1"/>
  <c r="M22" i="46" s="1"/>
  <c r="J21" i="46"/>
  <c r="E21" i="46"/>
  <c r="L21" i="46" s="1"/>
  <c r="M21" i="46" s="1"/>
  <c r="J20" i="46"/>
  <c r="E20" i="46"/>
  <c r="L20" i="46" s="1"/>
  <c r="M20" i="46" s="1"/>
  <c r="J19" i="46"/>
  <c r="E19" i="46"/>
  <c r="L19" i="46" s="1"/>
  <c r="M19" i="46" s="1"/>
  <c r="J18" i="46"/>
  <c r="E18" i="46"/>
  <c r="L18" i="46" s="1"/>
  <c r="M18" i="46" s="1"/>
  <c r="J17" i="46"/>
  <c r="E17" i="46"/>
  <c r="L17" i="46" s="1"/>
  <c r="M17" i="46" s="1"/>
  <c r="J16" i="46"/>
  <c r="E16" i="46"/>
  <c r="L16" i="46" s="1"/>
  <c r="M16" i="46" s="1"/>
  <c r="J15" i="46"/>
  <c r="E15" i="46"/>
  <c r="L15" i="46" s="1"/>
  <c r="M15" i="46" s="1"/>
  <c r="J14" i="46"/>
  <c r="E14" i="46"/>
  <c r="L14" i="46" s="1"/>
  <c r="M14" i="46" s="1"/>
  <c r="J13" i="46"/>
  <c r="E13" i="46"/>
  <c r="L13" i="46" s="1"/>
  <c r="M13" i="46" s="1"/>
  <c r="J12" i="46"/>
  <c r="E12" i="46"/>
  <c r="L12" i="46" s="1"/>
  <c r="M12" i="46" s="1"/>
  <c r="J11" i="46"/>
  <c r="E11" i="46"/>
  <c r="L11" i="46" s="1"/>
  <c r="M11" i="46" s="1"/>
  <c r="J10" i="46"/>
  <c r="E10" i="46"/>
  <c r="E33" i="46" s="1"/>
  <c r="L33" i="46" s="1"/>
  <c r="M33" i="46" s="1"/>
  <c r="L13" i="47" l="1"/>
  <c r="M13" i="47" s="1"/>
  <c r="H20" i="47"/>
  <c r="J20" i="47" s="1"/>
  <c r="L20" i="47" s="1"/>
  <c r="M20" i="47" s="1"/>
  <c r="H13" i="47"/>
  <c r="J13" i="47" s="1"/>
  <c r="H25" i="47"/>
  <c r="J25" i="47" s="1"/>
  <c r="L25" i="47" s="1"/>
  <c r="M25" i="47" s="1"/>
  <c r="H18" i="47"/>
  <c r="J18" i="47" s="1"/>
  <c r="L18" i="47" s="1"/>
  <c r="M18" i="47" s="1"/>
  <c r="H11" i="47"/>
  <c r="J11" i="47" s="1"/>
  <c r="L11" i="47" s="1"/>
  <c r="M11" i="47" s="1"/>
  <c r="H23" i="47"/>
  <c r="J23" i="47" s="1"/>
  <c r="L23" i="47" s="1"/>
  <c r="M23" i="47" s="1"/>
  <c r="E33" i="47"/>
  <c r="J10" i="47"/>
  <c r="L10" i="47" s="1"/>
  <c r="M10" i="47" s="1"/>
  <c r="L15" i="47"/>
  <c r="M15" i="47" s="1"/>
  <c r="L27" i="47"/>
  <c r="M27" i="47" s="1"/>
  <c r="H19" i="47"/>
  <c r="J19" i="47" s="1"/>
  <c r="L19" i="47" s="1"/>
  <c r="M19" i="47" s="1"/>
  <c r="L10" i="46"/>
  <c r="M10" i="46" s="1"/>
  <c r="H33" i="47" l="1"/>
  <c r="J33" i="47" s="1"/>
  <c r="L33" i="47" s="1"/>
  <c r="M33" i="47" s="1"/>
  <c r="H10" i="37" l="1"/>
  <c r="H5" i="37"/>
  <c r="H6" i="37"/>
  <c r="H7" i="37"/>
  <c r="H8" i="37"/>
  <c r="H9" i="37"/>
  <c r="H4" i="37"/>
  <c r="G5" i="37"/>
  <c r="G6" i="37"/>
  <c r="G7" i="37"/>
  <c r="G8" i="37"/>
  <c r="G9" i="37"/>
  <c r="G4" i="37"/>
  <c r="E5" i="37"/>
  <c r="E6" i="37"/>
  <c r="E7" i="37"/>
  <c r="E8" i="37"/>
  <c r="E9" i="37"/>
  <c r="E4" i="37"/>
  <c r="E41" i="39"/>
  <c r="D41" i="39"/>
  <c r="C41" i="39"/>
  <c r="F40" i="39"/>
  <c r="F39" i="39"/>
  <c r="F41" i="39" s="1"/>
  <c r="F38" i="39"/>
  <c r="E37" i="39"/>
  <c r="D37" i="39"/>
  <c r="C37" i="39"/>
  <c r="F36" i="39"/>
  <c r="F35" i="39"/>
  <c r="F34" i="39"/>
  <c r="E33" i="39"/>
  <c r="D33" i="39"/>
  <c r="C33" i="39"/>
  <c r="F33" i="39" s="1"/>
  <c r="F32" i="39"/>
  <c r="F31" i="39"/>
  <c r="F30" i="39"/>
  <c r="F29" i="39"/>
  <c r="F28" i="39"/>
  <c r="F27" i="39"/>
  <c r="E26" i="39"/>
  <c r="D26" i="39"/>
  <c r="C26" i="39"/>
  <c r="F25" i="39"/>
  <c r="F24" i="39"/>
  <c r="F23" i="39"/>
  <c r="F22" i="39"/>
  <c r="F21" i="39"/>
  <c r="F20" i="39"/>
  <c r="E19" i="39"/>
  <c r="D19" i="39"/>
  <c r="C19" i="39"/>
  <c r="F18" i="39"/>
  <c r="F17" i="39"/>
  <c r="F16" i="39"/>
  <c r="F15" i="39"/>
  <c r="F14" i="39"/>
  <c r="E13" i="39"/>
  <c r="D13" i="39"/>
  <c r="C13" i="39"/>
  <c r="F12" i="39"/>
  <c r="F4" i="39" s="1"/>
  <c r="F11" i="39"/>
  <c r="F3" i="39" s="1"/>
  <c r="F10" i="39"/>
  <c r="F9" i="39"/>
  <c r="F8" i="39"/>
  <c r="F7" i="39"/>
  <c r="D42" i="39" l="1"/>
  <c r="C42" i="39"/>
  <c r="F19" i="39"/>
  <c r="F26" i="39"/>
  <c r="F37" i="39"/>
  <c r="E42" i="39"/>
  <c r="F13" i="39"/>
  <c r="F20" i="34"/>
  <c r="F22" i="34" s="1"/>
  <c r="F24" i="34" s="1"/>
  <c r="E20" i="34"/>
  <c r="E22" i="34" s="1"/>
  <c r="E24" i="34" s="1"/>
  <c r="D20" i="34"/>
  <c r="D22" i="34" s="1"/>
  <c r="D24" i="34" s="1"/>
  <c r="F19" i="34"/>
  <c r="E19" i="34"/>
  <c r="D19" i="34"/>
  <c r="C19" i="34"/>
  <c r="B19" i="34"/>
  <c r="F11" i="34"/>
  <c r="E11" i="34"/>
  <c r="D11" i="34"/>
  <c r="C11" i="34"/>
  <c r="C20" i="34" s="1"/>
  <c r="B11" i="34"/>
  <c r="B20" i="34" s="1"/>
  <c r="F42" i="39" l="1"/>
  <c r="B22" i="34"/>
  <c r="B24" i="34" s="1"/>
  <c r="B26" i="34"/>
  <c r="B28" i="34" s="1"/>
  <c r="C27" i="34" s="1"/>
  <c r="C22" i="34"/>
  <c r="C24" i="34" s="1"/>
  <c r="C26" i="34"/>
  <c r="D26" i="34"/>
  <c r="E26" i="34"/>
  <c r="F26" i="34"/>
  <c r="C28" i="34" l="1"/>
  <c r="D27" i="34" s="1"/>
  <c r="D28" i="34" s="1"/>
  <c r="E27" i="34" s="1"/>
  <c r="E28" i="34" s="1"/>
  <c r="F27" i="34" s="1"/>
  <c r="F28" i="34" s="1"/>
  <c r="D32" i="24"/>
  <c r="C32" i="24"/>
  <c r="G30" i="24"/>
  <c r="F30" i="24"/>
  <c r="E30" i="24"/>
  <c r="G29" i="24"/>
  <c r="F29" i="24"/>
  <c r="E29" i="24"/>
  <c r="G28" i="24"/>
  <c r="F28" i="24"/>
  <c r="E28" i="24"/>
  <c r="G27" i="24"/>
  <c r="F27" i="24"/>
  <c r="E27" i="24"/>
  <c r="H27" i="24" s="1"/>
  <c r="I27" i="24" s="1"/>
  <c r="D26" i="24"/>
  <c r="C26" i="24"/>
  <c r="G24" i="24"/>
  <c r="F24" i="24"/>
  <c r="E24" i="24"/>
  <c r="G23" i="24"/>
  <c r="F23" i="24"/>
  <c r="E23" i="24"/>
  <c r="G22" i="24"/>
  <c r="F22" i="24"/>
  <c r="E22" i="24"/>
  <c r="H22" i="24" s="1"/>
  <c r="I22" i="24" s="1"/>
  <c r="G21" i="24"/>
  <c r="F21" i="24"/>
  <c r="E21" i="24"/>
  <c r="G20" i="24"/>
  <c r="F20" i="24"/>
  <c r="E20" i="24"/>
  <c r="H20" i="24" s="1"/>
  <c r="I20" i="24" s="1"/>
  <c r="D19" i="24"/>
  <c r="C19" i="24"/>
  <c r="H17" i="24"/>
  <c r="I17" i="24" s="1"/>
  <c r="G17" i="24"/>
  <c r="F17" i="24"/>
  <c r="E17" i="24"/>
  <c r="G16" i="24"/>
  <c r="F16" i="24"/>
  <c r="E16" i="24"/>
  <c r="G15" i="24"/>
  <c r="F15" i="24"/>
  <c r="E15" i="24"/>
  <c r="G14" i="24"/>
  <c r="F14" i="24"/>
  <c r="E14" i="24"/>
  <c r="G13" i="24"/>
  <c r="F13" i="24"/>
  <c r="E13" i="24"/>
  <c r="G12" i="24"/>
  <c r="F12" i="24"/>
  <c r="E12" i="24"/>
  <c r="H12" i="24" s="1"/>
  <c r="I12" i="24" s="1"/>
  <c r="G11" i="24"/>
  <c r="F11" i="24"/>
  <c r="E11" i="24"/>
  <c r="G10" i="24"/>
  <c r="F10" i="24"/>
  <c r="E10" i="24"/>
  <c r="D8" i="24"/>
  <c r="D33" i="24" l="1"/>
  <c r="H11" i="24"/>
  <c r="I11" i="24" s="1"/>
  <c r="H30" i="24"/>
  <c r="I30" i="24" s="1"/>
  <c r="H10" i="24"/>
  <c r="I10" i="24" s="1"/>
  <c r="H16" i="24"/>
  <c r="I16" i="24" s="1"/>
  <c r="H24" i="24"/>
  <c r="I24" i="24" s="1"/>
  <c r="H14" i="24"/>
  <c r="I14" i="24" s="1"/>
  <c r="H28" i="24"/>
  <c r="I28" i="24" s="1"/>
  <c r="I31" i="24" s="1"/>
  <c r="C33" i="24"/>
  <c r="H13" i="24"/>
  <c r="I13" i="24" s="1"/>
  <c r="H15" i="24"/>
  <c r="I15" i="24" s="1"/>
  <c r="H21" i="24"/>
  <c r="I21" i="24" s="1"/>
  <c r="H29" i="24"/>
  <c r="I29" i="24" s="1"/>
  <c r="H23" i="24"/>
  <c r="I23" i="24" s="1"/>
  <c r="I25" i="24" l="1"/>
  <c r="G25" i="24"/>
  <c r="G26" i="24" s="1"/>
  <c r="F25" i="24"/>
  <c r="F26" i="24" s="1"/>
  <c r="E25" i="24"/>
  <c r="E26" i="24" s="1"/>
  <c r="G31" i="24"/>
  <c r="G32" i="24" s="1"/>
  <c r="F31" i="24"/>
  <c r="F32" i="24" s="1"/>
  <c r="E31" i="24"/>
  <c r="E32" i="24" s="1"/>
  <c r="I18" i="24"/>
  <c r="G18" i="24" l="1"/>
  <c r="F18" i="24"/>
  <c r="E18" i="24"/>
  <c r="E19" i="24" l="1"/>
  <c r="F19" i="24"/>
  <c r="G19" i="24"/>
  <c r="G33" i="24" l="1"/>
  <c r="E33" i="24"/>
  <c r="F3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2" authorId="0" shapeId="0" xr:uid="{C6CB49EB-C8A1-4F05-B840-126C8E6772C8}">
      <text>
        <r>
          <rPr>
            <sz val="9"/>
            <color indexed="81"/>
            <rFont val="MS P ゴシック"/>
            <family val="3"/>
            <charset val="128"/>
          </rPr>
          <t>特定業者との随意契約は不可。複数相手方からの見積もり合わせや企画審査等を行うことが必要</t>
        </r>
        <r>
          <rPr>
            <sz val="8"/>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38083C82-FAE1-4A16-AEEE-56E99F14DA84}">
      <text>
        <r>
          <rPr>
            <b/>
            <sz val="8"/>
            <color indexed="81"/>
            <rFont val="MS P ゴシック"/>
            <family val="3"/>
            <charset val="128"/>
          </rPr>
          <t>当該ポジションであれば一般的に支給される手当を含めた金額とすること。
（夜勤手当、居住支援手当等含めた標準給与）</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34A6F970-62E3-4941-9A4F-4B2F3D341A1E}">
      <text>
        <r>
          <rPr>
            <sz val="9"/>
            <color indexed="81"/>
            <rFont val="ＭＳ Ｐゴシック"/>
            <family val="3"/>
            <charset val="128"/>
          </rPr>
          <t>（別紙）事業費内訳と一致させること。</t>
        </r>
      </text>
    </comment>
    <comment ref="C10" authorId="0" shapeId="0" xr:uid="{7A6265A0-ED04-4CCF-8CD8-A5C606C6FF5E}">
      <text>
        <r>
          <rPr>
            <sz val="9"/>
            <color indexed="81"/>
            <rFont val="ＭＳ Ｐゴシック"/>
            <family val="3"/>
            <charset val="128"/>
          </rPr>
          <t>（小多機・看多機等）
地域密着型サービス等重点整備事業を活用する場合は、当該事業における区市町村負担分を計上すること。</t>
        </r>
      </text>
    </comment>
    <comment ref="C20" authorId="0" shapeId="0" xr:uid="{8B854FC6-1834-43C9-8475-4A3C87BA821E}">
      <text>
        <r>
          <rPr>
            <sz val="9"/>
            <color indexed="81"/>
            <rFont val="ＭＳ Ｐゴシック"/>
            <family val="3"/>
            <charset val="128"/>
          </rPr>
          <t>備品見積書（購入予定リスト）と一致させること。</t>
        </r>
      </text>
    </comment>
    <comment ref="C22" authorId="0" shapeId="0" xr:uid="{271207C4-F997-41BD-873E-0059BF2EA316}">
      <text>
        <r>
          <rPr>
            <sz val="9"/>
            <color indexed="81"/>
            <rFont val="ＭＳ Ｐゴシック"/>
            <family val="3"/>
            <charset val="128"/>
          </rPr>
          <t>開設準備経費補助金は基金に計上すること。</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ECD649EF-92F3-40C2-B557-AE4EAEAB2092}">
      <text>
        <r>
          <rPr>
            <b/>
            <sz val="10"/>
            <color indexed="81"/>
            <rFont val="ＭＳ Ｐゴシック"/>
            <family val="3"/>
            <charset val="128"/>
          </rPr>
          <t>該当する欄に○印をつけること</t>
        </r>
      </text>
    </comment>
    <comment ref="C5" authorId="0" shapeId="0" xr:uid="{23501788-CCB2-4D61-841D-48F1F1CB1024}">
      <text>
        <r>
          <rPr>
            <b/>
            <sz val="10"/>
            <color indexed="81"/>
            <rFont val="ＭＳ Ｐゴシック"/>
            <family val="3"/>
            <charset val="128"/>
          </rPr>
          <t xml:space="preserve">作成者:
</t>
        </r>
      </text>
    </comment>
    <comment ref="E5" authorId="0" shapeId="0" xr:uid="{A27E1048-E8D7-40A1-A535-4E738D0D2117}">
      <text>
        <r>
          <rPr>
            <b/>
            <sz val="10"/>
            <color indexed="81"/>
            <rFont val="ＭＳ Ｐゴシック"/>
            <family val="3"/>
            <charset val="128"/>
          </rPr>
          <t xml:space="preserve">作成者: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2FE126D0-0A86-4257-A601-0F2A28FAB570}">
      <text>
        <r>
          <rPr>
            <sz val="9"/>
            <color indexed="81"/>
            <rFont val="ＭＳ Ｐゴシック"/>
            <family val="3"/>
            <charset val="128"/>
          </rPr>
          <t xml:space="preserve">事業開始年度より作成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F933C502-76A9-4F35-90C9-91122F6FE7A6}">
      <text>
        <r>
          <rPr>
            <sz val="9"/>
            <rFont val="ＭＳ Ｐゴシック"/>
            <family val="3"/>
            <charset val="128"/>
          </rPr>
          <t>勤務ローテーション、シミュレーション算定根拠と人数を一致させること。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5CCF7AE0-7A1E-4759-93D5-3FFF861E2A1F}">
      <text>
        <r>
          <rPr>
            <sz val="9"/>
            <color indexed="81"/>
            <rFont val="MS P ゴシック"/>
            <family val="3"/>
            <charset val="128"/>
          </rPr>
          <t>ＧＨ以外の施設種別も、地密整備推進事業を活用する場合は記載すること。</t>
        </r>
      </text>
    </comment>
    <comment ref="K16" authorId="0" shapeId="0" xr:uid="{81D9F4AF-05F2-4FFC-AF0F-4B073F0E0BFE}">
      <text>
        <r>
          <rPr>
            <sz val="9"/>
            <color indexed="81"/>
            <rFont val="ＭＳ Ｐゴシック"/>
            <family val="3"/>
            <charset val="128"/>
          </rPr>
          <t>確定していない場合は「（仮称）」と付けること。</t>
        </r>
      </text>
    </comment>
    <comment ref="K17" authorId="0" shapeId="0" xr:uid="{8A8971C1-A4AC-4648-87AB-D7E4145E6C13}">
      <text>
        <r>
          <rPr>
            <sz val="9"/>
            <color indexed="81"/>
            <rFont val="ＭＳ Ｐゴシック"/>
            <family val="3"/>
            <charset val="128"/>
          </rPr>
          <t>ＧＨは「○ユニット、○名」、
小多機や看多機は
「登録○名、通い○名、宿泊○名」
のように記載すること。</t>
        </r>
      </text>
    </comment>
    <comment ref="AG17" authorId="0" shapeId="0" xr:uid="{87A806D6-B35E-4265-8B5E-B133CA12BC71}">
      <text>
        <r>
          <rPr>
            <sz val="9"/>
            <color indexed="81"/>
            <rFont val="ＭＳ Ｐゴシック"/>
            <family val="3"/>
            <charset val="128"/>
          </rPr>
          <t>各室面積表と一致させること。</t>
        </r>
      </text>
    </comment>
    <comment ref="AU17" authorId="0" shapeId="0" xr:uid="{663EC626-6C51-434B-91B2-E9CCEF6CE592}">
      <text>
        <r>
          <rPr>
            <sz val="9"/>
            <color indexed="81"/>
            <rFont val="ＭＳ Ｐゴシック"/>
            <family val="3"/>
            <charset val="128"/>
          </rPr>
          <t>各室面積表を基に記載すること。
事業費内訳等の按分率と整合性をとること。</t>
        </r>
      </text>
    </comment>
    <comment ref="K54" authorId="0" shapeId="0" xr:uid="{4B302676-2F07-4078-A09D-2701ED302FC0}">
      <text>
        <r>
          <rPr>
            <sz val="9"/>
            <color indexed="81"/>
            <rFont val="ＭＳ Ｐゴシック"/>
            <family val="3"/>
            <charset val="128"/>
          </rPr>
          <t>複数の土地の場合はすべての地番を記載すること。</t>
        </r>
      </text>
    </comment>
    <comment ref="AM59" authorId="0" shapeId="0" xr:uid="{FBEBE024-06E8-418D-ADCC-1B43D768746D}">
      <text>
        <r>
          <rPr>
            <sz val="9"/>
            <color indexed="81"/>
            <rFont val="MS P ゴシック"/>
            <family val="3"/>
            <charset val="128"/>
          </rPr>
          <t>災害危険区域(建築基準法第39条第1項）
・地すべり防止区域(地すべり等防止法第3条第1項)
・土砂災害特別警戒区域（土砂災害防止法第9条第1項）
・その他政令で定める開発行為を行うのに適当でない区域（都市計画法施行令23条の2）
これらの区域では開発行為が禁止されているため、整備予定地が当該区域に含まれていないか確認すること。</t>
        </r>
      </text>
    </comment>
    <comment ref="AM60" authorId="0" shapeId="0" xr:uid="{0F1F145A-ABD9-4ACE-BD79-98336069E2CF}">
      <text>
        <r>
          <rPr>
            <sz val="9"/>
            <color indexed="81"/>
            <rFont val="MS P ゴシック"/>
            <family val="3"/>
            <charset val="128"/>
          </rPr>
          <t>・土砂災害警戒区域（土砂災害防止法第7条）
・浸水想定区域(水防法第14条)
・都市洪水想定区域
　都市浸水想定区域
（特定都市河川浸水被害対策法第32条）　　等</t>
        </r>
      </text>
    </comment>
    <comment ref="Z65" authorId="0" shapeId="0" xr:uid="{122161B7-AB75-4B4B-949C-6662B2799BF9}">
      <text>
        <r>
          <rPr>
            <sz val="9"/>
            <color indexed="81"/>
            <rFont val="ＭＳ Ｐゴシック"/>
            <family val="3"/>
            <charset val="128"/>
          </rPr>
          <t>賃貸借またはその他を選択した場合は、賃貸借期間やその他の詳細を記入すること。</t>
        </r>
      </text>
    </comment>
    <comment ref="K68" authorId="0" shapeId="0" xr:uid="{70272246-1369-418A-9229-2CCB6C6183F0}">
      <text>
        <r>
          <rPr>
            <b/>
            <u/>
            <sz val="9"/>
            <color indexed="81"/>
            <rFont val="MS P ゴシック"/>
            <family val="3"/>
            <charset val="128"/>
          </rPr>
          <t>借地料補助を活用する場合、詳しく記入すること</t>
        </r>
      </text>
    </comment>
    <comment ref="K78" authorId="0" shapeId="0" xr:uid="{7A1F6AE4-09EC-40D1-96F2-684B98B546B2}">
      <text>
        <r>
          <rPr>
            <sz val="9"/>
            <color indexed="81"/>
            <rFont val="ＭＳ Ｐゴシック"/>
            <family val="3"/>
            <charset val="128"/>
          </rPr>
          <t>複数ある場合は全て記載してください。
行を追加しても構いません。</t>
        </r>
      </text>
    </comment>
    <comment ref="K101" authorId="0" shapeId="0" xr:uid="{D89D19F8-AC38-48E9-9058-B520A0C7A729}">
      <text>
        <r>
          <rPr>
            <b/>
            <sz val="9"/>
            <color indexed="81"/>
            <rFont val="MS P ゴシック"/>
            <family val="3"/>
            <charset val="128"/>
          </rPr>
          <t>※DX推進コンサルティング経費補助を申請する場合、記入してください。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3" authorId="0" shapeId="0" xr:uid="{137EA531-577F-48AA-A594-06D764DEC26C}">
      <text>
        <r>
          <rPr>
            <sz val="9"/>
            <color indexed="81"/>
            <rFont val="MS P ゴシック"/>
            <family val="3"/>
            <charset val="128"/>
          </rPr>
          <t>複数ユニットの場合、
「（仮称）○○ホーム　ユニットＡ」のように、ユニットの区別ができる記載にすること。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3" authorId="0" shapeId="0" xr:uid="{A98DD3B0-9097-4EB5-82AA-72EDF8669119}">
      <text>
        <r>
          <rPr>
            <sz val="9"/>
            <color indexed="81"/>
            <rFont val="MS P ゴシック"/>
            <family val="3"/>
            <charset val="128"/>
          </rPr>
          <t>複数ユニットの場合、
「（仮称）○○ホーム　ユニットＡ」のように、ユニットの区別ができる記載にすること。</t>
        </r>
      </text>
    </comment>
    <comment ref="I6" authorId="0" shapeId="0" xr:uid="{F284F9F2-FC4F-4263-9EE4-EF54926C6DD3}">
      <text>
        <r>
          <rPr>
            <sz val="9"/>
            <rFont val="ＭＳ Ｐゴシック"/>
            <family val="3"/>
            <charset val="128"/>
          </rPr>
          <t>曜日を記入すること。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 authorId="0" shapeId="0" xr:uid="{AC9D7778-0726-43AA-ADF5-1AE89899867F}">
      <text>
        <r>
          <rPr>
            <sz val="9"/>
            <color indexed="81"/>
            <rFont val="ＭＳ Ｐゴシック"/>
            <family val="3"/>
            <charset val="128"/>
          </rPr>
          <t>自動計算では不都合が生じる場合は水色セル以外も手入力で構いません。（ただし手入力とわかるようにメモを残すこと）</t>
        </r>
      </text>
    </comment>
    <comment ref="G7" authorId="0" shapeId="0" xr:uid="{4E8F3225-66DE-447E-B87A-05ECC4F12C12}">
      <text>
        <r>
          <rPr>
            <sz val="9"/>
            <color indexed="81"/>
            <rFont val="MS P ゴシック"/>
            <family val="3"/>
            <charset val="128"/>
          </rPr>
          <t>各室面積表、事業計画書と一致しているかご確認ください</t>
        </r>
        <r>
          <rPr>
            <b/>
            <sz val="9"/>
            <color indexed="81"/>
            <rFont val="MS P ゴシック"/>
            <family val="3"/>
            <charset val="128"/>
          </rPr>
          <t>。</t>
        </r>
      </text>
    </comment>
    <comment ref="D10" authorId="0" shapeId="0" xr:uid="{29C57BDA-5ACC-4F3E-9787-1E56C5607DBF}">
      <text>
        <r>
          <rPr>
            <sz val="9"/>
            <color indexed="81"/>
            <rFont val="ＭＳ Ｐゴシック"/>
            <family val="3"/>
            <charset val="128"/>
          </rPr>
          <t>"C10*1.08"のようにせず、必ず整数で記入をお願いいたします。（合計がずれることがあるので）</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E3020D04-BFA5-4693-AD9C-04B4D67CA2F7}">
      <text>
        <r>
          <rPr>
            <b/>
            <sz val="9"/>
            <color indexed="81"/>
            <rFont val="MS P ゴシック"/>
            <family val="3"/>
            <charset val="128"/>
          </rPr>
          <t>千円未満切捨て</t>
        </r>
      </text>
    </comment>
    <comment ref="F6" authorId="0" shapeId="0" xr:uid="{CE127C47-F383-4957-B409-68F0BB78730A}">
      <text>
        <r>
          <rPr>
            <b/>
            <sz val="9"/>
            <color indexed="81"/>
            <rFont val="MS P ゴシック"/>
            <family val="3"/>
            <charset val="128"/>
          </rPr>
          <t>千円未満切捨て</t>
        </r>
      </text>
    </comment>
    <comment ref="E15" authorId="0" shapeId="0" xr:uid="{F7F8F585-BEF0-40AA-AF98-AC752035D986}">
      <text>
        <r>
          <rPr>
            <b/>
            <sz val="9"/>
            <color indexed="81"/>
            <rFont val="MS P ゴシック"/>
            <family val="3"/>
            <charset val="128"/>
          </rPr>
          <t>千円未満切捨て</t>
        </r>
      </text>
    </comment>
    <comment ref="E24" authorId="0" shapeId="0" xr:uid="{B09367DB-CA15-465B-A0A2-0E751BA8B3D3}">
      <text>
        <r>
          <rPr>
            <b/>
            <sz val="9"/>
            <color indexed="81"/>
            <rFont val="MS P ゴシック"/>
            <family val="3"/>
            <charset val="128"/>
          </rPr>
          <t>千円未満切捨て</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DB21D889-8578-42B4-B76D-85766415BBBC}">
      <text>
        <r>
          <rPr>
            <sz val="9"/>
            <color indexed="81"/>
            <rFont val="ＭＳ Ｐゴシック"/>
            <family val="3"/>
            <charset val="128"/>
          </rPr>
          <t>生活保護受給者等、利用料が異なる利用者がいる場合、金額に反映させること。
（例）
70,000×16×12×0.95
＋53,700×2×12×0.95</t>
        </r>
      </text>
    </comment>
    <comment ref="G22" authorId="0" shapeId="0" xr:uid="{575501E6-19D3-49E4-9B34-64BEB890157D}">
      <text>
        <r>
          <rPr>
            <sz val="9"/>
            <color indexed="81"/>
            <rFont val="ＭＳ Ｐゴシック"/>
            <family val="3"/>
            <charset val="128"/>
          </rPr>
          <t>簡潔に内容を記載すること。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AA7A4CEF-D2D4-43DB-89E7-A882A8427654}">
      <text>
        <r>
          <rPr>
            <b/>
            <sz val="8"/>
            <color indexed="81"/>
            <rFont val="MS P ゴシック"/>
            <family val="3"/>
            <charset val="128"/>
          </rPr>
          <t>当該ポジションであれば一般的に支給される手当を含めた金額とすること。
（夜勤手当、居住支援手当等含めた標準給与）</t>
        </r>
      </text>
    </comment>
  </commentList>
</comments>
</file>

<file path=xl/sharedStrings.xml><?xml version="1.0" encoding="utf-8"?>
<sst xmlns="http://schemas.openxmlformats.org/spreadsheetml/2006/main" count="2697" uniqueCount="1117">
  <si>
    <t>土地登記簿謄本</t>
    <rPh sb="0" eb="2">
      <t>トチ</t>
    </rPh>
    <rPh sb="2" eb="5">
      <t>トウキボ</t>
    </rPh>
    <rPh sb="5" eb="7">
      <t>トウホン</t>
    </rPh>
    <phoneticPr fontId="2"/>
  </si>
  <si>
    <t>建物登記簿謄本</t>
    <rPh sb="0" eb="2">
      <t>タテモノ</t>
    </rPh>
    <rPh sb="2" eb="5">
      <t>トウキボ</t>
    </rPh>
    <rPh sb="5" eb="7">
      <t>トウホン</t>
    </rPh>
    <phoneticPr fontId="2"/>
  </si>
  <si>
    <t>周辺地図</t>
    <rPh sb="0" eb="2">
      <t>シュウヘン</t>
    </rPh>
    <rPh sb="2" eb="4">
      <t>チズ</t>
    </rPh>
    <phoneticPr fontId="2"/>
  </si>
  <si>
    <t>土地・建物の概況写真</t>
    <rPh sb="0" eb="2">
      <t>トチ</t>
    </rPh>
    <rPh sb="3" eb="5">
      <t>タテモノ</t>
    </rPh>
    <rPh sb="6" eb="8">
      <t>ガイキョウ</t>
    </rPh>
    <rPh sb="8" eb="10">
      <t>シャシン</t>
    </rPh>
    <phoneticPr fontId="2"/>
  </si>
  <si>
    <t>預金残高証明書</t>
    <rPh sb="0" eb="2">
      <t>ヨキン</t>
    </rPh>
    <rPh sb="2" eb="4">
      <t>ザンダカ</t>
    </rPh>
    <rPh sb="4" eb="7">
      <t>ショウメイショ</t>
    </rPh>
    <phoneticPr fontId="2"/>
  </si>
  <si>
    <t>近隣同意書又は説明状況</t>
    <rPh sb="0" eb="2">
      <t>キンリン</t>
    </rPh>
    <rPh sb="2" eb="5">
      <t>ドウイショ</t>
    </rPh>
    <rPh sb="5" eb="6">
      <t>マタ</t>
    </rPh>
    <rPh sb="7" eb="9">
      <t>セツメイ</t>
    </rPh>
    <rPh sb="9" eb="11">
      <t>ジョウキョウ</t>
    </rPh>
    <phoneticPr fontId="2"/>
  </si>
  <si>
    <t>○</t>
    <phoneticPr fontId="2"/>
  </si>
  <si>
    <t>管理者の経歴書・資格証（写）</t>
    <rPh sb="0" eb="3">
      <t>カンリシャ</t>
    </rPh>
    <rPh sb="4" eb="7">
      <t>ケイレキショ</t>
    </rPh>
    <rPh sb="8" eb="10">
      <t>シカク</t>
    </rPh>
    <rPh sb="10" eb="11">
      <t>ショウ</t>
    </rPh>
    <rPh sb="12" eb="13">
      <t>ウツ</t>
    </rPh>
    <phoneticPr fontId="2"/>
  </si>
  <si>
    <t>計画作成担当者の経歴書・資格証（写）</t>
    <rPh sb="0" eb="2">
      <t>ケイカク</t>
    </rPh>
    <rPh sb="2" eb="4">
      <t>サクセイ</t>
    </rPh>
    <rPh sb="4" eb="7">
      <t>タントウシャ</t>
    </rPh>
    <rPh sb="8" eb="11">
      <t>ケイレキショ</t>
    </rPh>
    <rPh sb="12" eb="14">
      <t>シカク</t>
    </rPh>
    <rPh sb="14" eb="15">
      <t>ショウ</t>
    </rPh>
    <rPh sb="16" eb="17">
      <t>ウツ</t>
    </rPh>
    <phoneticPr fontId="2"/>
  </si>
  <si>
    <t>土地・建物関係</t>
    <rPh sb="0" eb="2">
      <t>トチ</t>
    </rPh>
    <rPh sb="3" eb="5">
      <t>タテモノ</t>
    </rPh>
    <rPh sb="5" eb="7">
      <t>カンケイ</t>
    </rPh>
    <phoneticPr fontId="2"/>
  </si>
  <si>
    <t>収支予算書</t>
    <rPh sb="0" eb="2">
      <t>シュウシ</t>
    </rPh>
    <rPh sb="2" eb="4">
      <t>ヨサン</t>
    </rPh>
    <rPh sb="4" eb="5">
      <t>ショ</t>
    </rPh>
    <phoneticPr fontId="2"/>
  </si>
  <si>
    <t>資産の状況（資産目録等）</t>
    <rPh sb="0" eb="2">
      <t>シサン</t>
    </rPh>
    <rPh sb="3" eb="5">
      <t>ジョウキョウ</t>
    </rPh>
    <rPh sb="6" eb="8">
      <t>シサン</t>
    </rPh>
    <rPh sb="8" eb="10">
      <t>モクロク</t>
    </rPh>
    <rPh sb="10" eb="11">
      <t>トウ</t>
    </rPh>
    <phoneticPr fontId="2"/>
  </si>
  <si>
    <t>開設までのスケジュール（設計､施工､職員採用､研修､運営規程作成等）</t>
    <rPh sb="0" eb="2">
      <t>カイセツ</t>
    </rPh>
    <rPh sb="12" eb="14">
      <t>セッケイ</t>
    </rPh>
    <rPh sb="15" eb="17">
      <t>セコウ</t>
    </rPh>
    <rPh sb="18" eb="20">
      <t>ショクイン</t>
    </rPh>
    <rPh sb="20" eb="22">
      <t>サイヨウ</t>
    </rPh>
    <rPh sb="23" eb="25">
      <t>ケンシュウ</t>
    </rPh>
    <rPh sb="26" eb="28">
      <t>ウンエイ</t>
    </rPh>
    <rPh sb="28" eb="30">
      <t>キテイ</t>
    </rPh>
    <rPh sb="30" eb="32">
      <t>サクセイ</t>
    </rPh>
    <rPh sb="32" eb="33">
      <t>トウ</t>
    </rPh>
    <phoneticPr fontId="2"/>
  </si>
  <si>
    <t>事業者
創設型</t>
    <rPh sb="0" eb="3">
      <t>ジギョウシャ</t>
    </rPh>
    <rPh sb="4" eb="6">
      <t>ソウセツ</t>
    </rPh>
    <rPh sb="6" eb="7">
      <t>カタ</t>
    </rPh>
    <phoneticPr fontId="2"/>
  </si>
  <si>
    <t>○</t>
  </si>
  <si>
    <t>資金計画</t>
    <rPh sb="0" eb="2">
      <t>シキン</t>
    </rPh>
    <rPh sb="2" eb="4">
      <t>ケイカク</t>
    </rPh>
    <phoneticPr fontId="2"/>
  </si>
  <si>
    <t>土地売買（賃貸借）契約書又は確約書　※自己所有の場合は不要</t>
    <rPh sb="0" eb="2">
      <t>トチ</t>
    </rPh>
    <rPh sb="2" eb="4">
      <t>バイバイ</t>
    </rPh>
    <rPh sb="5" eb="8">
      <t>チンタイシャク</t>
    </rPh>
    <rPh sb="9" eb="12">
      <t>ケイヤクショ</t>
    </rPh>
    <rPh sb="12" eb="13">
      <t>マタ</t>
    </rPh>
    <rPh sb="14" eb="17">
      <t>カクヤクショ</t>
    </rPh>
    <rPh sb="19" eb="21">
      <t>ジコ</t>
    </rPh>
    <rPh sb="21" eb="23">
      <t>ショユウ</t>
    </rPh>
    <rPh sb="24" eb="26">
      <t>バアイ</t>
    </rPh>
    <rPh sb="27" eb="29">
      <t>フヨウ</t>
    </rPh>
    <phoneticPr fontId="2"/>
  </si>
  <si>
    <t>建物売買（賃貸借）契約書又は確約書　※自己所有の場合は不要　　</t>
    <rPh sb="0" eb="2">
      <t>タテモノ</t>
    </rPh>
    <rPh sb="2" eb="4">
      <t>バイバイ</t>
    </rPh>
    <rPh sb="5" eb="8">
      <t>チンタイシャク</t>
    </rPh>
    <rPh sb="9" eb="12">
      <t>ケイヤクショ</t>
    </rPh>
    <rPh sb="12" eb="13">
      <t>マタ</t>
    </rPh>
    <rPh sb="14" eb="17">
      <t>カクヤクショ</t>
    </rPh>
    <phoneticPr fontId="2"/>
  </si>
  <si>
    <t>※別紙様式</t>
    <rPh sb="1" eb="3">
      <t>ベッシ</t>
    </rPh>
    <rPh sb="3" eb="5">
      <t>ヨウシキ</t>
    </rPh>
    <phoneticPr fontId="2"/>
  </si>
  <si>
    <t>図面（配置図、平面図、立面図）</t>
    <rPh sb="0" eb="2">
      <t>ズメン</t>
    </rPh>
    <rPh sb="3" eb="5">
      <t>ハイチ</t>
    </rPh>
    <rPh sb="5" eb="6">
      <t>ズ</t>
    </rPh>
    <rPh sb="7" eb="9">
      <t>ヘイメン</t>
    </rPh>
    <rPh sb="9" eb="10">
      <t>ズ</t>
    </rPh>
    <rPh sb="11" eb="14">
      <t>リツメンズ</t>
    </rPh>
    <phoneticPr fontId="2"/>
  </si>
  <si>
    <t>収支シミュレーション</t>
    <rPh sb="0" eb="2">
      <t>シュウシ</t>
    </rPh>
    <phoneticPr fontId="2"/>
  </si>
  <si>
    <t>収支シミュレーションの算定根拠</t>
    <rPh sb="0" eb="2">
      <t>シュウシ</t>
    </rPh>
    <rPh sb="11" eb="13">
      <t>サンテイ</t>
    </rPh>
    <rPh sb="13" eb="15">
      <t>コンキョ</t>
    </rPh>
    <phoneticPr fontId="2"/>
  </si>
  <si>
    <t>各室面積表</t>
    <rPh sb="0" eb="1">
      <t>カク</t>
    </rPh>
    <rPh sb="1" eb="2">
      <t>シツ</t>
    </rPh>
    <rPh sb="2" eb="4">
      <t>メンセキ</t>
    </rPh>
    <rPh sb="4" eb="5">
      <t>ヒョウ</t>
    </rPh>
    <phoneticPr fontId="2"/>
  </si>
  <si>
    <t>借入金返済計画（元金､利率､期間､金融機関（支店）名､担当者連絡先、融資証明書）</t>
    <rPh sb="0" eb="2">
      <t>カリイレ</t>
    </rPh>
    <rPh sb="2" eb="3">
      <t>キン</t>
    </rPh>
    <rPh sb="3" eb="5">
      <t>ヘンサイ</t>
    </rPh>
    <rPh sb="5" eb="7">
      <t>ケイカク</t>
    </rPh>
    <rPh sb="8" eb="10">
      <t>ガンキン</t>
    </rPh>
    <rPh sb="11" eb="13">
      <t>リリツ</t>
    </rPh>
    <rPh sb="14" eb="16">
      <t>キカン</t>
    </rPh>
    <rPh sb="17" eb="19">
      <t>キンユウ</t>
    </rPh>
    <rPh sb="19" eb="21">
      <t>キカン</t>
    </rPh>
    <rPh sb="22" eb="24">
      <t>シテン</t>
    </rPh>
    <rPh sb="25" eb="26">
      <t>メイ</t>
    </rPh>
    <rPh sb="27" eb="30">
      <t>タントウシャ</t>
    </rPh>
    <rPh sb="30" eb="33">
      <t>レンラクサキ</t>
    </rPh>
    <rPh sb="34" eb="36">
      <t>ユウシ</t>
    </rPh>
    <rPh sb="36" eb="39">
      <t>ショウメイショ</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</si>
  <si>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</si>
  <si>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</si>
  <si>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</si>
  <si>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</si>
  <si>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</si>
  <si>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</si>
  <si>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</si>
  <si>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</si>
  <si>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</si>
  <si>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</si>
  <si>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</si>
  <si>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</si>
  <si>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</si>
  <si>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勤務ローテーション（案）</t>
    <rPh sb="0" eb="2">
      <t>キンム</t>
    </rPh>
    <rPh sb="10" eb="11">
      <t>アン</t>
    </rPh>
    <phoneticPr fontId="2"/>
  </si>
  <si>
    <t>指導検査結果通知・改善報告（過去３か年）</t>
    <rPh sb="0" eb="2">
      <t>シドウ</t>
    </rPh>
    <rPh sb="2" eb="4">
      <t>ケンサ</t>
    </rPh>
    <rPh sb="4" eb="6">
      <t>ケッカ</t>
    </rPh>
    <rPh sb="6" eb="8">
      <t>ツウチ</t>
    </rPh>
    <rPh sb="9" eb="11">
      <t>カイゼン</t>
    </rPh>
    <rPh sb="11" eb="13">
      <t>ホウコク</t>
    </rPh>
    <rPh sb="14" eb="16">
      <t>カコ</t>
    </rPh>
    <rPh sb="18" eb="19">
      <t>ネン</t>
    </rPh>
    <phoneticPr fontId="2"/>
  </si>
  <si>
    <t>事業計画</t>
    <rPh sb="0" eb="2">
      <t>ジギョウ</t>
    </rPh>
    <rPh sb="2" eb="4">
      <t>ケイカク</t>
    </rPh>
    <phoneticPr fontId="2"/>
  </si>
  <si>
    <t>概要・沿革（設立年月日､資本金（基本金）､本社所在地､事業内容、事業所一覧､関連法人、取引銀行（支店名）、従業員数（常勤・非常勤の内訳）等）</t>
    <rPh sb="0" eb="2">
      <t>ガイヨウ</t>
    </rPh>
    <rPh sb="3" eb="5">
      <t>エンカク</t>
    </rPh>
    <rPh sb="6" eb="8">
      <t>セツリツ</t>
    </rPh>
    <rPh sb="8" eb="11">
      <t>ネンガッピ</t>
    </rPh>
    <rPh sb="12" eb="15">
      <t>シホンキン</t>
    </rPh>
    <rPh sb="16" eb="18">
      <t>キホン</t>
    </rPh>
    <rPh sb="18" eb="19">
      <t>キン</t>
    </rPh>
    <rPh sb="21" eb="23">
      <t>ホンシャ</t>
    </rPh>
    <rPh sb="23" eb="26">
      <t>ショザイチ</t>
    </rPh>
    <rPh sb="27" eb="29">
      <t>ジギョウ</t>
    </rPh>
    <rPh sb="29" eb="31">
      <t>ナイヨウ</t>
    </rPh>
    <rPh sb="32" eb="35">
      <t>ジギョウショ</t>
    </rPh>
    <rPh sb="35" eb="37">
      <t>イチラン</t>
    </rPh>
    <rPh sb="38" eb="40">
      <t>カンレン</t>
    </rPh>
    <rPh sb="40" eb="42">
      <t>ホウジン</t>
    </rPh>
    <rPh sb="43" eb="45">
      <t>トリヒキ</t>
    </rPh>
    <rPh sb="45" eb="47">
      <t>ギンコウ</t>
    </rPh>
    <rPh sb="48" eb="51">
      <t>シテンメイ</t>
    </rPh>
    <rPh sb="53" eb="56">
      <t>ジュウギョウイン</t>
    </rPh>
    <rPh sb="56" eb="57">
      <t>スウ</t>
    </rPh>
    <rPh sb="58" eb="60">
      <t>ジョウキン</t>
    </rPh>
    <rPh sb="61" eb="64">
      <t>ヒジョウキン</t>
    </rPh>
    <rPh sb="65" eb="67">
      <t>ウチワケ</t>
    </rPh>
    <rPh sb="68" eb="69">
      <t>トウ</t>
    </rPh>
    <phoneticPr fontId="2"/>
  </si>
  <si>
    <t>主な注意事項</t>
    <rPh sb="0" eb="1">
      <t>オモ</t>
    </rPh>
    <rPh sb="2" eb="4">
      <t>チュウイ</t>
    </rPh>
    <rPh sb="4" eb="6">
      <t>ジコウ</t>
    </rPh>
    <phoneticPr fontId="2"/>
  </si>
  <si>
    <t>役員構成（年齢、略歴、兼務状況等）､代表者経歴書</t>
    <rPh sb="0" eb="2">
      <t>ヤクイン</t>
    </rPh>
    <rPh sb="2" eb="4">
      <t>コウセイ</t>
    </rPh>
    <rPh sb="5" eb="7">
      <t>ネンレイ</t>
    </rPh>
    <rPh sb="8" eb="10">
      <t>リャクレキ</t>
    </rPh>
    <rPh sb="11" eb="13">
      <t>ケンム</t>
    </rPh>
    <rPh sb="13" eb="15">
      <t>ジョウキョウ</t>
    </rPh>
    <rPh sb="15" eb="16">
      <t>トウ</t>
    </rPh>
    <rPh sb="18" eb="21">
      <t>ダイヒョウシャ</t>
    </rPh>
    <rPh sb="21" eb="24">
      <t>ケイレキショ</t>
    </rPh>
    <phoneticPr fontId="2"/>
  </si>
  <si>
    <t>提出資料</t>
    <rPh sb="0" eb="2">
      <t>テイシュツ</t>
    </rPh>
    <rPh sb="2" eb="4">
      <t>シリョウ</t>
    </rPh>
    <phoneticPr fontId="2"/>
  </si>
  <si>
    <t>３ヶ月以内に取得したものであること。
抵当権が設定されている場合、その原因、内容等を確認すること。
根抵当権の設定は認められない。</t>
    <rPh sb="2" eb="3">
      <t>ゲツ</t>
    </rPh>
    <rPh sb="3" eb="5">
      <t>イナイ</t>
    </rPh>
    <rPh sb="6" eb="8">
      <t>シュトク</t>
    </rPh>
    <phoneticPr fontId="2"/>
  </si>
  <si>
    <t>事業所一覧には施設種別、開設（又は廃止）年月日、所在地、定員数等を記載すること。
また、関連法人がある場合、主な事業内容や関係性について簡潔に記載すること。</t>
    <rPh sb="0" eb="3">
      <t>ジギョウショ</t>
    </rPh>
    <rPh sb="3" eb="5">
      <t>イチラン</t>
    </rPh>
    <rPh sb="7" eb="9">
      <t>シセツ</t>
    </rPh>
    <rPh sb="9" eb="11">
      <t>シュベツ</t>
    </rPh>
    <rPh sb="12" eb="14">
      <t>カイセツ</t>
    </rPh>
    <rPh sb="15" eb="16">
      <t>マタ</t>
    </rPh>
    <rPh sb="17" eb="19">
      <t>ハイシ</t>
    </rPh>
    <rPh sb="20" eb="23">
      <t>ネンガッピ</t>
    </rPh>
    <rPh sb="24" eb="27">
      <t>ショザイチ</t>
    </rPh>
    <rPh sb="28" eb="31">
      <t>テイインスウ</t>
    </rPh>
    <rPh sb="31" eb="32">
      <t>トウ</t>
    </rPh>
    <rPh sb="33" eb="35">
      <t>キサイ</t>
    </rPh>
    <rPh sb="44" eb="46">
      <t>カンレン</t>
    </rPh>
    <rPh sb="46" eb="48">
      <t>ホウジン</t>
    </rPh>
    <rPh sb="51" eb="53">
      <t>バアイ</t>
    </rPh>
    <rPh sb="54" eb="55">
      <t>オモ</t>
    </rPh>
    <rPh sb="56" eb="58">
      <t>ジギョウ</t>
    </rPh>
    <rPh sb="58" eb="60">
      <t>ナイヨウ</t>
    </rPh>
    <rPh sb="61" eb="64">
      <t>カンケイセイ</t>
    </rPh>
    <rPh sb="68" eb="70">
      <t>カンケツ</t>
    </rPh>
    <rPh sb="71" eb="73">
      <t>キサイ</t>
    </rPh>
    <phoneticPr fontId="2"/>
  </si>
  <si>
    <t>※様式を指定している資料については、各様式に記載の注意事項も合わせて確認し記入すること。</t>
    <rPh sb="1" eb="3">
      <t>ヨウシキ</t>
    </rPh>
    <rPh sb="4" eb="6">
      <t>シテイ</t>
    </rPh>
    <rPh sb="10" eb="12">
      <t>シリョウ</t>
    </rPh>
    <rPh sb="18" eb="19">
      <t>カク</t>
    </rPh>
    <rPh sb="19" eb="21">
      <t>ヨウシキ</t>
    </rPh>
    <rPh sb="22" eb="24">
      <t>キサイ</t>
    </rPh>
    <rPh sb="25" eb="27">
      <t>チュウイ</t>
    </rPh>
    <rPh sb="27" eb="29">
      <t>ジコウ</t>
    </rPh>
    <rPh sb="30" eb="31">
      <t>ア</t>
    </rPh>
    <rPh sb="34" eb="36">
      <t>カクニン</t>
    </rPh>
    <rPh sb="37" eb="39">
      <t>キニュウ</t>
    </rPh>
    <phoneticPr fontId="2"/>
  </si>
  <si>
    <t>併設施設それぞれの分及び合計分を提出すること。</t>
    <rPh sb="0" eb="2">
      <t>ヘイセツ</t>
    </rPh>
    <rPh sb="2" eb="4">
      <t>シセツ</t>
    </rPh>
    <rPh sb="9" eb="10">
      <t>ブン</t>
    </rPh>
    <rPh sb="10" eb="11">
      <t>オヨ</t>
    </rPh>
    <rPh sb="12" eb="14">
      <t>ゴウケイ</t>
    </rPh>
    <rPh sb="14" eb="15">
      <t>ブン</t>
    </rPh>
    <rPh sb="16" eb="18">
      <t>テイシュツ</t>
    </rPh>
    <phoneticPr fontId="2"/>
  </si>
  <si>
    <t>説明方法（説明会や戸別訪問等）及び同意の有無がわかるものであること。
反対意見等がある場合は、意見及び対応方法等の具体的な内容を記載すること。</t>
    <rPh sb="0" eb="2">
      <t>セツメイ</t>
    </rPh>
    <rPh sb="2" eb="4">
      <t>ホウホウ</t>
    </rPh>
    <rPh sb="5" eb="7">
      <t>セツメイ</t>
    </rPh>
    <rPh sb="7" eb="8">
      <t>カイ</t>
    </rPh>
    <rPh sb="9" eb="11">
      <t>コベツ</t>
    </rPh>
    <rPh sb="11" eb="13">
      <t>ホウモン</t>
    </rPh>
    <rPh sb="13" eb="14">
      <t>トウ</t>
    </rPh>
    <rPh sb="15" eb="16">
      <t>オヨ</t>
    </rPh>
    <rPh sb="17" eb="19">
      <t>ドウイ</t>
    </rPh>
    <rPh sb="20" eb="22">
      <t>ウム</t>
    </rPh>
    <rPh sb="35" eb="37">
      <t>ハンタイ</t>
    </rPh>
    <rPh sb="37" eb="39">
      <t>イケン</t>
    </rPh>
    <rPh sb="39" eb="40">
      <t>トウ</t>
    </rPh>
    <rPh sb="43" eb="45">
      <t>バアイ</t>
    </rPh>
    <rPh sb="47" eb="49">
      <t>イケン</t>
    </rPh>
    <rPh sb="49" eb="50">
      <t>オヨ</t>
    </rPh>
    <rPh sb="51" eb="53">
      <t>タイオウ</t>
    </rPh>
    <rPh sb="53" eb="55">
      <t>ホウホウ</t>
    </rPh>
    <rPh sb="55" eb="56">
      <t>トウ</t>
    </rPh>
    <rPh sb="57" eb="60">
      <t>グタイテキ</t>
    </rPh>
    <rPh sb="61" eb="63">
      <t>ナイヨウ</t>
    </rPh>
    <rPh sb="64" eb="66">
      <t>キサイ</t>
    </rPh>
    <phoneticPr fontId="2"/>
  </si>
  <si>
    <t>併設施設すべてについて記載すること。</t>
    <rPh sb="0" eb="2">
      <t>ヘイセツ</t>
    </rPh>
    <rPh sb="2" eb="4">
      <t>シセツ</t>
    </rPh>
    <rPh sb="11" eb="13">
      <t>キサイ</t>
    </rPh>
    <phoneticPr fontId="2"/>
  </si>
  <si>
    <t>資金計画における自己資金額を十分に確保できているか確認すること。</t>
    <rPh sb="0" eb="2">
      <t>シキン</t>
    </rPh>
    <rPh sb="2" eb="4">
      <t>ケイカク</t>
    </rPh>
    <rPh sb="8" eb="10">
      <t>ジコ</t>
    </rPh>
    <rPh sb="10" eb="12">
      <t>シキン</t>
    </rPh>
    <rPh sb="12" eb="13">
      <t>ガク</t>
    </rPh>
    <rPh sb="14" eb="16">
      <t>ジュウブン</t>
    </rPh>
    <rPh sb="17" eb="19">
      <t>カクホ</t>
    </rPh>
    <rPh sb="25" eb="27">
      <t>カクニン</t>
    </rPh>
    <phoneticPr fontId="2"/>
  </si>
  <si>
    <t>財産処分制限期間以上の契約期間（あるいは自動更新）となっているか確認すること。</t>
    <rPh sb="0" eb="2">
      <t>ザイサン</t>
    </rPh>
    <rPh sb="2" eb="4">
      <t>ショブン</t>
    </rPh>
    <rPh sb="4" eb="6">
      <t>セイゲン</t>
    </rPh>
    <rPh sb="6" eb="8">
      <t>キカン</t>
    </rPh>
    <rPh sb="8" eb="10">
      <t>イジョウ</t>
    </rPh>
    <rPh sb="11" eb="13">
      <t>ケイヤク</t>
    </rPh>
    <rPh sb="13" eb="15">
      <t>キカン</t>
    </rPh>
    <rPh sb="20" eb="22">
      <t>ジドウ</t>
    </rPh>
    <rPh sb="22" eb="24">
      <t>コウシン</t>
    </rPh>
    <rPh sb="32" eb="34">
      <t>カクニン</t>
    </rPh>
    <phoneticPr fontId="2"/>
  </si>
  <si>
    <t>計画地への交通手段（最寄駅またはバス停からの所要時間等）を記載すること。</t>
    <rPh sb="0" eb="2">
      <t>ケイカク</t>
    </rPh>
    <rPh sb="2" eb="3">
      <t>チ</t>
    </rPh>
    <rPh sb="5" eb="7">
      <t>コウツウ</t>
    </rPh>
    <rPh sb="7" eb="9">
      <t>シュダン</t>
    </rPh>
    <rPh sb="10" eb="12">
      <t>モヨリ</t>
    </rPh>
    <rPh sb="12" eb="13">
      <t>エキ</t>
    </rPh>
    <rPh sb="18" eb="19">
      <t>テイ</t>
    </rPh>
    <rPh sb="22" eb="24">
      <t>ショヨウ</t>
    </rPh>
    <rPh sb="24" eb="26">
      <t>ジカン</t>
    </rPh>
    <rPh sb="26" eb="27">
      <t>トウ</t>
    </rPh>
    <rPh sb="29" eb="31">
      <t>キサイ</t>
    </rPh>
    <phoneticPr fontId="2"/>
  </si>
  <si>
    <t>公図</t>
    <rPh sb="0" eb="2">
      <t>コウズ</t>
    </rPh>
    <phoneticPr fontId="2"/>
  </si>
  <si>
    <t>３ヶ月以内に取得したものであること。
計画地それぞれについて提出すること。
分筆、譲渡等の予定があればスケジュール等の詳細を確認すること。
抵当権が設定されている場合、その原因、内容等を確認すること。
根抵当権の設定は認められない。</t>
    <rPh sb="2" eb="3">
      <t>ゲツ</t>
    </rPh>
    <rPh sb="3" eb="5">
      <t>イナイ</t>
    </rPh>
    <rPh sb="6" eb="8">
      <t>シュトク</t>
    </rPh>
    <rPh sb="19" eb="21">
      <t>ケイカク</t>
    </rPh>
    <rPh sb="21" eb="22">
      <t>チ</t>
    </rPh>
    <rPh sb="30" eb="32">
      <t>テイシュツ</t>
    </rPh>
    <rPh sb="38" eb="40">
      <t>ブンピツ</t>
    </rPh>
    <rPh sb="41" eb="43">
      <t>ジョウト</t>
    </rPh>
    <rPh sb="43" eb="44">
      <t>トウ</t>
    </rPh>
    <rPh sb="45" eb="47">
      <t>ヨテイ</t>
    </rPh>
    <rPh sb="57" eb="58">
      <t>トウ</t>
    </rPh>
    <rPh sb="59" eb="61">
      <t>ショウサイ</t>
    </rPh>
    <rPh sb="62" eb="64">
      <t>カクニン</t>
    </rPh>
    <rPh sb="70" eb="73">
      <t>テイトウケン</t>
    </rPh>
    <rPh sb="74" eb="76">
      <t>セッテイ</t>
    </rPh>
    <rPh sb="81" eb="83">
      <t>バアイ</t>
    </rPh>
    <rPh sb="86" eb="88">
      <t>ゲンイン</t>
    </rPh>
    <rPh sb="89" eb="91">
      <t>ナイヨウ</t>
    </rPh>
    <rPh sb="91" eb="92">
      <t>トウ</t>
    </rPh>
    <rPh sb="93" eb="95">
      <t>カクニン</t>
    </rPh>
    <rPh sb="101" eb="102">
      <t>ネ</t>
    </rPh>
    <rPh sb="102" eb="105">
      <t>テイトウケン</t>
    </rPh>
    <rPh sb="106" eb="108">
      <t>セッテイ</t>
    </rPh>
    <rPh sb="109" eb="110">
      <t>ミト</t>
    </rPh>
    <phoneticPr fontId="2"/>
  </si>
  <si>
    <t>その他</t>
    <rPh sb="2" eb="3">
      <t>タ</t>
    </rPh>
    <phoneticPr fontId="2"/>
  </si>
  <si>
    <t>○</t>
    <phoneticPr fontId="2"/>
  </si>
  <si>
    <t>印鑑証明書</t>
    <rPh sb="0" eb="2">
      <t>インカン</t>
    </rPh>
    <rPh sb="2" eb="5">
      <t>ショウメイショ</t>
    </rPh>
    <phoneticPr fontId="2"/>
  </si>
  <si>
    <t>経歴書に記載の資格すべてについて、資格証を添付すること。
ＧＨでの勤務経験がない場合は、開設までにどのような研修等を予定しているか確認すること。
また、既存施設からの異動により確保する場合は、既存施設の職員の補充方法について確認すること。</t>
    <rPh sb="0" eb="3">
      <t>ケイレキショ</t>
    </rPh>
    <rPh sb="4" eb="6">
      <t>キサイ</t>
    </rPh>
    <rPh sb="7" eb="9">
      <t>シカク</t>
    </rPh>
    <rPh sb="17" eb="19">
      <t>シカク</t>
    </rPh>
    <rPh sb="19" eb="20">
      <t>ショウ</t>
    </rPh>
    <rPh sb="21" eb="23">
      <t>テンプ</t>
    </rPh>
    <rPh sb="76" eb="78">
      <t>キソン</t>
    </rPh>
    <rPh sb="78" eb="80">
      <t>シセツ</t>
    </rPh>
    <rPh sb="83" eb="85">
      <t>イドウ</t>
    </rPh>
    <rPh sb="88" eb="90">
      <t>カクホ</t>
    </rPh>
    <rPh sb="92" eb="94">
      <t>バアイ</t>
    </rPh>
    <rPh sb="96" eb="98">
      <t>キソン</t>
    </rPh>
    <rPh sb="98" eb="100">
      <t>シセツ</t>
    </rPh>
    <rPh sb="101" eb="103">
      <t>ショクイン</t>
    </rPh>
    <rPh sb="104" eb="106">
      <t>ホジュウ</t>
    </rPh>
    <rPh sb="106" eb="108">
      <t>ホウホウ</t>
    </rPh>
    <rPh sb="112" eb="114">
      <t>カクニン</t>
    </rPh>
    <phoneticPr fontId="2"/>
  </si>
  <si>
    <t>経歴書に記載の資格すべてについて、資格証を添付すること。
ＧＨでの勤務経験がない場合は、開設までにどのような研修等を予定しているか確認すること。
また、既存施設からの異動により確保する場合は、既存施設の職員の補充方法について確認すること。</t>
    <rPh sb="0" eb="3">
      <t>ケイレキショ</t>
    </rPh>
    <rPh sb="4" eb="6">
      <t>キサイ</t>
    </rPh>
    <rPh sb="7" eb="9">
      <t>シカク</t>
    </rPh>
    <rPh sb="17" eb="19">
      <t>シカク</t>
    </rPh>
    <rPh sb="19" eb="20">
      <t>ショウ</t>
    </rPh>
    <rPh sb="21" eb="23">
      <t>テンプ</t>
    </rPh>
    <rPh sb="33" eb="35">
      <t>キンム</t>
    </rPh>
    <rPh sb="35" eb="37">
      <t>ケイケン</t>
    </rPh>
    <rPh sb="40" eb="42">
      <t>バアイ</t>
    </rPh>
    <rPh sb="44" eb="46">
      <t>カイセツ</t>
    </rPh>
    <rPh sb="54" eb="56">
      <t>ケンシュウ</t>
    </rPh>
    <rPh sb="56" eb="57">
      <t>トウ</t>
    </rPh>
    <rPh sb="58" eb="60">
      <t>ヨテイ</t>
    </rPh>
    <rPh sb="65" eb="67">
      <t>カクニン</t>
    </rPh>
    <rPh sb="76" eb="78">
      <t>キソン</t>
    </rPh>
    <rPh sb="78" eb="80">
      <t>シセツ</t>
    </rPh>
    <rPh sb="83" eb="85">
      <t>イドウ</t>
    </rPh>
    <rPh sb="88" eb="90">
      <t>カクホ</t>
    </rPh>
    <rPh sb="92" eb="94">
      <t>バアイ</t>
    </rPh>
    <rPh sb="96" eb="98">
      <t>キソン</t>
    </rPh>
    <rPh sb="98" eb="100">
      <t>シセツ</t>
    </rPh>
    <rPh sb="101" eb="103">
      <t>ショクイン</t>
    </rPh>
    <rPh sb="104" eb="106">
      <t>ホジュウ</t>
    </rPh>
    <rPh sb="106" eb="108">
      <t>ホウホウ</t>
    </rPh>
    <rPh sb="112" eb="114">
      <t>カクニン</t>
    </rPh>
    <phoneticPr fontId="2"/>
  </si>
  <si>
    <t>○</t>
    <phoneticPr fontId="2"/>
  </si>
  <si>
    <t>３ヶ月以内に取得したものであること。
土地、建物の賃貸借契約書（確約書）に押印されている印影と同一か確認し、異なる場合は、使用印鑑届を併せて提出すること。</t>
    <rPh sb="2" eb="3">
      <t>ゲツ</t>
    </rPh>
    <rPh sb="3" eb="5">
      <t>イナイ</t>
    </rPh>
    <rPh sb="6" eb="8">
      <t>シュトク</t>
    </rPh>
    <rPh sb="19" eb="21">
      <t>トチ</t>
    </rPh>
    <rPh sb="22" eb="24">
      <t>タテモノ</t>
    </rPh>
    <rPh sb="25" eb="28">
      <t>チンタイシャク</t>
    </rPh>
    <rPh sb="28" eb="31">
      <t>ケイヤクショ</t>
    </rPh>
    <rPh sb="32" eb="35">
      <t>カクヤクショ</t>
    </rPh>
    <rPh sb="37" eb="39">
      <t>オウイン</t>
    </rPh>
    <rPh sb="44" eb="46">
      <t>インエイ</t>
    </rPh>
    <rPh sb="47" eb="49">
      <t>ドウイツ</t>
    </rPh>
    <rPh sb="50" eb="52">
      <t>カクニン</t>
    </rPh>
    <rPh sb="54" eb="55">
      <t>コト</t>
    </rPh>
    <rPh sb="57" eb="59">
      <t>バアイ</t>
    </rPh>
    <rPh sb="61" eb="63">
      <t>シヨウ</t>
    </rPh>
    <rPh sb="63" eb="65">
      <t>インカン</t>
    </rPh>
    <rPh sb="65" eb="66">
      <t>トドケ</t>
    </rPh>
    <rPh sb="67" eb="68">
      <t>アワ</t>
    </rPh>
    <rPh sb="70" eb="72">
      <t>テイシュツ</t>
    </rPh>
    <phoneticPr fontId="2"/>
  </si>
  <si>
    <t>併設施設がある場合、事業別の床面積及び合計がわかるものとし、共用部分の按分方法がわかるものを添付すること。
また、図面と部屋名を統一すること。</t>
    <rPh sb="0" eb="2">
      <t>ヘイセツ</t>
    </rPh>
    <rPh sb="2" eb="4">
      <t>シセツ</t>
    </rPh>
    <rPh sb="7" eb="9">
      <t>バアイ</t>
    </rPh>
    <rPh sb="10" eb="12">
      <t>ジギョウ</t>
    </rPh>
    <rPh sb="12" eb="13">
      <t>ベツ</t>
    </rPh>
    <rPh sb="14" eb="17">
      <t>ユカメンセキ</t>
    </rPh>
    <rPh sb="17" eb="18">
      <t>オヨ</t>
    </rPh>
    <rPh sb="19" eb="21">
      <t>ゴウケイ</t>
    </rPh>
    <rPh sb="30" eb="32">
      <t>キョウヨウ</t>
    </rPh>
    <rPh sb="32" eb="34">
      <t>ブブン</t>
    </rPh>
    <rPh sb="35" eb="37">
      <t>アンブン</t>
    </rPh>
    <rPh sb="37" eb="39">
      <t>ホウホウ</t>
    </rPh>
    <rPh sb="46" eb="48">
      <t>テンプ</t>
    </rPh>
    <rPh sb="57" eb="59">
      <t>ズメン</t>
    </rPh>
    <rPh sb="60" eb="62">
      <t>ヘヤ</t>
    </rPh>
    <rPh sb="62" eb="63">
      <t>メイ</t>
    </rPh>
    <rPh sb="64" eb="66">
      <t>トウイツ</t>
    </rPh>
    <phoneticPr fontId="2"/>
  </si>
  <si>
    <t>〇</t>
    <phoneticPr fontId="2"/>
  </si>
  <si>
    <t>工事費積算見積書（設計監理費を含む）</t>
    <rPh sb="0" eb="2">
      <t>コウジ</t>
    </rPh>
    <rPh sb="2" eb="3">
      <t>ヒ</t>
    </rPh>
    <rPh sb="3" eb="5">
      <t>セキサン</t>
    </rPh>
    <rPh sb="5" eb="7">
      <t>ミツモ</t>
    </rPh>
    <rPh sb="7" eb="8">
      <t>ショ</t>
    </rPh>
    <rPh sb="9" eb="11">
      <t>セッケイ</t>
    </rPh>
    <rPh sb="11" eb="13">
      <t>カンリ</t>
    </rPh>
    <rPh sb="13" eb="14">
      <t>ヒ</t>
    </rPh>
    <rPh sb="15" eb="16">
      <t>フク</t>
    </rPh>
    <phoneticPr fontId="2"/>
  </si>
  <si>
    <t>資金計画書（開設当初の運転資金を含む）
※備品購入予定リストを添付</t>
    <rPh sb="0" eb="2">
      <t>シキン</t>
    </rPh>
    <rPh sb="2" eb="5">
      <t>ケイカクショ</t>
    </rPh>
    <rPh sb="6" eb="8">
      <t>カイセツ</t>
    </rPh>
    <rPh sb="8" eb="10">
      <t>トウショ</t>
    </rPh>
    <rPh sb="11" eb="13">
      <t>ウンテン</t>
    </rPh>
    <rPh sb="13" eb="15">
      <t>シキン</t>
    </rPh>
    <rPh sb="16" eb="17">
      <t>フク</t>
    </rPh>
    <rPh sb="31" eb="33">
      <t>テンプ</t>
    </rPh>
    <phoneticPr fontId="2"/>
  </si>
  <si>
    <t>DX</t>
    <phoneticPr fontId="2"/>
  </si>
  <si>
    <t>土地賃貸借価格の根拠資料　※借地料補助を受ける場合のみ</t>
    <phoneticPr fontId="2"/>
  </si>
  <si>
    <t>賃料が近隣相場を超えたものになっていないか確認すること。
また、賃貸借契約の当事者が利益相反関係にないか確認すること。</t>
    <rPh sb="0" eb="2">
      <t>チンリョウ</t>
    </rPh>
    <rPh sb="3" eb="5">
      <t>キンリン</t>
    </rPh>
    <rPh sb="5" eb="7">
      <t>ソウバ</t>
    </rPh>
    <rPh sb="8" eb="9">
      <t>コ</t>
    </rPh>
    <rPh sb="21" eb="23">
      <t>カクニン</t>
    </rPh>
    <rPh sb="52" eb="54">
      <t>カクニン</t>
    </rPh>
    <phoneticPr fontId="2"/>
  </si>
  <si>
    <t>ＤＸコンサル委託費の見積書又は積算資料※補助申請する場合のみ</t>
    <phoneticPr fontId="2"/>
  </si>
  <si>
    <t>提　　出　　資　　料</t>
    <rPh sb="0" eb="1">
      <t>ツツミ</t>
    </rPh>
    <rPh sb="3" eb="4">
      <t>デ</t>
    </rPh>
    <rPh sb="6" eb="7">
      <t>シ</t>
    </rPh>
    <rPh sb="9" eb="10">
      <t>リョウ</t>
    </rPh>
    <phoneticPr fontId="2"/>
  </si>
  <si>
    <t>※別紙様式</t>
    <phoneticPr fontId="2"/>
  </si>
  <si>
    <t>認知症高齢者グループホーム施設整備審査基準</t>
    <rPh sb="0" eb="3">
      <t>ニンチショウ</t>
    </rPh>
    <rPh sb="3" eb="6">
      <t>コウレイシャ</t>
    </rPh>
    <rPh sb="13" eb="15">
      <t>シセツ</t>
    </rPh>
    <rPh sb="15" eb="17">
      <t>セイビ</t>
    </rPh>
    <rPh sb="17" eb="19">
      <t>シンサ</t>
    </rPh>
    <rPh sb="19" eb="21">
      <t>キジュン</t>
    </rPh>
    <phoneticPr fontId="2"/>
  </si>
  <si>
    <t>ＤＸコンサル委託費の見積書又は積算資料　※補助申請する場合のみ</t>
    <rPh sb="6" eb="8">
      <t>イタク</t>
    </rPh>
    <rPh sb="8" eb="9">
      <t>ヒ</t>
    </rPh>
    <rPh sb="10" eb="12">
      <t>ミツモリ</t>
    </rPh>
    <rPh sb="12" eb="13">
      <t>ショ</t>
    </rPh>
    <rPh sb="13" eb="14">
      <t>マタ</t>
    </rPh>
    <rPh sb="15" eb="17">
      <t>セキサン</t>
    </rPh>
    <rPh sb="17" eb="19">
      <t>シリョウ</t>
    </rPh>
    <rPh sb="21" eb="23">
      <t>ホジョ</t>
    </rPh>
    <rPh sb="23" eb="25">
      <t>シンセイ</t>
    </rPh>
    <rPh sb="27" eb="29">
      <t>バアイ</t>
    </rPh>
    <phoneticPr fontId="2"/>
  </si>
  <si>
    <t>印鑑証明書（原本不要。契約書等と印影が異なる場合は使用印鑑届も提出）</t>
    <rPh sb="0" eb="2">
      <t>インカン</t>
    </rPh>
    <rPh sb="2" eb="5">
      <t>ショウメイショ</t>
    </rPh>
    <rPh sb="6" eb="8">
      <t>ゲンポン</t>
    </rPh>
    <rPh sb="8" eb="10">
      <t>フヨウ</t>
    </rPh>
    <rPh sb="11" eb="14">
      <t>ケイヤクショ</t>
    </rPh>
    <rPh sb="14" eb="15">
      <t>トウ</t>
    </rPh>
    <rPh sb="16" eb="18">
      <t>インエイ</t>
    </rPh>
    <rPh sb="19" eb="20">
      <t>コト</t>
    </rPh>
    <rPh sb="22" eb="24">
      <t>バアイ</t>
    </rPh>
    <rPh sb="25" eb="27">
      <t>シヨウ</t>
    </rPh>
    <rPh sb="27" eb="29">
      <t>インカン</t>
    </rPh>
    <rPh sb="29" eb="30">
      <t>トドケ</t>
    </rPh>
    <rPh sb="31" eb="33">
      <t>テイシュツ</t>
    </rPh>
    <phoneticPr fontId="2"/>
  </si>
  <si>
    <t>担当者連絡表</t>
  </si>
  <si>
    <t>各室面積表、共有面積表</t>
    <rPh sb="0" eb="1">
      <t>カク</t>
    </rPh>
    <rPh sb="1" eb="2">
      <t>シツ</t>
    </rPh>
    <rPh sb="2" eb="4">
      <t>メンセキ</t>
    </rPh>
    <rPh sb="4" eb="5">
      <t>ヒョウ</t>
    </rPh>
    <rPh sb="6" eb="8">
      <t>キョウユウ</t>
    </rPh>
    <rPh sb="8" eb="10">
      <t>メンセキ</t>
    </rPh>
    <rPh sb="10" eb="11">
      <t>ヒョウ</t>
    </rPh>
    <phoneticPr fontId="2"/>
  </si>
  <si>
    <t>事業参入理由書</t>
    <rPh sb="0" eb="2">
      <t>ジギョウ</t>
    </rPh>
    <rPh sb="2" eb="4">
      <t>サンニュウ</t>
    </rPh>
    <rPh sb="4" eb="7">
      <t>リユウショ</t>
    </rPh>
    <phoneticPr fontId="2"/>
  </si>
  <si>
    <t>建物賃借権登記の同意書</t>
    <rPh sb="0" eb="2">
      <t>タテモノ</t>
    </rPh>
    <rPh sb="2" eb="5">
      <t>チンシャクケン</t>
    </rPh>
    <rPh sb="5" eb="7">
      <t>トウキ</t>
    </rPh>
    <rPh sb="8" eb="11">
      <t>ドウイショ</t>
    </rPh>
    <phoneticPr fontId="2"/>
  </si>
  <si>
    <t>「土地及び土地の上に存する権利の評価明細書」を提出すること。（交付申請時には「不動産鑑定評価書」又は「不動産調査報告書」の提出が必要）</t>
    <rPh sb="1" eb="3">
      <t>トチ</t>
    </rPh>
    <rPh sb="3" eb="4">
      <t>オヨ</t>
    </rPh>
    <rPh sb="5" eb="7">
      <t>トチ</t>
    </rPh>
    <rPh sb="8" eb="9">
      <t>ウエ</t>
    </rPh>
    <rPh sb="10" eb="11">
      <t>ゾン</t>
    </rPh>
    <rPh sb="13" eb="15">
      <t>ケンリ</t>
    </rPh>
    <rPh sb="16" eb="18">
      <t>ヒョウカ</t>
    </rPh>
    <rPh sb="18" eb="21">
      <t>メイサイショ</t>
    </rPh>
    <rPh sb="23" eb="25">
      <t>テイシュツ</t>
    </rPh>
    <rPh sb="31" eb="33">
      <t>コウフ</t>
    </rPh>
    <rPh sb="33" eb="36">
      <t>シンセイジ</t>
    </rPh>
    <rPh sb="39" eb="42">
      <t>フドウサン</t>
    </rPh>
    <rPh sb="42" eb="44">
      <t>カンテイ</t>
    </rPh>
    <rPh sb="44" eb="46">
      <t>ヒョウカ</t>
    </rPh>
    <rPh sb="46" eb="47">
      <t>ショ</t>
    </rPh>
    <rPh sb="48" eb="49">
      <t>マタ</t>
    </rPh>
    <rPh sb="51" eb="54">
      <t>フドウサン</t>
    </rPh>
    <rPh sb="54" eb="56">
      <t>チョウサ</t>
    </rPh>
    <rPh sb="56" eb="59">
      <t>ホウコクショ</t>
    </rPh>
    <rPh sb="61" eb="63">
      <t>テイシュツ</t>
    </rPh>
    <rPh sb="64" eb="66">
      <t>ヒツヨウ</t>
    </rPh>
    <phoneticPr fontId="2"/>
  </si>
  <si>
    <t>ＧＨ、小多機、看多機、地密特養のみ</t>
    <rPh sb="3" eb="6">
      <t>ショウタキ</t>
    </rPh>
    <rPh sb="7" eb="10">
      <t>カンタキ</t>
    </rPh>
    <rPh sb="11" eb="13">
      <t>チミツ</t>
    </rPh>
    <rPh sb="13" eb="15">
      <t>トクヨウ</t>
    </rPh>
    <phoneticPr fontId="2"/>
  </si>
  <si>
    <t>建築確認に係わる書類（確認済証、検査済証）</t>
    <rPh sb="0" eb="2">
      <t>ケンチク</t>
    </rPh>
    <rPh sb="2" eb="4">
      <t>カクニン</t>
    </rPh>
    <rPh sb="5" eb="6">
      <t>カカ</t>
    </rPh>
    <rPh sb="8" eb="10">
      <t>ショルイ</t>
    </rPh>
    <rPh sb="11" eb="13">
      <t>カクニン</t>
    </rPh>
    <rPh sb="13" eb="14">
      <t>スミ</t>
    </rPh>
    <rPh sb="14" eb="15">
      <t>ショウ</t>
    </rPh>
    <rPh sb="16" eb="18">
      <t>ケンサ</t>
    </rPh>
    <rPh sb="18" eb="19">
      <t>スミ</t>
    </rPh>
    <rPh sb="19" eb="20">
      <t>ショウ</t>
    </rPh>
    <phoneticPr fontId="2"/>
  </si>
  <si>
    <t>法定相続人全員の同意書　</t>
    <rPh sb="0" eb="5">
      <t>ホウテイソウゾクニン</t>
    </rPh>
    <rPh sb="5" eb="7">
      <t>ゼンイン</t>
    </rPh>
    <rPh sb="8" eb="11">
      <t>ドウイショ</t>
    </rPh>
    <phoneticPr fontId="2"/>
  </si>
  <si>
    <t>固定資産の課税証明書（所有するもの全て）</t>
    <rPh sb="0" eb="2">
      <t>コテイ</t>
    </rPh>
    <rPh sb="2" eb="4">
      <t>シサン</t>
    </rPh>
    <rPh sb="5" eb="7">
      <t>カゼイ</t>
    </rPh>
    <rPh sb="7" eb="9">
      <t>ショウメイ</t>
    </rPh>
    <rPh sb="9" eb="10">
      <t>ショ</t>
    </rPh>
    <rPh sb="11" eb="13">
      <t>ショユウ</t>
    </rPh>
    <rPh sb="17" eb="18">
      <t>スベ</t>
    </rPh>
    <phoneticPr fontId="2"/>
  </si>
  <si>
    <t>ＧＨ、地密特養のみ</t>
    <rPh sb="3" eb="5">
      <t>チミツ</t>
    </rPh>
    <rPh sb="5" eb="7">
      <t>トクヨウ</t>
    </rPh>
    <phoneticPr fontId="2"/>
  </si>
  <si>
    <t>　</t>
  </si>
  <si>
    <t>　目黒区長あて</t>
    <rPh sb="1" eb="3">
      <t>メグロク</t>
    </rPh>
    <rPh sb="3" eb="5">
      <t>クチョウ</t>
    </rPh>
    <phoneticPr fontId="13"/>
  </si>
  <si>
    <t>申請者</t>
    <rPh sb="0" eb="2">
      <t>シンセイシャ</t>
    </rPh>
    <phoneticPr fontId="13"/>
  </si>
  <si>
    <t>法人所在地（個人住所）</t>
    <rPh sb="0" eb="2">
      <t>ホウジンシ</t>
    </rPh>
    <rPh sb="2" eb="5">
      <t>ショザイチコ</t>
    </rPh>
    <rPh sb="6" eb="8">
      <t>コジンジ</t>
    </rPh>
    <rPh sb="8" eb="10">
      <t>ジュウショ</t>
    </rPh>
    <phoneticPr fontId="13"/>
  </si>
  <si>
    <t>代表者名（個人名）</t>
    <rPh sb="0" eb="3">
      <t>ダイヒョウシャナ</t>
    </rPh>
    <rPh sb="3" eb="4">
      <t>ナコ</t>
    </rPh>
    <rPh sb="5" eb="8">
      <t>コジンメイ</t>
    </rPh>
    <phoneticPr fontId="13"/>
  </si>
  <si>
    <t>　　　　　　　　　　　　</t>
  </si>
  <si>
    <t>事業担当者・連絡先</t>
    <rPh sb="0" eb="2">
      <t>ジギョウタ</t>
    </rPh>
    <rPh sb="2" eb="5">
      <t>タントウシャレ</t>
    </rPh>
    <rPh sb="6" eb="9">
      <t>レンラクサキ</t>
    </rPh>
    <phoneticPr fontId="13"/>
  </si>
  <si>
    <t>担当者</t>
    <rPh sb="0" eb="2">
      <t>タントウシャ</t>
    </rPh>
    <phoneticPr fontId="13"/>
  </si>
  <si>
    <t>部署</t>
    <rPh sb="0" eb="1">
      <t>ブショ</t>
    </rPh>
    <phoneticPr fontId="13"/>
  </si>
  <si>
    <t>連絡先</t>
    <rPh sb="0" eb="2">
      <t>レンラクサキ</t>
    </rPh>
    <phoneticPr fontId="13"/>
  </si>
  <si>
    <t>氏名</t>
    <rPh sb="0" eb="1">
      <t>シメイ</t>
    </rPh>
    <phoneticPr fontId="13"/>
  </si>
  <si>
    <t>電話番号</t>
    <rPh sb="0" eb="2">
      <t>デンワバ</t>
    </rPh>
    <rPh sb="2" eb="4">
      <t>バンゴウ</t>
    </rPh>
    <phoneticPr fontId="13"/>
  </si>
  <si>
    <t>ＦＡＸ</t>
  </si>
  <si>
    <t>※別紙様式</t>
    <rPh sb="1" eb="5">
      <t>ベッシヨウシキ</t>
    </rPh>
    <phoneticPr fontId="2"/>
  </si>
  <si>
    <t>　　関係書類を添えて申請します。</t>
    <rPh sb="2" eb="4">
      <t>カンケイシ</t>
    </rPh>
    <rPh sb="4" eb="6">
      <t>ショルイソ</t>
    </rPh>
    <rPh sb="7" eb="8">
      <t>ソシ</t>
    </rPh>
    <rPh sb="10" eb="12">
      <t>シンセイ</t>
    </rPh>
    <phoneticPr fontId="13"/>
  </si>
  <si>
    <t>建物売買（賃貸借）契約書又は確約書　  ※自己所有の場合は不要　　</t>
    <rPh sb="0" eb="2">
      <t>タテモノ</t>
    </rPh>
    <rPh sb="2" eb="4">
      <t>バイバイ</t>
    </rPh>
    <rPh sb="5" eb="8">
      <t>チンタイシャク</t>
    </rPh>
    <rPh sb="9" eb="12">
      <t>ケイヤクショ</t>
    </rPh>
    <rPh sb="12" eb="13">
      <t>マタ</t>
    </rPh>
    <rPh sb="14" eb="17">
      <t>カクヤクショ</t>
    </rPh>
    <phoneticPr fontId="2"/>
  </si>
  <si>
    <t>オーナー創設型</t>
    <rPh sb="4" eb="6">
      <t>ソウセツガ</t>
    </rPh>
    <rPh sb="6" eb="7">
      <t>ガタ</t>
    </rPh>
    <phoneticPr fontId="13"/>
  </si>
  <si>
    <t>法人</t>
    <rPh sb="0" eb="1">
      <t>ホウジン</t>
    </rPh>
    <phoneticPr fontId="13"/>
  </si>
  <si>
    <t>個人</t>
    <rPh sb="0" eb="1">
      <t>コジン</t>
    </rPh>
    <phoneticPr fontId="13"/>
  </si>
  <si>
    <t>オーナー</t>
    <phoneticPr fontId="13"/>
  </si>
  <si>
    <t>オーナー改修型</t>
    <rPh sb="4" eb="6">
      <t>カイシュウガ</t>
    </rPh>
    <rPh sb="6" eb="7">
      <t>ガタ</t>
    </rPh>
    <phoneticPr fontId="13"/>
  </si>
  <si>
    <t>整備事業概要書</t>
  </si>
  <si>
    <t>※本紙を協議書類の先頭に添付してください。</t>
    <rPh sb="1" eb="3">
      <t>ホンシ</t>
    </rPh>
    <rPh sb="4" eb="6">
      <t>キョウギ</t>
    </rPh>
    <rPh sb="6" eb="8">
      <t>ショルイ</t>
    </rPh>
    <rPh sb="9" eb="11">
      <t>セントウ</t>
    </rPh>
    <rPh sb="12" eb="14">
      <t>テンプ</t>
    </rPh>
    <phoneticPr fontId="2"/>
  </si>
  <si>
    <t>土地売買（賃貸借）契約書又は確約書又は基本協定書　※自己所有の場合は不要　　</t>
    <rPh sb="0" eb="2">
      <t>トチ</t>
    </rPh>
    <rPh sb="2" eb="4">
      <t>バイバイ</t>
    </rPh>
    <rPh sb="5" eb="8">
      <t>チンタイシャク</t>
    </rPh>
    <rPh sb="9" eb="12">
      <t>ケイヤクショ</t>
    </rPh>
    <rPh sb="12" eb="13">
      <t>マタ</t>
    </rPh>
    <rPh sb="14" eb="17">
      <t>カクヤクショ</t>
    </rPh>
    <rPh sb="17" eb="18">
      <t>マタ</t>
    </rPh>
    <rPh sb="19" eb="21">
      <t>キホン</t>
    </rPh>
    <rPh sb="21" eb="23">
      <t>キョウテイ</t>
    </rPh>
    <rPh sb="23" eb="24">
      <t>ショ</t>
    </rPh>
    <phoneticPr fontId="2"/>
  </si>
  <si>
    <t>オーナーが
個人の場合</t>
    <phoneticPr fontId="2"/>
  </si>
  <si>
    <t>事業者
改修型</t>
    <rPh sb="0" eb="3">
      <t>ジギョウシャ</t>
    </rPh>
    <rPh sb="4" eb="6">
      <t>カイシュウ</t>
    </rPh>
    <rPh sb="6" eb="7">
      <t>カタ</t>
    </rPh>
    <phoneticPr fontId="2"/>
  </si>
  <si>
    <t>申請者名</t>
    <rPh sb="0" eb="2">
      <t>シンセイ</t>
    </rPh>
    <rPh sb="2" eb="3">
      <t>シャ</t>
    </rPh>
    <rPh sb="3" eb="4">
      <t>メイ</t>
    </rPh>
    <phoneticPr fontId="13"/>
  </si>
  <si>
    <t>非常勤人数</t>
    <rPh sb="0" eb="3">
      <t>ヒジョウキンニ</t>
    </rPh>
    <rPh sb="3" eb="5">
      <t>ニンズウ</t>
    </rPh>
    <phoneticPr fontId="2"/>
  </si>
  <si>
    <t>種別</t>
    <rPh sb="0" eb="1">
      <t>シュベツ</t>
    </rPh>
    <phoneticPr fontId="2"/>
  </si>
  <si>
    <t>設置主体</t>
    <rPh sb="0" eb="2">
      <t>セッチシ</t>
    </rPh>
    <rPh sb="2" eb="4">
      <t>シュタイ</t>
    </rPh>
    <phoneticPr fontId="2"/>
  </si>
  <si>
    <t>運営主体</t>
    <rPh sb="0" eb="2">
      <t>ウンエイシ</t>
    </rPh>
    <rPh sb="2" eb="4">
      <t>シュタイ</t>
    </rPh>
    <phoneticPr fontId="2"/>
  </si>
  <si>
    <t>住所</t>
    <rPh sb="0" eb="1">
      <t>ジュウショ</t>
    </rPh>
    <phoneticPr fontId="2"/>
  </si>
  <si>
    <t>（１/２）</t>
  </si>
  <si>
    <t>区市町村名</t>
    <rPh sb="0" eb="1">
      <t>クシ</t>
    </rPh>
    <rPh sb="1" eb="4">
      <t>シチョウソンメ</t>
    </rPh>
    <rPh sb="4" eb="5">
      <t>メイ</t>
    </rPh>
    <phoneticPr fontId="2"/>
  </si>
  <si>
    <t>日常生活圏域名</t>
    <rPh sb="0" eb="2">
      <t>ニチジョウセ</t>
    </rPh>
    <rPh sb="2" eb="4">
      <t>セイカツケ</t>
    </rPh>
    <rPh sb="4" eb="7">
      <t>ケンイキメイ</t>
    </rPh>
    <phoneticPr fontId="2"/>
  </si>
  <si>
    <t>１　運営主体概要</t>
    <rPh sb="2" eb="4">
      <t>ウンエイシ</t>
    </rPh>
    <rPh sb="4" eb="6">
      <t>シュタイガ</t>
    </rPh>
    <rPh sb="6" eb="8">
      <t>ガイヨウ</t>
    </rPh>
    <phoneticPr fontId="2"/>
  </si>
  <si>
    <t>職員数（※１）</t>
    <rPh sb="0" eb="3">
      <t>ショクインスウ</t>
    </rPh>
    <phoneticPr fontId="2"/>
  </si>
  <si>
    <t>常勤：正規　名、非正規　名　　　　/非常勤：正規　名、非正規　名</t>
    <rPh sb="0" eb="2">
      <t>ジョウキンセ</t>
    </rPh>
    <rPh sb="3" eb="5">
      <t>セイキメ</t>
    </rPh>
    <rPh sb="6" eb="7">
      <t>メイヒ</t>
    </rPh>
    <rPh sb="8" eb="11">
      <t>ヒセイキメ</t>
    </rPh>
    <rPh sb="12" eb="13">
      <t>メイヒ</t>
    </rPh>
    <rPh sb="18" eb="21">
      <t>ヒジョウキンセ</t>
    </rPh>
    <rPh sb="22" eb="24">
      <t>セイキメ</t>
    </rPh>
    <rPh sb="25" eb="26">
      <t>メイヒ</t>
    </rPh>
    <rPh sb="27" eb="30">
      <t>ヒセイキメ</t>
    </rPh>
    <rPh sb="31" eb="32">
      <t>メイ</t>
    </rPh>
    <phoneticPr fontId="2"/>
  </si>
  <si>
    <t>職員体制</t>
    <rPh sb="0" eb="2">
      <t>ショクインタ</t>
    </rPh>
    <rPh sb="2" eb="4">
      <t>タイセイ</t>
    </rPh>
    <phoneticPr fontId="2"/>
  </si>
  <si>
    <t>介護スタッフの配置予定
（※２）</t>
    <rPh sb="0" eb="2">
      <t>カイゴハ</t>
    </rPh>
    <rPh sb="7" eb="9">
      <t>ハイチヨ</t>
    </rPh>
    <rPh sb="9" eb="11">
      <t>ヨテイ</t>
    </rPh>
    <phoneticPr fontId="2"/>
  </si>
  <si>
    <t>昼：　人（常勤　人、非常勤　人）
夜：　人（常勤　人、非常勤　人）</t>
    <rPh sb="0" eb="1">
      <t>ヒルニ</t>
    </rPh>
    <rPh sb="3" eb="4">
      <t>ニンジ</t>
    </rPh>
    <rPh sb="5" eb="7">
      <t>ジョウキンニ</t>
    </rPh>
    <rPh sb="8" eb="9">
      <t>ニンヒ</t>
    </rPh>
    <rPh sb="10" eb="13">
      <t>ヒジョウキンニ</t>
    </rPh>
    <rPh sb="14" eb="15">
      <t>ニンヨ</t>
    </rPh>
    <rPh sb="17" eb="18">
      <t>ヨルニ</t>
    </rPh>
    <rPh sb="20" eb="21">
      <t>ニンジ</t>
    </rPh>
    <rPh sb="22" eb="24">
      <t>ジョウキンニ</t>
    </rPh>
    <rPh sb="25" eb="26">
      <t>ニンヒ</t>
    </rPh>
    <rPh sb="27" eb="30">
      <t>ヒジョウキンニ</t>
    </rPh>
    <rPh sb="31" eb="32">
      <t>ニン</t>
    </rPh>
    <phoneticPr fontId="2"/>
  </si>
  <si>
    <t>資格</t>
    <rPh sb="0" eb="1">
      <t>シカク</t>
    </rPh>
    <phoneticPr fontId="2"/>
  </si>
  <si>
    <t>常勤人数</t>
    <rPh sb="0" eb="2">
      <t>ジョウキンニ</t>
    </rPh>
    <rPh sb="2" eb="4">
      <t>ニンズウ</t>
    </rPh>
    <phoneticPr fontId="2"/>
  </si>
  <si>
    <t>合計人数</t>
    <rPh sb="0" eb="2">
      <t>ゴウケイニ</t>
    </rPh>
    <rPh sb="2" eb="4">
      <t>ニンズウ</t>
    </rPh>
    <phoneticPr fontId="2"/>
  </si>
  <si>
    <t>※１　本計画のグループホームにおける職員数等を記載してください。</t>
    <rPh sb="3" eb="4">
      <t>ホンケ</t>
    </rPh>
    <rPh sb="4" eb="6">
      <t>ケイカクシ</t>
    </rPh>
    <rPh sb="18" eb="21">
      <t>ショクインスウト</t>
    </rPh>
    <rPh sb="21" eb="22">
      <t>トウキ</t>
    </rPh>
    <rPh sb="23" eb="25">
      <t>キサイ</t>
    </rPh>
    <phoneticPr fontId="2"/>
  </si>
  <si>
    <t>※２　１日あたり延べ人数</t>
    <rPh sb="4" eb="5">
      <t>ニチノ</t>
    </rPh>
    <rPh sb="8" eb="9">
      <t>ノニ</t>
    </rPh>
    <rPh sb="10" eb="12">
      <t>ニンズウ</t>
    </rPh>
    <phoneticPr fontId="2"/>
  </si>
  <si>
    <t>２　グループホーム概要</t>
    <rPh sb="9" eb="11">
      <t>ガイヨウ</t>
    </rPh>
    <phoneticPr fontId="2"/>
  </si>
  <si>
    <t>施設名</t>
    <rPh sb="0" eb="2">
      <t>シセツメ</t>
    </rPh>
    <rPh sb="2" eb="3">
      <t>メイ</t>
    </rPh>
    <phoneticPr fontId="2"/>
  </si>
  <si>
    <t>（仮称）</t>
    <rPh sb="1" eb="3">
      <t>カショウ</t>
    </rPh>
    <phoneticPr fontId="2"/>
  </si>
  <si>
    <t>所在地（地番）</t>
    <rPh sb="0" eb="3">
      <t>ショザイチチ</t>
    </rPh>
    <rPh sb="4" eb="6">
      <t>チバン</t>
    </rPh>
    <phoneticPr fontId="2"/>
  </si>
  <si>
    <t>利用定員</t>
    <rPh sb="0" eb="2">
      <t>リヨウテ</t>
    </rPh>
    <rPh sb="2" eb="4">
      <t>テイイン</t>
    </rPh>
    <phoneticPr fontId="2"/>
  </si>
  <si>
    <t>　　○ユニット　/　各ユニット定員　○人　/　合計定員　○人</t>
    <rPh sb="10" eb="11">
      <t>カクテ</t>
    </rPh>
    <rPh sb="15" eb="17">
      <t>テイインニ</t>
    </rPh>
    <rPh sb="19" eb="20">
      <t>ニンゴ</t>
    </rPh>
    <rPh sb="23" eb="25">
      <t>ゴウケイテ</t>
    </rPh>
    <rPh sb="25" eb="27">
      <t>テイインニ</t>
    </rPh>
    <rPh sb="29" eb="30">
      <t>ニン</t>
    </rPh>
    <phoneticPr fontId="2"/>
  </si>
  <si>
    <t>利用料
※１</t>
    <rPh sb="0" eb="3">
      <t>リヨウリョウ</t>
    </rPh>
    <phoneticPr fontId="2"/>
  </si>
  <si>
    <t>月額</t>
    <rPh sb="0" eb="1">
      <t>ゲツガク</t>
    </rPh>
    <phoneticPr fontId="2"/>
  </si>
  <si>
    <t>生活保護受給者（受入予定がある場合）</t>
    <rPh sb="0" eb="2">
      <t>セイカツホ</t>
    </rPh>
    <rPh sb="2" eb="4">
      <t>ホゴジ</t>
    </rPh>
    <rPh sb="4" eb="7">
      <t>ジュキュウシャウ</t>
    </rPh>
    <rPh sb="8" eb="10">
      <t>ウケイレヨ</t>
    </rPh>
    <rPh sb="10" eb="12">
      <t>ヨテイバ</t>
    </rPh>
    <rPh sb="15" eb="17">
      <t>バアイ</t>
    </rPh>
    <phoneticPr fontId="2"/>
  </si>
  <si>
    <t>家賃</t>
    <rPh sb="0" eb="1">
      <t>イエチ</t>
    </rPh>
    <rPh sb="1" eb="2">
      <t>チン</t>
    </rPh>
    <phoneticPr fontId="2"/>
  </si>
  <si>
    <t>円</t>
    <rPh sb="0" eb="0">
      <t>エン</t>
    </rPh>
    <phoneticPr fontId="2"/>
  </si>
  <si>
    <t>食材費</t>
    <rPh sb="0" eb="1">
      <t>ショクザ</t>
    </rPh>
    <rPh sb="1" eb="2">
      <t>ザイヒ</t>
    </rPh>
    <rPh sb="2" eb="3">
      <t>ヒ</t>
    </rPh>
    <phoneticPr fontId="2"/>
  </si>
  <si>
    <t>光熱水費</t>
    <rPh sb="0" eb="2">
      <t>コウネツス</t>
    </rPh>
    <rPh sb="2" eb="4">
      <t>スイヒ</t>
    </rPh>
    <phoneticPr fontId="2"/>
  </si>
  <si>
    <t>共益費</t>
    <rPh sb="0" eb="2">
      <t>キョウエキヒ</t>
    </rPh>
    <phoneticPr fontId="2"/>
  </si>
  <si>
    <t>その他※２</t>
    <rPh sb="2" eb="3">
      <t>タ</t>
    </rPh>
    <phoneticPr fontId="2"/>
  </si>
  <si>
    <t>合計</t>
    <rPh sb="0" eb="1">
      <t>ゴウケイ</t>
    </rPh>
    <phoneticPr fontId="2"/>
  </si>
  <si>
    <t>敷金※３</t>
    <rPh sb="0" eb="2">
      <t>シキキン</t>
    </rPh>
    <phoneticPr fontId="2"/>
  </si>
  <si>
    <t>併設施設</t>
    <rPh sb="0" eb="2">
      <t>ヘイセツシ</t>
    </rPh>
    <rPh sb="2" eb="4">
      <t>シセツ</t>
    </rPh>
    <phoneticPr fontId="2"/>
  </si>
  <si>
    <t>施設名称</t>
    <rPh sb="0" eb="2">
      <t>シセツメ</t>
    </rPh>
    <rPh sb="2" eb="4">
      <t>メイショウ</t>
    </rPh>
    <phoneticPr fontId="2"/>
  </si>
  <si>
    <t>施設種別</t>
    <rPh sb="0" eb="2">
      <t>シセツシ</t>
    </rPh>
    <rPh sb="2" eb="4">
      <t>シュベツ</t>
    </rPh>
    <phoneticPr fontId="2"/>
  </si>
  <si>
    <t>※１　補助申請時に設定した利用料金を事業者指定時に変更しないこと。</t>
    <rPh sb="3" eb="5">
      <t>ホジョシ</t>
    </rPh>
    <rPh sb="5" eb="7">
      <t>シンセイト</t>
    </rPh>
    <rPh sb="7" eb="8">
      <t>トキセ</t>
    </rPh>
    <rPh sb="9" eb="11">
      <t>セッテイリ</t>
    </rPh>
    <rPh sb="13" eb="15">
      <t>リヨウリ</t>
    </rPh>
    <rPh sb="15" eb="16">
      <t>リョウキ</t>
    </rPh>
    <rPh sb="16" eb="17">
      <t>キンジ</t>
    </rPh>
    <rPh sb="18" eb="20">
      <t>ジギョウモ</t>
    </rPh>
    <rPh sb="20" eb="21">
      <t>モノシ</t>
    </rPh>
    <rPh sb="21" eb="23">
      <t>シテイト</t>
    </rPh>
    <rPh sb="23" eb="24">
      <t>トキヘ</t>
    </rPh>
    <rPh sb="25" eb="27">
      <t>ヘンコウ</t>
    </rPh>
    <phoneticPr fontId="2"/>
  </si>
  <si>
    <t>※２　日常生活費等を実費徴収でなく月額としている場合は、月額利用料に含めること。</t>
    <rPh sb="3" eb="5">
      <t>ニチジョウセ</t>
    </rPh>
    <rPh sb="5" eb="8">
      <t>セイカツヒト</t>
    </rPh>
    <rPh sb="8" eb="9">
      <t>トウジ</t>
    </rPh>
    <rPh sb="10" eb="12">
      <t>ジッピチ</t>
    </rPh>
    <rPh sb="12" eb="14">
      <t>チョウシュウゲ</t>
    </rPh>
    <rPh sb="17" eb="19">
      <t>ゲツガクバ</t>
    </rPh>
    <rPh sb="24" eb="26">
      <t>バアイゲ</t>
    </rPh>
    <rPh sb="28" eb="30">
      <t>ゲツガクリ</t>
    </rPh>
    <rPh sb="30" eb="33">
      <t>リヨウリョウフ</t>
    </rPh>
    <rPh sb="34" eb="35">
      <t>フク</t>
    </rPh>
    <phoneticPr fontId="2"/>
  </si>
  <si>
    <t>（２/２）</t>
  </si>
  <si>
    <t>３　協力・連携体制概要</t>
    <rPh sb="2" eb="4">
      <t>キョウリョクレ</t>
    </rPh>
    <rPh sb="5" eb="7">
      <t>レンケイタ</t>
    </rPh>
    <rPh sb="7" eb="9">
      <t>タイセイガ</t>
    </rPh>
    <rPh sb="9" eb="11">
      <t>ガイヨウ</t>
    </rPh>
    <phoneticPr fontId="2"/>
  </si>
  <si>
    <t>バックアップ施設及び協力医療機関</t>
    <rPh sb="6" eb="8">
      <t>シセツオ</t>
    </rPh>
    <rPh sb="8" eb="9">
      <t>オヨキ</t>
    </rPh>
    <rPh sb="10" eb="12">
      <t>キョウリョクイ</t>
    </rPh>
    <rPh sb="12" eb="14">
      <t>イリョウキ</t>
    </rPh>
    <rPh sb="14" eb="16">
      <t>キカン</t>
    </rPh>
    <phoneticPr fontId="2"/>
  </si>
  <si>
    <t>バックアップ、協力連携体制の計画内容</t>
    <rPh sb="7" eb="9">
      <t>キョウリョクレ</t>
    </rPh>
    <rPh sb="9" eb="11">
      <t>レンケイタ</t>
    </rPh>
    <rPh sb="11" eb="13">
      <t>タイセイケ</t>
    </rPh>
    <rPh sb="14" eb="16">
      <t>ケイカクナ</t>
    </rPh>
    <rPh sb="16" eb="18">
      <t>ナイヨウ</t>
    </rPh>
    <phoneticPr fontId="2"/>
  </si>
  <si>
    <t>地域との連携体制の計画内容</t>
    <rPh sb="0" eb="2">
      <t>チイキレ</t>
    </rPh>
    <rPh sb="4" eb="6">
      <t>レンケイタ</t>
    </rPh>
    <rPh sb="6" eb="8">
      <t>タイセイケ</t>
    </rPh>
    <rPh sb="9" eb="11">
      <t>ケイカクナ</t>
    </rPh>
    <rPh sb="11" eb="13">
      <t>ナイヨウ</t>
    </rPh>
    <phoneticPr fontId="2"/>
  </si>
  <si>
    <t>緊急時の対応計画</t>
    <rPh sb="0" eb="3">
      <t>キンキュウジタ</t>
    </rPh>
    <rPh sb="4" eb="6">
      <t>タイオウケ</t>
    </rPh>
    <rPh sb="6" eb="8">
      <t>ケイカク</t>
    </rPh>
    <phoneticPr fontId="2"/>
  </si>
  <si>
    <t>※　本計画のグループホームにおける内容を記入すること。</t>
    <rPh sb="2" eb="3">
      <t>ホンケ</t>
    </rPh>
    <rPh sb="3" eb="5">
      <t>ケイカクナ</t>
    </rPh>
    <rPh sb="17" eb="19">
      <t>ナイヨウキ</t>
    </rPh>
    <rPh sb="20" eb="22">
      <t>キニュウ</t>
    </rPh>
    <phoneticPr fontId="2"/>
  </si>
  <si>
    <r>
      <t xml:space="preserve">土地賃貸借価格の根拠資料
</t>
    </r>
    <r>
      <rPr>
        <sz val="8"/>
        <rFont val="BIZ UDPゴシック"/>
        <family val="3"/>
        <charset val="128"/>
      </rPr>
      <t>※借地料補助を受ける場合のみ　</t>
    </r>
    <rPh sb="0" eb="2">
      <t>トチ</t>
    </rPh>
    <rPh sb="2" eb="5">
      <t>チンタイシャク</t>
    </rPh>
    <rPh sb="5" eb="7">
      <t>カカク</t>
    </rPh>
    <rPh sb="8" eb="10">
      <t>コンキョ</t>
    </rPh>
    <rPh sb="10" eb="12">
      <t>シリョウ</t>
    </rPh>
    <phoneticPr fontId="2"/>
  </si>
  <si>
    <t>区市町村名</t>
    <rPh sb="0" eb="1">
      <t>ク</t>
    </rPh>
    <rPh sb="1" eb="4">
      <t>シチョウソン</t>
    </rPh>
    <rPh sb="4" eb="5">
      <t>メイ</t>
    </rPh>
    <phoneticPr fontId="2"/>
  </si>
  <si>
    <t>日常生活圏域名</t>
    <rPh sb="0" eb="2">
      <t>ニチジョウ</t>
    </rPh>
    <rPh sb="2" eb="4">
      <t>セイカツ</t>
    </rPh>
    <rPh sb="4" eb="7">
      <t>ケンイキメイ</t>
    </rPh>
    <phoneticPr fontId="2"/>
  </si>
  <si>
    <t>１　整備概要</t>
    <rPh sb="2" eb="4">
      <t>セイビ</t>
    </rPh>
    <rPh sb="4" eb="6">
      <t>ガイヨウ</t>
    </rPh>
    <phoneticPr fontId="2"/>
  </si>
  <si>
    <t>設置主体</t>
    <rPh sb="0" eb="2">
      <t>セッチ</t>
    </rPh>
    <rPh sb="2" eb="4">
      <t>シュタイ</t>
    </rPh>
    <phoneticPr fontId="2"/>
  </si>
  <si>
    <t>運営主体</t>
    <rPh sb="0" eb="2">
      <t>ウンエイ</t>
    </rPh>
    <rPh sb="2" eb="4">
      <t>シュタイ</t>
    </rPh>
    <phoneticPr fontId="2"/>
  </si>
  <si>
    <t>整備区分１</t>
    <rPh sb="0" eb="2">
      <t>セイビ</t>
    </rPh>
    <rPh sb="2" eb="4">
      <t>クブン</t>
    </rPh>
    <phoneticPr fontId="2"/>
  </si>
  <si>
    <t>事業者</t>
    <rPh sb="0" eb="3">
      <t>ジギョウシャ</t>
    </rPh>
    <phoneticPr fontId="2"/>
  </si>
  <si>
    <t>創設</t>
    <rPh sb="0" eb="2">
      <t>ソウセツ</t>
    </rPh>
    <phoneticPr fontId="2"/>
  </si>
  <si>
    <t>オーナー</t>
    <phoneticPr fontId="2"/>
  </si>
  <si>
    <t>←該当する区分に✓</t>
    <rPh sb="1" eb="3">
      <t>ガイトウ</t>
    </rPh>
    <rPh sb="5" eb="7">
      <t>クブン</t>
    </rPh>
    <phoneticPr fontId="2"/>
  </si>
  <si>
    <t>改修</t>
    <rPh sb="0" eb="2">
      <t>カイシュウ</t>
    </rPh>
    <phoneticPr fontId="2"/>
  </si>
  <si>
    <t>整備区分２</t>
    <phoneticPr fontId="2"/>
  </si>
  <si>
    <t>創設
（開設）</t>
    <rPh sb="0" eb="2">
      <t>ソウセツ</t>
    </rPh>
    <rPh sb="4" eb="6">
      <t>カイセツ</t>
    </rPh>
    <phoneticPr fontId="2"/>
  </si>
  <si>
    <t>増築（床）</t>
    <rPh sb="0" eb="2">
      <t>ゾウチク</t>
    </rPh>
    <rPh sb="3" eb="4">
      <t>ショウ</t>
    </rPh>
    <phoneticPr fontId="2"/>
  </si>
  <si>
    <t>改築
（再開設）</t>
    <rPh sb="0" eb="2">
      <t>カイチク</t>
    </rPh>
    <rPh sb="4" eb="5">
      <t>サイ</t>
    </rPh>
    <rPh sb="5" eb="7">
      <t>カイセツ</t>
    </rPh>
    <phoneticPr fontId="2"/>
  </si>
  <si>
    <t>増改築</t>
    <rPh sb="0" eb="3">
      <t>ゾウカイチク</t>
    </rPh>
    <phoneticPr fontId="2"/>
  </si>
  <si>
    <t>２　補助対象施設</t>
    <rPh sb="2" eb="4">
      <t>ホジョ</t>
    </rPh>
    <rPh sb="4" eb="6">
      <t>タイショウ</t>
    </rPh>
    <rPh sb="6" eb="8">
      <t>シセツ</t>
    </rPh>
    <phoneticPr fontId="2"/>
  </si>
  <si>
    <t>＜施設１＞</t>
    <rPh sb="1" eb="3">
      <t>シセツ</t>
    </rPh>
    <phoneticPr fontId="2"/>
  </si>
  <si>
    <t>施設種別</t>
    <rPh sb="0" eb="2">
      <t>シセツ</t>
    </rPh>
    <rPh sb="2" eb="4">
      <t>シュベツ</t>
    </rPh>
    <phoneticPr fontId="2"/>
  </si>
  <si>
    <t>該当フロア</t>
    <rPh sb="0" eb="2">
      <t>ガイトウ</t>
    </rPh>
    <phoneticPr fontId="2"/>
  </si>
  <si>
    <t>階/　階建</t>
    <rPh sb="0" eb="1">
      <t>カイ</t>
    </rPh>
    <rPh sb="3" eb="4">
      <t>カイ</t>
    </rPh>
    <rPh sb="4" eb="5">
      <t>ダ</t>
    </rPh>
    <phoneticPr fontId="2"/>
  </si>
  <si>
    <t>施設名称</t>
    <rPh sb="0" eb="2">
      <t>シセツ</t>
    </rPh>
    <rPh sb="2" eb="4">
      <t>メイショウ</t>
    </rPh>
    <phoneticPr fontId="2"/>
  </si>
  <si>
    <t>規模・定員数</t>
    <rPh sb="0" eb="2">
      <t>キボ</t>
    </rPh>
    <rPh sb="3" eb="6">
      <t>テイインスウ</t>
    </rPh>
    <phoneticPr fontId="2"/>
  </si>
  <si>
    <t>床面積</t>
    <rPh sb="0" eb="3">
      <t>ユカメンセキ</t>
    </rPh>
    <phoneticPr fontId="2"/>
  </si>
  <si>
    <t>㎡</t>
    <phoneticPr fontId="2"/>
  </si>
  <si>
    <t>面積割合</t>
    <rPh sb="0" eb="2">
      <t>メンセキ</t>
    </rPh>
    <rPh sb="2" eb="4">
      <t>ワリアイ</t>
    </rPh>
    <phoneticPr fontId="2"/>
  </si>
  <si>
    <t>%</t>
    <phoneticPr fontId="2"/>
  </si>
  <si>
    <t>活用補助金</t>
    <rPh sb="0" eb="2">
      <t>カツヨウ</t>
    </rPh>
    <rPh sb="2" eb="5">
      <t>ホジョキン</t>
    </rPh>
    <phoneticPr fontId="2"/>
  </si>
  <si>
    <t>認知症高齢者グループホーム整備促進事業</t>
    <rPh sb="0" eb="3">
      <t>ニンチショウ</t>
    </rPh>
    <rPh sb="3" eb="6">
      <t>コウレイシャ</t>
    </rPh>
    <rPh sb="13" eb="15">
      <t>セイビ</t>
    </rPh>
    <rPh sb="15" eb="17">
      <t>ソクシン</t>
    </rPh>
    <rPh sb="17" eb="19">
      <t>ジギョウ</t>
    </rPh>
    <phoneticPr fontId="2"/>
  </si>
  <si>
    <t>←該当する事業すべてに✓</t>
    <rPh sb="1" eb="3">
      <t>ガイトウ</t>
    </rPh>
    <rPh sb="5" eb="7">
      <t>ジギョウ</t>
    </rPh>
    <phoneticPr fontId="2"/>
  </si>
  <si>
    <t>地域密着型サービス等整備推進事業</t>
    <rPh sb="0" eb="2">
      <t>チイキ</t>
    </rPh>
    <rPh sb="2" eb="5">
      <t>ミッチャクガタ</t>
    </rPh>
    <rPh sb="9" eb="10">
      <t>トウ</t>
    </rPh>
    <rPh sb="10" eb="12">
      <t>セイビ</t>
    </rPh>
    <rPh sb="12" eb="14">
      <t>スイシン</t>
    </rPh>
    <rPh sb="14" eb="16">
      <t>ジギョウ</t>
    </rPh>
    <phoneticPr fontId="2"/>
  </si>
  <si>
    <t>介護施設等の施設開設準備経費等支援事業補助金（基金）</t>
    <rPh sb="0" eb="2">
      <t>カイゴ</t>
    </rPh>
    <rPh sb="2" eb="4">
      <t>シセツ</t>
    </rPh>
    <rPh sb="4" eb="5">
      <t>トウ</t>
    </rPh>
    <rPh sb="6" eb="8">
      <t>シセツ</t>
    </rPh>
    <rPh sb="8" eb="10">
      <t>カイセツ</t>
    </rPh>
    <rPh sb="10" eb="12">
      <t>ジュンビ</t>
    </rPh>
    <rPh sb="12" eb="14">
      <t>ケイヒ</t>
    </rPh>
    <rPh sb="14" eb="15">
      <t>トウ</t>
    </rPh>
    <rPh sb="15" eb="17">
      <t>シエン</t>
    </rPh>
    <rPh sb="17" eb="19">
      <t>ジギョウ</t>
    </rPh>
    <rPh sb="19" eb="22">
      <t>ホジョキン</t>
    </rPh>
    <rPh sb="23" eb="25">
      <t>キキン</t>
    </rPh>
    <phoneticPr fontId="2"/>
  </si>
  <si>
    <t>定期借地権利用による整備促進特別対策事業補助金（基金）</t>
    <rPh sb="0" eb="2">
      <t>テイキ</t>
    </rPh>
    <rPh sb="2" eb="5">
      <t>シャクチケン</t>
    </rPh>
    <rPh sb="5" eb="7">
      <t>リヨウ</t>
    </rPh>
    <rPh sb="10" eb="12">
      <t>セイビ</t>
    </rPh>
    <rPh sb="12" eb="14">
      <t>ソクシン</t>
    </rPh>
    <rPh sb="14" eb="16">
      <t>トクベツ</t>
    </rPh>
    <rPh sb="16" eb="18">
      <t>タイサク</t>
    </rPh>
    <rPh sb="18" eb="20">
      <t>ジギョウ</t>
    </rPh>
    <rPh sb="20" eb="23">
      <t>ホジョキン</t>
    </rPh>
    <rPh sb="24" eb="26">
      <t>キキン</t>
    </rPh>
    <phoneticPr fontId="2"/>
  </si>
  <si>
    <t>借地を活用した特別養護老人ホーム等設置支援事業</t>
    <rPh sb="0" eb="2">
      <t>シャクチ</t>
    </rPh>
    <rPh sb="3" eb="5">
      <t>カツヨウ</t>
    </rPh>
    <rPh sb="7" eb="9">
      <t>トクベツ</t>
    </rPh>
    <rPh sb="9" eb="11">
      <t>ヨウゴ</t>
    </rPh>
    <rPh sb="11" eb="13">
      <t>ロウジン</t>
    </rPh>
    <rPh sb="16" eb="17">
      <t>トウ</t>
    </rPh>
    <rPh sb="17" eb="19">
      <t>セッチ</t>
    </rPh>
    <rPh sb="19" eb="21">
      <t>シエン</t>
    </rPh>
    <rPh sb="21" eb="23">
      <t>ジギョウ</t>
    </rPh>
    <phoneticPr fontId="2"/>
  </si>
  <si>
    <t>＜施設２＞</t>
    <rPh sb="1" eb="3">
      <t>シセツ</t>
    </rPh>
    <phoneticPr fontId="2"/>
  </si>
  <si>
    <t>＜施設３＞</t>
    <rPh sb="1" eb="3">
      <t>シセツ</t>
    </rPh>
    <phoneticPr fontId="2"/>
  </si>
  <si>
    <t>※欄が足りない場合は適宜追加して構いません。</t>
    <rPh sb="1" eb="2">
      <t>ラン</t>
    </rPh>
    <rPh sb="3" eb="4">
      <t>タ</t>
    </rPh>
    <rPh sb="7" eb="9">
      <t>バアイ</t>
    </rPh>
    <rPh sb="10" eb="12">
      <t>テキギ</t>
    </rPh>
    <rPh sb="12" eb="14">
      <t>ツイカ</t>
    </rPh>
    <rPh sb="16" eb="17">
      <t>カマ</t>
    </rPh>
    <phoneticPr fontId="2"/>
  </si>
  <si>
    <t>３　整備予定地概要</t>
    <phoneticPr fontId="2"/>
  </si>
  <si>
    <t>所在地（地番）</t>
    <rPh sb="0" eb="3">
      <t>ショザイチ</t>
    </rPh>
    <rPh sb="4" eb="6">
      <t>チバン</t>
    </rPh>
    <phoneticPr fontId="2"/>
  </si>
  <si>
    <t>敷地面積</t>
    <rPh sb="0" eb="2">
      <t>シキチ</t>
    </rPh>
    <rPh sb="2" eb="4">
      <t>メンセキ</t>
    </rPh>
    <phoneticPr fontId="2"/>
  </si>
  <si>
    <t>許容建ぺい率</t>
    <rPh sb="0" eb="2">
      <t>キョヨウ</t>
    </rPh>
    <rPh sb="2" eb="3">
      <t>ケン</t>
    </rPh>
    <rPh sb="5" eb="6">
      <t>リツ</t>
    </rPh>
    <phoneticPr fontId="2"/>
  </si>
  <si>
    <t>％</t>
    <phoneticPr fontId="2"/>
  </si>
  <si>
    <t>許容容積率</t>
    <rPh sb="0" eb="2">
      <t>キョヨウ</t>
    </rPh>
    <rPh sb="2" eb="4">
      <t>ヨウセキ</t>
    </rPh>
    <rPh sb="4" eb="5">
      <t>リツ</t>
    </rPh>
    <phoneticPr fontId="2"/>
  </si>
  <si>
    <t>地目</t>
    <rPh sb="0" eb="2">
      <t>チモク</t>
    </rPh>
    <phoneticPr fontId="2"/>
  </si>
  <si>
    <t>（</t>
    <phoneticPr fontId="2"/>
  </si>
  <si>
    <t>）</t>
    <phoneticPr fontId="2"/>
  </si>
  <si>
    <t>用地状況</t>
    <rPh sb="0" eb="2">
      <t>ヨウチ</t>
    </rPh>
    <rPh sb="2" eb="4">
      <t>ジョウキョウ</t>
    </rPh>
    <phoneticPr fontId="2"/>
  </si>
  <si>
    <t>都市計画上の用途地域</t>
    <rPh sb="0" eb="2">
      <t>トシ</t>
    </rPh>
    <rPh sb="2" eb="4">
      <t>ケイカク</t>
    </rPh>
    <rPh sb="4" eb="5">
      <t>ジョウ</t>
    </rPh>
    <rPh sb="6" eb="8">
      <t>ヨウト</t>
    </rPh>
    <rPh sb="8" eb="10">
      <t>チイキ</t>
    </rPh>
    <phoneticPr fontId="2"/>
  </si>
  <si>
    <t>災害レッドゾーン(都市計画法第33条第1項第8号)の該当状況</t>
    <rPh sb="0" eb="2">
      <t>サイガイ</t>
    </rPh>
    <rPh sb="9" eb="11">
      <t>トシ</t>
    </rPh>
    <rPh sb="11" eb="14">
      <t>ケイカクホウ</t>
    </rPh>
    <rPh sb="14" eb="15">
      <t>ダイ</t>
    </rPh>
    <rPh sb="17" eb="18">
      <t>ジョウ</t>
    </rPh>
    <rPh sb="18" eb="19">
      <t>ダイ</t>
    </rPh>
    <rPh sb="20" eb="21">
      <t>コウ</t>
    </rPh>
    <rPh sb="21" eb="22">
      <t>ダイ</t>
    </rPh>
    <rPh sb="23" eb="24">
      <t>ゴウ</t>
    </rPh>
    <rPh sb="26" eb="28">
      <t>ガイトウ</t>
    </rPh>
    <rPh sb="28" eb="30">
      <t>ジョウキョウ</t>
    </rPh>
    <phoneticPr fontId="2"/>
  </si>
  <si>
    <t>該当有の場合区域名を記載</t>
    <rPh sb="0" eb="2">
      <t>ガイトウ</t>
    </rPh>
    <rPh sb="2" eb="3">
      <t>アリ</t>
    </rPh>
    <rPh sb="4" eb="6">
      <t>バアイ</t>
    </rPh>
    <rPh sb="6" eb="8">
      <t>クイキ</t>
    </rPh>
    <rPh sb="8" eb="9">
      <t>メイ</t>
    </rPh>
    <rPh sb="10" eb="12">
      <t>キサイ</t>
    </rPh>
    <phoneticPr fontId="2"/>
  </si>
  <si>
    <t>その他災害による被害が想定される区域の該当状況</t>
    <rPh sb="2" eb="3">
      <t>タ</t>
    </rPh>
    <rPh sb="3" eb="5">
      <t>サイガイ</t>
    </rPh>
    <rPh sb="8" eb="10">
      <t>ヒガイ</t>
    </rPh>
    <rPh sb="11" eb="13">
      <t>ソウテイ</t>
    </rPh>
    <rPh sb="16" eb="18">
      <t>クイキ</t>
    </rPh>
    <rPh sb="19" eb="21">
      <t>ガイトウ</t>
    </rPh>
    <rPh sb="21" eb="23">
      <t>ジョウキョウ</t>
    </rPh>
    <phoneticPr fontId="2"/>
  </si>
  <si>
    <t>安全確保や避難に係る設計上の工夫や設備の設置等の対策方法</t>
    <rPh sb="0" eb="2">
      <t>アンゼン</t>
    </rPh>
    <rPh sb="2" eb="4">
      <t>カクホ</t>
    </rPh>
    <rPh sb="5" eb="7">
      <t>ヒナン</t>
    </rPh>
    <rPh sb="8" eb="9">
      <t>カカ</t>
    </rPh>
    <rPh sb="10" eb="12">
      <t>セッケイ</t>
    </rPh>
    <rPh sb="12" eb="13">
      <t>ジョウ</t>
    </rPh>
    <rPh sb="14" eb="16">
      <t>クフウ</t>
    </rPh>
    <rPh sb="17" eb="19">
      <t>セツビ</t>
    </rPh>
    <rPh sb="20" eb="22">
      <t>セッチ</t>
    </rPh>
    <rPh sb="22" eb="23">
      <t>トウ</t>
    </rPh>
    <rPh sb="24" eb="26">
      <t>タイサク</t>
    </rPh>
    <rPh sb="26" eb="28">
      <t>ホウホウ</t>
    </rPh>
    <phoneticPr fontId="2"/>
  </si>
  <si>
    <t>土地の権利関係</t>
    <rPh sb="0" eb="2">
      <t>トチ</t>
    </rPh>
    <rPh sb="3" eb="5">
      <t>ケンリ</t>
    </rPh>
    <rPh sb="5" eb="7">
      <t>カンケイ</t>
    </rPh>
    <phoneticPr fontId="2"/>
  </si>
  <si>
    <t>現在の
土地所有者</t>
    <rPh sb="0" eb="2">
      <t>ゲンザイ</t>
    </rPh>
    <rPh sb="4" eb="6">
      <t>トチ</t>
    </rPh>
    <rPh sb="6" eb="9">
      <t>ショユウシャ</t>
    </rPh>
    <phoneticPr fontId="2"/>
  </si>
  <si>
    <t>所有者名</t>
    <rPh sb="0" eb="3">
      <t>ショユウシャ</t>
    </rPh>
    <rPh sb="3" eb="4">
      <t>メイ</t>
    </rPh>
    <phoneticPr fontId="2"/>
  </si>
  <si>
    <t>土地賃貸借の場合</t>
    <rPh sb="0" eb="2">
      <t>トチ</t>
    </rPh>
    <rPh sb="2" eb="5">
      <t>チンタイシャク</t>
    </rPh>
    <rPh sb="6" eb="8">
      <t>バアイ</t>
    </rPh>
    <phoneticPr fontId="2"/>
  </si>
  <si>
    <t>賃借人との関係（　　　　　　　　　　　　　　　　　　　　　　　　　　　　　　　　　　　　　　　　　　　　　）</t>
    <rPh sb="0" eb="3">
      <t>チンシャクニン</t>
    </rPh>
    <rPh sb="5" eb="7">
      <t>カンケイ</t>
    </rPh>
    <phoneticPr fontId="2"/>
  </si>
  <si>
    <t>契約締結日（予定）</t>
    <rPh sb="0" eb="2">
      <t>ケイヤク</t>
    </rPh>
    <rPh sb="2" eb="4">
      <t>テイケツ</t>
    </rPh>
    <rPh sb="4" eb="5">
      <t>ビ</t>
    </rPh>
    <rPh sb="6" eb="8">
      <t>ヨテイ</t>
    </rPh>
    <phoneticPr fontId="2"/>
  </si>
  <si>
    <t>令和　　年　　月　　日（土地引渡日　　年　　月　　日）</t>
    <rPh sb="4" eb="5">
      <t>ネン</t>
    </rPh>
    <rPh sb="7" eb="8">
      <t>ツキ</t>
    </rPh>
    <rPh sb="10" eb="11">
      <t>ヒ</t>
    </rPh>
    <rPh sb="12" eb="14">
      <t>トチ</t>
    </rPh>
    <rPh sb="14" eb="16">
      <t>ヒキワタシ</t>
    </rPh>
    <rPh sb="16" eb="17">
      <t>ビ</t>
    </rPh>
    <rPh sb="19" eb="20">
      <t>ネン</t>
    </rPh>
    <rPh sb="22" eb="23">
      <t>ツキ</t>
    </rPh>
    <rPh sb="25" eb="26">
      <t>ニチ</t>
    </rPh>
    <phoneticPr fontId="2"/>
  </si>
  <si>
    <t>抵当権設定（予定）</t>
    <rPh sb="0" eb="2">
      <t>テイトウ</t>
    </rPh>
    <rPh sb="2" eb="3">
      <t>ケン</t>
    </rPh>
    <rPh sb="3" eb="5">
      <t>セッテイ</t>
    </rPh>
    <rPh sb="6" eb="8">
      <t>ヨテイ</t>
    </rPh>
    <phoneticPr fontId="2"/>
  </si>
  <si>
    <t>根抵当権設定</t>
    <rPh sb="0" eb="1">
      <t>ネ</t>
    </rPh>
    <rPh sb="1" eb="4">
      <t>テイトウケン</t>
    </rPh>
    <rPh sb="4" eb="6">
      <t>セッテイ</t>
    </rPh>
    <phoneticPr fontId="2"/>
  </si>
  <si>
    <t>その他の権利設定</t>
    <rPh sb="2" eb="3">
      <t>タ</t>
    </rPh>
    <rPh sb="4" eb="6">
      <t>ケンリ</t>
    </rPh>
    <rPh sb="6" eb="8">
      <t>セッテイ</t>
    </rPh>
    <phoneticPr fontId="2"/>
  </si>
  <si>
    <t>抵当権設定に対する意見欄（※整備前に土地に抵当権等が設定されている場合のみ記入）</t>
    <rPh sb="0" eb="2">
      <t>テイトウ</t>
    </rPh>
    <rPh sb="2" eb="3">
      <t>ケン</t>
    </rPh>
    <rPh sb="3" eb="5">
      <t>セッテイ</t>
    </rPh>
    <rPh sb="6" eb="7">
      <t>タイ</t>
    </rPh>
    <rPh sb="9" eb="11">
      <t>イケン</t>
    </rPh>
    <rPh sb="11" eb="12">
      <t>ラン</t>
    </rPh>
    <rPh sb="14" eb="16">
      <t>セイビ</t>
    </rPh>
    <rPh sb="16" eb="17">
      <t>マエ</t>
    </rPh>
    <rPh sb="18" eb="20">
      <t>トチ</t>
    </rPh>
    <rPh sb="21" eb="23">
      <t>テイトウ</t>
    </rPh>
    <rPh sb="23" eb="24">
      <t>ケン</t>
    </rPh>
    <rPh sb="24" eb="25">
      <t>トウ</t>
    </rPh>
    <rPh sb="26" eb="28">
      <t>セッテイ</t>
    </rPh>
    <rPh sb="33" eb="35">
      <t>バアイ</t>
    </rPh>
    <rPh sb="37" eb="39">
      <t>キニュウ</t>
    </rPh>
    <phoneticPr fontId="2"/>
  </si>
  <si>
    <t>４　建物整備の概要</t>
    <phoneticPr fontId="2"/>
  </si>
  <si>
    <t>建物構造</t>
    <rPh sb="0" eb="2">
      <t>タテモノ</t>
    </rPh>
    <rPh sb="2" eb="4">
      <t>コウゾウ</t>
    </rPh>
    <phoneticPr fontId="2"/>
  </si>
  <si>
    <t>　　　造　　階建て</t>
    <rPh sb="3" eb="4">
      <t>ゾウ</t>
    </rPh>
    <rPh sb="6" eb="7">
      <t>カイ</t>
    </rPh>
    <rPh sb="7" eb="8">
      <t>ダ</t>
    </rPh>
    <phoneticPr fontId="2"/>
  </si>
  <si>
    <t>補助対象外併設施設</t>
    <rPh sb="0" eb="2">
      <t>ホジョ</t>
    </rPh>
    <rPh sb="2" eb="5">
      <t>タイショウガイ</t>
    </rPh>
    <rPh sb="5" eb="7">
      <t>ヘイセツ</t>
    </rPh>
    <rPh sb="7" eb="9">
      <t>シセツ</t>
    </rPh>
    <phoneticPr fontId="2"/>
  </si>
  <si>
    <t>建築面積</t>
    <rPh sb="0" eb="2">
      <t>ケンチク</t>
    </rPh>
    <rPh sb="2" eb="4">
      <t>メンセキ</t>
    </rPh>
    <phoneticPr fontId="2"/>
  </si>
  <si>
    <t>延床面積</t>
    <rPh sb="0" eb="2">
      <t>ノベユカ</t>
    </rPh>
    <rPh sb="2" eb="4">
      <t>メンセキ</t>
    </rPh>
    <phoneticPr fontId="2"/>
  </si>
  <si>
    <t>建ぺい率</t>
    <rPh sb="0" eb="1">
      <t>ケン</t>
    </rPh>
    <rPh sb="3" eb="4">
      <t>リツ</t>
    </rPh>
    <phoneticPr fontId="2"/>
  </si>
  <si>
    <t>容積率</t>
    <rPh sb="0" eb="2">
      <t>ヨウセキ</t>
    </rPh>
    <rPh sb="2" eb="3">
      <t>リツ</t>
    </rPh>
    <phoneticPr fontId="2"/>
  </si>
  <si>
    <t>耐火構造</t>
    <rPh sb="0" eb="2">
      <t>タイカ</t>
    </rPh>
    <rPh sb="2" eb="4">
      <t>コウゾウ</t>
    </rPh>
    <phoneticPr fontId="2"/>
  </si>
  <si>
    <t>防火設備整備状況</t>
    <rPh sb="0" eb="2">
      <t>ボウカ</t>
    </rPh>
    <rPh sb="2" eb="4">
      <t>セツビ</t>
    </rPh>
    <rPh sb="4" eb="6">
      <t>セイビ</t>
    </rPh>
    <rPh sb="6" eb="8">
      <t>ジョウキョウ</t>
    </rPh>
    <phoneticPr fontId="2"/>
  </si>
  <si>
    <t>建物賃貸借の場合</t>
    <rPh sb="0" eb="2">
      <t>タテモノ</t>
    </rPh>
    <rPh sb="2" eb="5">
      <t>チンタイシャク</t>
    </rPh>
    <rPh sb="6" eb="8">
      <t>バアイ</t>
    </rPh>
    <phoneticPr fontId="2"/>
  </si>
  <si>
    <t>令和　　年　　月　　日（建物引渡日　　年　　月　　日）</t>
    <rPh sb="4" eb="5">
      <t>ネン</t>
    </rPh>
    <rPh sb="7" eb="8">
      <t>ツキ</t>
    </rPh>
    <rPh sb="10" eb="11">
      <t>ヒ</t>
    </rPh>
    <rPh sb="12" eb="14">
      <t>タテモノ</t>
    </rPh>
    <rPh sb="14" eb="16">
      <t>ヒキワタシ</t>
    </rPh>
    <rPh sb="16" eb="17">
      <t>ビ</t>
    </rPh>
    <rPh sb="19" eb="20">
      <t>ネン</t>
    </rPh>
    <rPh sb="22" eb="23">
      <t>ツキ</t>
    </rPh>
    <rPh sb="25" eb="26">
      <t>ニチ</t>
    </rPh>
    <phoneticPr fontId="2"/>
  </si>
  <si>
    <t>根抵当権設定（予定）</t>
    <rPh sb="0" eb="1">
      <t>ネ</t>
    </rPh>
    <rPh sb="1" eb="4">
      <t>テイトウケン</t>
    </rPh>
    <rPh sb="4" eb="6">
      <t>セッテイ</t>
    </rPh>
    <rPh sb="7" eb="9">
      <t>ヨテイ</t>
    </rPh>
    <phoneticPr fontId="2"/>
  </si>
  <si>
    <t>その他の権利設定（予定）</t>
    <rPh sb="2" eb="3">
      <t>タ</t>
    </rPh>
    <rPh sb="4" eb="6">
      <t>ケンリ</t>
    </rPh>
    <rPh sb="6" eb="8">
      <t>セッテイ</t>
    </rPh>
    <rPh sb="9" eb="11">
      <t>ヨテイ</t>
    </rPh>
    <phoneticPr fontId="2"/>
  </si>
  <si>
    <t>工事契約締結日（予定）</t>
    <rPh sb="0" eb="2">
      <t>コウジ</t>
    </rPh>
    <rPh sb="2" eb="4">
      <t>ケイヤク</t>
    </rPh>
    <rPh sb="4" eb="6">
      <t>テイケツ</t>
    </rPh>
    <rPh sb="6" eb="7">
      <t>ビ</t>
    </rPh>
    <rPh sb="8" eb="10">
      <t>ヨテイ</t>
    </rPh>
    <phoneticPr fontId="2"/>
  </si>
  <si>
    <t>令和　　年　　月　　日</t>
    <rPh sb="0" eb="2">
      <t>レイワ</t>
    </rPh>
    <phoneticPr fontId="2"/>
  </si>
  <si>
    <t>着工年月日（予定）</t>
    <rPh sb="0" eb="2">
      <t>チャッコウ</t>
    </rPh>
    <rPh sb="2" eb="5">
      <t>ネンガッピ</t>
    </rPh>
    <rPh sb="6" eb="8">
      <t>ヨテイ</t>
    </rPh>
    <phoneticPr fontId="2"/>
  </si>
  <si>
    <t>竣工年月日（予定）</t>
    <rPh sb="0" eb="2">
      <t>シュンコウ</t>
    </rPh>
    <rPh sb="2" eb="5">
      <t>ネンガッピ</t>
    </rPh>
    <rPh sb="6" eb="8">
      <t>ヨテイ</t>
    </rPh>
    <phoneticPr fontId="2"/>
  </si>
  <si>
    <t>事業開始年月日（予定）</t>
    <rPh sb="0" eb="2">
      <t>ジギョウ</t>
    </rPh>
    <rPh sb="2" eb="4">
      <t>カイシ</t>
    </rPh>
    <rPh sb="4" eb="7">
      <t>ネンガッピ</t>
    </rPh>
    <rPh sb="8" eb="10">
      <t>ヨテイ</t>
    </rPh>
    <phoneticPr fontId="2"/>
  </si>
  <si>
    <t>○○年度出来高</t>
    <rPh sb="2" eb="4">
      <t>ネンド</t>
    </rPh>
    <rPh sb="4" eb="7">
      <t>デキダカ</t>
    </rPh>
    <phoneticPr fontId="2"/>
  </si>
  <si>
    <t>○○年度出来高</t>
    <rPh sb="2" eb="3">
      <t>ネン</t>
    </rPh>
    <rPh sb="3" eb="4">
      <t>タビ</t>
    </rPh>
    <rPh sb="4" eb="7">
      <t>デキダカ</t>
    </rPh>
    <phoneticPr fontId="2"/>
  </si>
  <si>
    <t>５　運営事業者の概要</t>
    <phoneticPr fontId="2"/>
  </si>
  <si>
    <t>運営事業者</t>
    <rPh sb="0" eb="2">
      <t>ウンエイ</t>
    </rPh>
    <rPh sb="2" eb="5">
      <t>ジギョウシャ</t>
    </rPh>
    <phoneticPr fontId="2"/>
  </si>
  <si>
    <t>所在地</t>
    <rPh sb="0" eb="3">
      <t>ショザイチ</t>
    </rPh>
    <phoneticPr fontId="2"/>
  </si>
  <si>
    <t>代表者</t>
    <rPh sb="0" eb="3">
      <t>ダイヒョウシャ</t>
    </rPh>
    <phoneticPr fontId="2"/>
  </si>
  <si>
    <t>設立年月日</t>
    <rPh sb="0" eb="2">
      <t>セツリツ</t>
    </rPh>
    <rPh sb="2" eb="5">
      <t>ネンガッピ</t>
    </rPh>
    <phoneticPr fontId="2"/>
  </si>
  <si>
    <t>　　年　　月　　日</t>
    <phoneticPr fontId="2"/>
  </si>
  <si>
    <t>職員数</t>
    <rPh sb="0" eb="3">
      <t>ショクインスウ</t>
    </rPh>
    <phoneticPr fontId="2"/>
  </si>
  <si>
    <t>　　　　人　（常勤　　　　　人，非常勤　　　　　人）</t>
    <rPh sb="4" eb="5">
      <t>ニン</t>
    </rPh>
    <rPh sb="7" eb="9">
      <t>ジョウキン</t>
    </rPh>
    <rPh sb="14" eb="15">
      <t>ニン</t>
    </rPh>
    <rPh sb="16" eb="19">
      <t>ヒジョウキン</t>
    </rPh>
    <rPh sb="24" eb="25">
      <t>ニン</t>
    </rPh>
    <phoneticPr fontId="2"/>
  </si>
  <si>
    <t>現在の主な事業</t>
    <rPh sb="0" eb="2">
      <t>ゲンザイ</t>
    </rPh>
    <rPh sb="3" eb="4">
      <t>オモ</t>
    </rPh>
    <rPh sb="5" eb="7">
      <t>ジギョウ</t>
    </rPh>
    <phoneticPr fontId="2"/>
  </si>
  <si>
    <t>過去３か年の決算状況に対する意見欄（決算書を確認し、経営状況及び計画事業の継続性について記入）</t>
    <rPh sb="0" eb="2">
      <t>カコ</t>
    </rPh>
    <rPh sb="4" eb="5">
      <t>ネン</t>
    </rPh>
    <rPh sb="6" eb="8">
      <t>ケッサン</t>
    </rPh>
    <rPh sb="8" eb="10">
      <t>ジョウキョウ</t>
    </rPh>
    <rPh sb="11" eb="12">
      <t>タイ</t>
    </rPh>
    <rPh sb="14" eb="16">
      <t>イケン</t>
    </rPh>
    <rPh sb="16" eb="17">
      <t>ラン</t>
    </rPh>
    <rPh sb="18" eb="21">
      <t>ケッサンショ</t>
    </rPh>
    <rPh sb="22" eb="24">
      <t>カクニン</t>
    </rPh>
    <rPh sb="26" eb="28">
      <t>ケイエイ</t>
    </rPh>
    <rPh sb="28" eb="30">
      <t>ジョウキョウ</t>
    </rPh>
    <rPh sb="30" eb="31">
      <t>オヨ</t>
    </rPh>
    <rPh sb="32" eb="34">
      <t>ケイカク</t>
    </rPh>
    <rPh sb="34" eb="36">
      <t>ジギョウ</t>
    </rPh>
    <rPh sb="37" eb="40">
      <t>ケイゾクセイ</t>
    </rPh>
    <rPh sb="44" eb="46">
      <t>キニュウ</t>
    </rPh>
    <phoneticPr fontId="2"/>
  </si>
  <si>
    <t>コンサルタントへの委託内容の概要</t>
    <rPh sb="9" eb="11">
      <t>イタク</t>
    </rPh>
    <rPh sb="11" eb="13">
      <t>ナイヨウ</t>
    </rPh>
    <rPh sb="14" eb="16">
      <t>ガイヨウ</t>
    </rPh>
    <phoneticPr fontId="2"/>
  </si>
  <si>
    <t>補助協議事務連絡担当者連絡表</t>
    <rPh sb="0" eb="2">
      <t>ホジョ</t>
    </rPh>
    <rPh sb="2" eb="4">
      <t>キョウギ</t>
    </rPh>
    <rPh sb="4" eb="6">
      <t>ジム</t>
    </rPh>
    <rPh sb="6" eb="8">
      <t>レンラク</t>
    </rPh>
    <rPh sb="8" eb="11">
      <t>タントウシャ</t>
    </rPh>
    <rPh sb="11" eb="13">
      <t>レンラク</t>
    </rPh>
    <rPh sb="13" eb="14">
      <t>オモテ</t>
    </rPh>
    <phoneticPr fontId="2"/>
  </si>
  <si>
    <t>１　グループホーム運営事業者</t>
    <rPh sb="9" eb="11">
      <t>ウンエイ</t>
    </rPh>
    <rPh sb="11" eb="13">
      <t>ジギョウ</t>
    </rPh>
    <rPh sb="13" eb="14">
      <t>シャ</t>
    </rPh>
    <phoneticPr fontId="2"/>
  </si>
  <si>
    <t xml:space="preserve"> 部　署　名</t>
    <rPh sb="1" eb="2">
      <t>ブ</t>
    </rPh>
    <rPh sb="3" eb="4">
      <t>ショ</t>
    </rPh>
    <rPh sb="5" eb="6">
      <t>メイ</t>
    </rPh>
    <phoneticPr fontId="2"/>
  </si>
  <si>
    <t xml:space="preserve"> 担当者名</t>
    <rPh sb="1" eb="4">
      <t>タントウシャ</t>
    </rPh>
    <rPh sb="4" eb="5">
      <t>ナ</t>
    </rPh>
    <phoneticPr fontId="2"/>
  </si>
  <si>
    <t xml:space="preserve"> 電　　　話</t>
    <rPh sb="1" eb="2">
      <t>デン</t>
    </rPh>
    <rPh sb="5" eb="6">
      <t>ハナシ</t>
    </rPh>
    <phoneticPr fontId="2"/>
  </si>
  <si>
    <t xml:space="preserve"> Ｆ　Ａ　Ｘ</t>
    <phoneticPr fontId="2"/>
  </si>
  <si>
    <t xml:space="preserve"> Ｅmail</t>
    <phoneticPr fontId="2"/>
  </si>
  <si>
    <t>２　オーナーの連絡先</t>
    <rPh sb="7" eb="9">
      <t>レンラク</t>
    </rPh>
    <rPh sb="9" eb="10">
      <t>サキ</t>
    </rPh>
    <phoneticPr fontId="2"/>
  </si>
  <si>
    <t>３　その他の連絡先（設計事務所等）</t>
    <rPh sb="4" eb="5">
      <t>ホカ</t>
    </rPh>
    <rPh sb="6" eb="8">
      <t>レンラク</t>
    </rPh>
    <rPh sb="8" eb="9">
      <t>サキ</t>
    </rPh>
    <rPh sb="10" eb="12">
      <t>セッケイ</t>
    </rPh>
    <rPh sb="12" eb="14">
      <t>ジム</t>
    </rPh>
    <rPh sb="14" eb="15">
      <t>ショ</t>
    </rPh>
    <rPh sb="15" eb="16">
      <t>トウ</t>
    </rPh>
    <phoneticPr fontId="2"/>
  </si>
  <si>
    <t>※名刺等の写しの添付でも可</t>
    <rPh sb="1" eb="3">
      <t>メイシ</t>
    </rPh>
    <rPh sb="3" eb="4">
      <t>トウ</t>
    </rPh>
    <rPh sb="5" eb="6">
      <t>ウツ</t>
    </rPh>
    <rPh sb="8" eb="10">
      <t>テンプ</t>
    </rPh>
    <rPh sb="12" eb="13">
      <t>カ</t>
    </rPh>
    <phoneticPr fontId="2"/>
  </si>
  <si>
    <t>認知症高齢者グループホームにおける認知症高齢者支援の基本方針</t>
  </si>
  <si>
    <t>事業者名：</t>
  </si>
  <si>
    <t>事業所名：</t>
    <phoneticPr fontId="40"/>
  </si>
  <si>
    <t>（１）</t>
    <phoneticPr fontId="42"/>
  </si>
  <si>
    <t>　事業参入理由</t>
    <phoneticPr fontId="42"/>
  </si>
  <si>
    <t>（２）</t>
    <phoneticPr fontId="42"/>
  </si>
  <si>
    <t>　日常生活支援の基本（どのようなグループホームを作っていきたいか）</t>
  </si>
  <si>
    <t>（３）</t>
    <phoneticPr fontId="42"/>
  </si>
  <si>
    <t>（２）を実現するための具体的方策</t>
  </si>
  <si>
    <t>日常のケア面</t>
  </si>
  <si>
    <t>建物の建築上</t>
  </si>
  <si>
    <t>（４）</t>
    <phoneticPr fontId="42"/>
  </si>
  <si>
    <t>建物の構造、環境面における課題</t>
  </si>
  <si>
    <t>（５）</t>
    <phoneticPr fontId="42"/>
  </si>
  <si>
    <t>（４）を解決する具体策</t>
  </si>
  <si>
    <t>（６）</t>
  </si>
  <si>
    <t>職員の体制つくり</t>
  </si>
  <si>
    <t>職員の募集方法</t>
  </si>
  <si>
    <t>職員の研修方法</t>
  </si>
  <si>
    <t>社内研修</t>
  </si>
  <si>
    <t>社外研修</t>
  </si>
  <si>
    <t>ｸﾞﾙｰﾌﾟﾎｰﾑ体験研修</t>
  </si>
  <si>
    <t>感染症対策研修</t>
  </si>
  <si>
    <t>職員へのストレスケアの取組</t>
  </si>
  <si>
    <t>第三者評価
（R４年度）</t>
    <phoneticPr fontId="42"/>
  </si>
  <si>
    <t>施設名　</t>
  </si>
  <si>
    <t>（評価機関  ）</t>
    <phoneticPr fontId="42"/>
  </si>
  <si>
    <t>さらなる改善が望まれる点</t>
  </si>
  <si>
    <t>①</t>
  </si>
  <si>
    <t>②</t>
  </si>
  <si>
    <t>③</t>
  </si>
  <si>
    <t>【改善への取組み】</t>
  </si>
  <si>
    <t>離職率
（R４年度）</t>
    <phoneticPr fontId="42"/>
  </si>
  <si>
    <t>事業所名</t>
  </si>
  <si>
    <t>常勤</t>
  </si>
  <si>
    <t>非常勤</t>
  </si>
  <si>
    <t>合計</t>
  </si>
  <si>
    <t>離職防止対策</t>
  </si>
  <si>
    <t>％</t>
  </si>
  <si>
    <t>（○名中○名）</t>
  </si>
  <si>
    <t>夜間の時間以外の職員配置</t>
  </si>
  <si>
    <t>夜勤の職員配置</t>
  </si>
  <si>
    <t>夜間の職員の基本的な待機場所</t>
  </si>
  <si>
    <t>看護師資格所有者数・訪問看護ｽﾃｰｼｮﾝとの連携</t>
  </si>
  <si>
    <t>事業所名：</t>
  </si>
  <si>
    <t>第三者評価
（前年度）</t>
    <rPh sb="7" eb="10">
      <t>ゼンネンド</t>
    </rPh>
    <phoneticPr fontId="42"/>
  </si>
  <si>
    <t>離職率
（前年度）</t>
    <rPh sb="5" eb="8">
      <t>ゼンネンド</t>
    </rPh>
    <phoneticPr fontId="42"/>
  </si>
  <si>
    <t>職員の勤務の体制及び勤務形態一覧表</t>
    <rPh sb="0" eb="2">
      <t>ショクインキ</t>
    </rPh>
    <rPh sb="3" eb="5">
      <t>キンムタ</t>
    </rPh>
    <rPh sb="6" eb="8">
      <t>タイセイオ</t>
    </rPh>
    <rPh sb="8" eb="9">
      <t>オヨキ</t>
    </rPh>
    <rPh sb="10" eb="12">
      <t>キンムケ</t>
    </rPh>
    <rPh sb="12" eb="14">
      <t>ケイタイイ</t>
    </rPh>
    <rPh sb="14" eb="17">
      <t>イチランヒョウ</t>
    </rPh>
    <phoneticPr fontId="2"/>
  </si>
  <si>
    <t>（</t>
  </si>
  <si>
    <t>年</t>
    <rPh sb="0" eb="0">
      <t>ネン</t>
    </rPh>
    <phoneticPr fontId="2"/>
  </si>
  <si>
    <t>月</t>
    <rPh sb="0" eb="0">
      <t>ガツ</t>
    </rPh>
    <phoneticPr fontId="2"/>
  </si>
  <si>
    <t>分）</t>
    <rPh sb="0" eb="1">
      <t>ブン</t>
    </rPh>
    <phoneticPr fontId="2"/>
  </si>
  <si>
    <t>（ローテーション表）</t>
    <rPh sb="8" eb="9">
      <t>ヒョウ</t>
    </rPh>
    <phoneticPr fontId="2"/>
  </si>
  <si>
    <t>職種</t>
    <rPh sb="0" eb="1">
      <t>ショクシュ</t>
    </rPh>
    <phoneticPr fontId="2"/>
  </si>
  <si>
    <t>雇用
形態</t>
    <rPh sb="0" eb="2">
      <t>コヨウケ</t>
    </rPh>
    <rPh sb="3" eb="5">
      <t>ケイタイ</t>
    </rPh>
    <phoneticPr fontId="2"/>
  </si>
  <si>
    <t>勤務
形態</t>
    <rPh sb="0" eb="2">
      <t>キンムケ</t>
    </rPh>
    <rPh sb="3" eb="5">
      <t>ケイタイ</t>
    </rPh>
    <phoneticPr fontId="2"/>
  </si>
  <si>
    <t>氏名</t>
    <rPh sb="0" eb="1">
      <t>シメイ</t>
    </rPh>
    <phoneticPr fontId="2"/>
  </si>
  <si>
    <t>第１週</t>
    <rPh sb="0" eb="1">
      <t>ダイシ</t>
    </rPh>
    <rPh sb="2" eb="3">
      <t>シュウ</t>
    </rPh>
    <phoneticPr fontId="2"/>
  </si>
  <si>
    <t>第２週</t>
    <rPh sb="0" eb="1">
      <t>ダイシ</t>
    </rPh>
    <rPh sb="2" eb="3">
      <t>シュウ</t>
    </rPh>
    <phoneticPr fontId="2"/>
  </si>
  <si>
    <t>第３週</t>
    <rPh sb="0" eb="1">
      <t>ダイシ</t>
    </rPh>
    <rPh sb="2" eb="3">
      <t>シュウ</t>
    </rPh>
    <phoneticPr fontId="2"/>
  </si>
  <si>
    <t>第４週</t>
    <rPh sb="0" eb="1">
      <t>ダイシ</t>
    </rPh>
    <rPh sb="2" eb="3">
      <t>シュウ</t>
    </rPh>
    <phoneticPr fontId="2"/>
  </si>
  <si>
    <t>4週の合計</t>
  </si>
  <si>
    <t>週平均の勤務時間</t>
  </si>
  <si>
    <t>常勤換算後の人数</t>
  </si>
  <si>
    <t>　備　考</t>
  </si>
  <si>
    <t>＊</t>
  </si>
  <si>
    <t>備考</t>
    <rPh sb="0" eb="1">
      <t>ビコウ</t>
    </rPh>
    <phoneticPr fontId="2"/>
  </si>
  <si>
    <t>　＊欄には、当該月の曜日を記入してください。</t>
    <rPh sb="2" eb="3">
      <t>ラント</t>
    </rPh>
    <rPh sb="6" eb="8">
      <t>トウガイツ</t>
    </rPh>
    <rPh sb="8" eb="9">
      <t>ツキヨ</t>
    </rPh>
    <rPh sb="10" eb="12">
      <t>ヨウビキ</t>
    </rPh>
    <rPh sb="13" eb="15">
      <t>キニュウ</t>
    </rPh>
    <phoneticPr fontId="2"/>
  </si>
  <si>
    <t>　申請する事業に係る職員全員（管理者、計画作成担当者を含む。）について、４週間分の勤務すべき時間数を記入してください。下表を使い、勤務時間ごとに区分して番号を付し、その番号を記入してください。（記入例参照）</t>
    <rPh sb="1" eb="3">
      <t>シンセイジ</t>
    </rPh>
    <rPh sb="5" eb="7">
      <t>ジギョウカ</t>
    </rPh>
    <rPh sb="8" eb="9">
      <t>カカシ</t>
    </rPh>
    <rPh sb="10" eb="12">
      <t>ショクインゼ</t>
    </rPh>
    <rPh sb="12" eb="14">
      <t>ゼンインフ</t>
    </rPh>
    <rPh sb="27" eb="28">
      <t>フクシ</t>
    </rPh>
    <rPh sb="37" eb="39">
      <t>シュウカンブ</t>
    </rPh>
    <rPh sb="39" eb="40">
      <t>ブンキ</t>
    </rPh>
    <rPh sb="41" eb="43">
      <t>キンムジ</t>
    </rPh>
    <rPh sb="46" eb="48">
      <t>ジカンス</t>
    </rPh>
    <rPh sb="48" eb="49">
      <t>スウキ</t>
    </rPh>
    <rPh sb="50" eb="52">
      <t>キニュウカ</t>
    </rPh>
    <rPh sb="59" eb="61">
      <t>カヒョウツ</t>
    </rPh>
    <rPh sb="62" eb="63">
      <t>ツカキ</t>
    </rPh>
    <rPh sb="65" eb="67">
      <t>キンムク</t>
    </rPh>
    <rPh sb="72" eb="74">
      <t>クブンバ</t>
    </rPh>
    <rPh sb="76" eb="78">
      <t>バンゴウフ</t>
    </rPh>
    <rPh sb="79" eb="80">
      <t>フバ</t>
    </rPh>
    <rPh sb="84" eb="86">
      <t>バンゴウキ</t>
    </rPh>
    <rPh sb="87" eb="89">
      <t>キニュウキ</t>
    </rPh>
    <rPh sb="97" eb="99">
      <t>キニュウレ</t>
    </rPh>
    <rPh sb="99" eb="100">
      <t>レイサ</t>
    </rPh>
    <rPh sb="100" eb="102">
      <t>サンショウ</t>
    </rPh>
    <phoneticPr fontId="2"/>
  </si>
  <si>
    <t>　同一職員が複数の職を兼務する場合は、それぞれの職における勤務時間が重ならないよう注意して記入してください。
　（例えば、Ａさんがユニット１，２両方の管理者をする場合、ユニット１は9:00～13:00、ユニット２は13：00～17：00にするなど）</t>
    <rPh sb="1" eb="3">
      <t>ドウイツシ</t>
    </rPh>
    <rPh sb="3" eb="5">
      <t>ショクインフ</t>
    </rPh>
    <rPh sb="6" eb="8">
      <t>フクスウシ</t>
    </rPh>
    <rPh sb="9" eb="10">
      <t>ショクケ</t>
    </rPh>
    <rPh sb="11" eb="13">
      <t>ケンムバ</t>
    </rPh>
    <rPh sb="15" eb="17">
      <t>バアイシ</t>
    </rPh>
    <rPh sb="24" eb="25">
      <t>ショクキ</t>
    </rPh>
    <rPh sb="29" eb="31">
      <t>キンムジ</t>
    </rPh>
    <rPh sb="31" eb="33">
      <t>ジカンカ</t>
    </rPh>
    <rPh sb="34" eb="35">
      <t>カサチ</t>
    </rPh>
    <rPh sb="41" eb="43">
      <t>チュウイキ</t>
    </rPh>
    <rPh sb="45" eb="47">
      <t>キニュウタ</t>
    </rPh>
    <rPh sb="57" eb="58">
      <t>タトリ</t>
    </rPh>
    <rPh sb="72" eb="74">
      <t>リョウホウカ</t>
    </rPh>
    <rPh sb="75" eb="78">
      <t>カンリシャバ</t>
    </rPh>
    <rPh sb="81" eb="83">
      <t>バアイ</t>
    </rPh>
    <phoneticPr fontId="2"/>
  </si>
  <si>
    <t>　他の職種として勤務している場合は空欄、休日の場合は「休」と入力してください。</t>
    <rPh sb="1" eb="2">
      <t>タシ</t>
    </rPh>
    <rPh sb="3" eb="4">
      <t>ショクシ</t>
    </rPh>
    <rPh sb="4" eb="5">
      <t>シュキ</t>
    </rPh>
    <rPh sb="8" eb="10">
      <t>キンムバ</t>
    </rPh>
    <rPh sb="14" eb="16">
      <t>バアイク</t>
    </rPh>
    <rPh sb="17" eb="19">
      <t>クウランキ</t>
    </rPh>
    <rPh sb="20" eb="22">
      <t>キュウジツバ</t>
    </rPh>
    <rPh sb="23" eb="25">
      <t>バアイヤ</t>
    </rPh>
    <rPh sb="27" eb="28">
      <t>ヤスニ</t>
    </rPh>
    <rPh sb="30" eb="32">
      <t>ニュウリョク</t>
    </rPh>
    <phoneticPr fontId="2"/>
  </si>
  <si>
    <t>　１ユニットにつき１枚作成してください。</t>
    <rPh sb="10" eb="11">
      <t>マイサ</t>
    </rPh>
    <rPh sb="11" eb="13">
      <t>サクセイ</t>
    </rPh>
    <phoneticPr fontId="2"/>
  </si>
  <si>
    <t>　職種ごとに下記の勤務形態の区分の順にまとめて記載し、「週平均の勤務時間」については、職種ごとのＡの小計と、Ｂ～Ｄまでを加えた数の小計の行を挿入してください。　
　雇用形態の区分　　正規又は非正規
　勤務形態の区分　　Ａ：常勤で専従　Ｂ：常勤で兼務　Ｃ：常勤以外で専従　Ｄ：常勤以外で兼務</t>
    <rPh sb="1" eb="3">
      <t>ショクシュカ</t>
    </rPh>
    <rPh sb="6" eb="8">
      <t>カキキ</t>
    </rPh>
    <rPh sb="9" eb="11">
      <t>キンムケ</t>
    </rPh>
    <rPh sb="11" eb="13">
      <t>ケイタイク</t>
    </rPh>
    <rPh sb="14" eb="16">
      <t>クブンジ</t>
    </rPh>
    <rPh sb="17" eb="18">
      <t>ジュンキ</t>
    </rPh>
    <rPh sb="23" eb="25">
      <t>キサイシ</t>
    </rPh>
    <rPh sb="28" eb="31">
      <t>シュウヘイキンキ</t>
    </rPh>
    <rPh sb="32" eb="34">
      <t>キンムジ</t>
    </rPh>
    <rPh sb="34" eb="36">
      <t>ジカンシ</t>
    </rPh>
    <rPh sb="43" eb="45">
      <t>ショクシュシ</t>
    </rPh>
    <rPh sb="50" eb="52">
      <t>ショウケイク</t>
    </rPh>
    <rPh sb="60" eb="61">
      <t>クワカ</t>
    </rPh>
    <rPh sb="63" eb="64">
      <t>カズシ</t>
    </rPh>
    <rPh sb="65" eb="67">
      <t>ショウケイギ</t>
    </rPh>
    <rPh sb="68" eb="69">
      <t>ギョウソ</t>
    </rPh>
    <rPh sb="70" eb="72">
      <t>ソウニュウコ</t>
    </rPh>
    <rPh sb="82" eb="84">
      <t>コヨウケ</t>
    </rPh>
    <rPh sb="84" eb="86">
      <t>ケイタイク</t>
    </rPh>
    <rPh sb="87" eb="89">
      <t>クブンセ</t>
    </rPh>
    <rPh sb="91" eb="93">
      <t>セイキマ</t>
    </rPh>
    <rPh sb="93" eb="94">
      <t>マタヒ</t>
    </rPh>
    <rPh sb="95" eb="96">
      <t>ヒセ</t>
    </rPh>
    <rPh sb="96" eb="98">
      <t>セイキキ</t>
    </rPh>
    <rPh sb="100" eb="102">
      <t>キンムケ</t>
    </rPh>
    <rPh sb="102" eb="104">
      <t>ケイタイク</t>
    </rPh>
    <rPh sb="105" eb="107">
      <t>クブンジ</t>
    </rPh>
    <rPh sb="111" eb="113">
      <t>ジョウキンセ</t>
    </rPh>
    <rPh sb="114" eb="116">
      <t>センジュウジ</t>
    </rPh>
    <rPh sb="119" eb="121">
      <t>ジョウキンケ</t>
    </rPh>
    <rPh sb="122" eb="124">
      <t>ケンムジ</t>
    </rPh>
    <rPh sb="127" eb="129">
      <t>ジョウキンイ</t>
    </rPh>
    <rPh sb="129" eb="131">
      <t>イガイセ</t>
    </rPh>
    <rPh sb="132" eb="134">
      <t>センジュウジ</t>
    </rPh>
    <rPh sb="137" eb="139">
      <t>ジョウキンイ</t>
    </rPh>
    <rPh sb="139" eb="141">
      <t>イガイケ</t>
    </rPh>
    <rPh sb="142" eb="144">
      <t>ケンム</t>
    </rPh>
    <phoneticPr fontId="2"/>
  </si>
  <si>
    <t>正規</t>
    <rPh sb="0" eb="1">
      <t>セイキ</t>
    </rPh>
    <phoneticPr fontId="2"/>
  </si>
  <si>
    <t>Ａ</t>
  </si>
  <si>
    <t>非正規</t>
    <rPh sb="0" eb="2">
      <t>ヒセイキ</t>
    </rPh>
    <phoneticPr fontId="2"/>
  </si>
  <si>
    <t>Ｂ</t>
  </si>
  <si>
    <t>Ｃ</t>
  </si>
  <si>
    <t>　常勤換算が必要な職種は、Ａ～Ｄの「週平均の勤務時間」をすべて足し、常勤の従業者が週に勤務すべき時間数で割って、「常勤換算後の人数」を算出してください。</t>
    <rPh sb="1" eb="3">
      <t>ジョウキンカ</t>
    </rPh>
    <rPh sb="3" eb="5">
      <t>カンサンヒ</t>
    </rPh>
    <rPh sb="6" eb="8">
      <t>ヒツヨウシ</t>
    </rPh>
    <rPh sb="9" eb="11">
      <t>ショクシュシ</t>
    </rPh>
    <rPh sb="18" eb="21">
      <t>シュウヘイキンキ</t>
    </rPh>
    <rPh sb="22" eb="24">
      <t>キンムジ</t>
    </rPh>
    <rPh sb="24" eb="26">
      <t>ジカンタ</t>
    </rPh>
    <rPh sb="31" eb="32">
      <t>タジ</t>
    </rPh>
    <rPh sb="34" eb="36">
      <t>ジョウキンジ</t>
    </rPh>
    <rPh sb="37" eb="40">
      <t>ジュウギョウシャシ</t>
    </rPh>
    <rPh sb="41" eb="42">
      <t>シュウキ</t>
    </rPh>
    <rPh sb="43" eb="45">
      <t>キンムジ</t>
    </rPh>
    <rPh sb="48" eb="50">
      <t>ジカンス</t>
    </rPh>
    <rPh sb="50" eb="51">
      <t>スウワ</t>
    </rPh>
    <rPh sb="52" eb="53">
      <t>ワジ</t>
    </rPh>
    <rPh sb="57" eb="59">
      <t>ジョウキンカ</t>
    </rPh>
    <rPh sb="59" eb="61">
      <t>カンサンゴ</t>
    </rPh>
    <rPh sb="61" eb="62">
      <t>ゴニ</t>
    </rPh>
    <rPh sb="63" eb="65">
      <t>ニンズウサ</t>
    </rPh>
    <rPh sb="67" eb="69">
      <t>サンシュツ</t>
    </rPh>
    <phoneticPr fontId="2"/>
  </si>
  <si>
    <t>Ｄ</t>
  </si>
  <si>
    <t>　算出にあたっては、小数点以下第２位を切り捨ててください。</t>
    <rPh sb="1" eb="3">
      <t>サンシュツシ</t>
    </rPh>
    <rPh sb="10" eb="13">
      <t>ショウスウテンイ</t>
    </rPh>
    <rPh sb="13" eb="15">
      <t>イカダ</t>
    </rPh>
    <rPh sb="15" eb="16">
      <t>ダイイ</t>
    </rPh>
    <rPh sb="17" eb="18">
      <t>イキ</t>
    </rPh>
    <rPh sb="19" eb="20">
      <t>キス</t>
    </rPh>
    <rPh sb="21" eb="22">
      <t>ス</t>
    </rPh>
    <phoneticPr fontId="2"/>
  </si>
  <si>
    <t>　備考欄に、兼務状況（兼務職種名等）を記入してください。</t>
    <rPh sb="1" eb="3">
      <t>ビコウラ</t>
    </rPh>
    <rPh sb="3" eb="4">
      <t>ランケ</t>
    </rPh>
    <rPh sb="6" eb="8">
      <t>ケンムジ</t>
    </rPh>
    <rPh sb="8" eb="10">
      <t>ジョウキョウケ</t>
    </rPh>
    <rPh sb="11" eb="13">
      <t>ケンムシ</t>
    </rPh>
    <rPh sb="13" eb="15">
      <t>ショクシュメ</t>
    </rPh>
    <rPh sb="15" eb="16">
      <t>メイト</t>
    </rPh>
    <rPh sb="16" eb="17">
      <t>トウキ</t>
    </rPh>
    <rPh sb="19" eb="21">
      <t>キニュウ</t>
    </rPh>
    <phoneticPr fontId="2"/>
  </si>
  <si>
    <t>　夜勤は網掛けで表示してください。</t>
    <rPh sb="1" eb="3">
      <t>ヤキンア</t>
    </rPh>
    <rPh sb="4" eb="6">
      <t>アミカヒ</t>
    </rPh>
    <rPh sb="8" eb="10">
      <t>ヒョウジ</t>
    </rPh>
    <phoneticPr fontId="2"/>
  </si>
  <si>
    <t>※</t>
  </si>
  <si>
    <t>当該事業所における勤務時間区分を記入してください。</t>
    <rPh sb="0" eb="1">
      <t>トウガ</t>
    </rPh>
    <rPh sb="1" eb="2">
      <t>ガイジ</t>
    </rPh>
    <rPh sb="2" eb="5">
      <t>ジギョウショキ</t>
    </rPh>
    <rPh sb="9" eb="11">
      <t>キンムジ</t>
    </rPh>
    <rPh sb="11" eb="13">
      <t>ジカンク</t>
    </rPh>
    <rPh sb="13" eb="15">
      <t>クブンキ</t>
    </rPh>
    <rPh sb="16" eb="18">
      <t>キニュウ</t>
    </rPh>
    <phoneticPr fontId="2"/>
  </si>
  <si>
    <t>勤務時間区分</t>
    <rPh sb="0" eb="2">
      <t>キンムジ</t>
    </rPh>
    <rPh sb="2" eb="4">
      <t>ジカンク</t>
    </rPh>
    <rPh sb="4" eb="6">
      <t>クブン</t>
    </rPh>
    <phoneticPr fontId="2"/>
  </si>
  <si>
    <t>時間数</t>
    <rPh sb="0" eb="2">
      <t>ジカンスウ</t>
    </rPh>
    <phoneticPr fontId="2"/>
  </si>
  <si>
    <t>時間数</t>
    <rPh sb="0" eb="2">
      <t>ジカンス</t>
    </rPh>
    <rPh sb="2" eb="3">
      <t>スウ</t>
    </rPh>
    <phoneticPr fontId="2"/>
  </si>
  <si>
    <t>時間</t>
    <rPh sb="0" eb="1">
      <t>ジカン</t>
    </rPh>
    <phoneticPr fontId="2"/>
  </si>
  <si>
    <t>④</t>
  </si>
  <si>
    <t>⑦</t>
  </si>
  <si>
    <t>⑩</t>
  </si>
  <si>
    <t>⑤</t>
  </si>
  <si>
    <t>⑧</t>
  </si>
  <si>
    <t>⑪</t>
  </si>
  <si>
    <t>⑥</t>
  </si>
  <si>
    <t>⑨</t>
  </si>
  <si>
    <t>⑫</t>
  </si>
  <si>
    <t>【記入例】</t>
    <rPh sb="1" eb="3">
      <t>キニュウレ</t>
    </rPh>
    <rPh sb="3" eb="4">
      <t>レイ</t>
    </rPh>
    <phoneticPr fontId="2"/>
  </si>
  <si>
    <t>月</t>
    <rPh sb="0" eb="0">
      <t>ゲツ</t>
    </rPh>
    <phoneticPr fontId="2"/>
  </si>
  <si>
    <t>火</t>
    <rPh sb="0" eb="0">
      <t>カ</t>
    </rPh>
    <phoneticPr fontId="2"/>
  </si>
  <si>
    <t>水</t>
  </si>
  <si>
    <t>木</t>
  </si>
  <si>
    <t>金</t>
  </si>
  <si>
    <t>土</t>
  </si>
  <si>
    <t>日</t>
  </si>
  <si>
    <t>月</t>
  </si>
  <si>
    <t>火</t>
  </si>
  <si>
    <t>（記載例）</t>
    <rPh sb="1" eb="3">
      <t>キサイレ</t>
    </rPh>
    <rPh sb="3" eb="4">
      <t>レイ</t>
    </rPh>
    <phoneticPr fontId="2"/>
  </si>
  <si>
    <t>管理者</t>
    <rPh sb="0" eb="2">
      <t>カンリシャ</t>
    </rPh>
    <phoneticPr fontId="2"/>
  </si>
  <si>
    <t>都庁花子</t>
    <rPh sb="0" eb="2">
      <t>トチョウハ</t>
    </rPh>
    <rPh sb="2" eb="4">
      <t>ハナコ</t>
    </rPh>
    <phoneticPr fontId="2"/>
  </si>
  <si>
    <t>休</t>
  </si>
  <si>
    <t>計画作成担当者</t>
    <rPh sb="0" eb="2">
      <t>ケイカクサ</t>
    </rPh>
    <rPh sb="2" eb="4">
      <t>サクセイタ</t>
    </rPh>
    <rPh sb="4" eb="7">
      <t>タントウシャ</t>
    </rPh>
    <phoneticPr fontId="2"/>
  </si>
  <si>
    <t>東京太郎</t>
    <rPh sb="0" eb="2">
      <t>トウキョウタ</t>
    </rPh>
    <rPh sb="2" eb="4">
      <t>タロウ</t>
    </rPh>
    <phoneticPr fontId="2"/>
  </si>
  <si>
    <t>兼務
（介護職員）</t>
    <rPh sb="0" eb="2">
      <t>ケンムカ</t>
    </rPh>
    <rPh sb="4" eb="6">
      <t>カイゴシ</t>
    </rPh>
    <rPh sb="6" eb="8">
      <t>ショクイン</t>
    </rPh>
    <phoneticPr fontId="2"/>
  </si>
  <si>
    <t>介護職員</t>
    <rPh sb="0" eb="2">
      <t>カイゴシ</t>
    </rPh>
    <rPh sb="2" eb="4">
      <t>ショクイン</t>
    </rPh>
    <phoneticPr fontId="2"/>
  </si>
  <si>
    <t>兼務
（計画作成担当者）</t>
    <rPh sb="0" eb="2">
      <t>ケンムケ</t>
    </rPh>
    <rPh sb="4" eb="6">
      <t>ケイカクサ</t>
    </rPh>
    <rPh sb="6" eb="8">
      <t>サクセイタ</t>
    </rPh>
    <rPh sb="8" eb="11">
      <t>タントウシャ</t>
    </rPh>
    <phoneticPr fontId="2"/>
  </si>
  <si>
    <t>非正規</t>
    <rPh sb="0" eb="1">
      <t>ヒセ</t>
    </rPh>
    <rPh sb="1" eb="3">
      <t>セイキ</t>
    </rPh>
    <phoneticPr fontId="2"/>
  </si>
  <si>
    <t>保健四郎</t>
    <rPh sb="0" eb="2">
      <t>ホケンシ</t>
    </rPh>
    <rPh sb="2" eb="4">
      <t>シロウ</t>
    </rPh>
    <phoneticPr fontId="2"/>
  </si>
  <si>
    <t>休</t>
    <rPh sb="0" eb="0">
      <t>キュウ</t>
    </rPh>
    <phoneticPr fontId="2"/>
  </si>
  <si>
    <t>C</t>
  </si>
  <si>
    <t>高齢五郎</t>
    <rPh sb="0" eb="2">
      <t>コウレイゴ</t>
    </rPh>
    <rPh sb="2" eb="4">
      <t>ゴロウ</t>
    </rPh>
    <phoneticPr fontId="2"/>
  </si>
  <si>
    <t>施設六介</t>
    <rPh sb="0" eb="2">
      <t>シセツロ</t>
    </rPh>
    <rPh sb="2" eb="3">
      <t>ロクス</t>
    </rPh>
    <rPh sb="3" eb="4">
      <t>スケ</t>
    </rPh>
    <phoneticPr fontId="2"/>
  </si>
  <si>
    <t>支援七子</t>
    <rPh sb="0" eb="2">
      <t>シエンナ</t>
    </rPh>
    <rPh sb="2" eb="3">
      <t>ナナコ</t>
    </rPh>
    <rPh sb="3" eb="4">
      <t>コ</t>
    </rPh>
    <phoneticPr fontId="2"/>
  </si>
  <si>
    <t>整備八江</t>
    <rPh sb="0" eb="2">
      <t>セイビハ</t>
    </rPh>
    <rPh sb="2" eb="3">
      <t>ハチエ</t>
    </rPh>
    <rPh sb="3" eb="4">
      <t>エ</t>
    </rPh>
    <phoneticPr fontId="2"/>
  </si>
  <si>
    <t>※水色セルに記入してください。</t>
    <rPh sb="1" eb="3">
      <t>ミズイロ</t>
    </rPh>
    <rPh sb="6" eb="8">
      <t>キニュウ</t>
    </rPh>
    <phoneticPr fontId="49"/>
  </si>
  <si>
    <t>区市町村名：</t>
    <rPh sb="0" eb="4">
      <t>クシチョウソン</t>
    </rPh>
    <rPh sb="4" eb="5">
      <t>メイ</t>
    </rPh>
    <phoneticPr fontId="49"/>
  </si>
  <si>
    <t>年度進捗率</t>
    <rPh sb="0" eb="2">
      <t>ネンド</t>
    </rPh>
    <rPh sb="2" eb="4">
      <t>シンチョク</t>
    </rPh>
    <rPh sb="4" eb="5">
      <t>リツ</t>
    </rPh>
    <phoneticPr fontId="49"/>
  </si>
  <si>
    <t>運営事業者：</t>
    <rPh sb="0" eb="2">
      <t>ウンエイ</t>
    </rPh>
    <rPh sb="2" eb="5">
      <t>ジギョウシャ</t>
    </rPh>
    <phoneticPr fontId="49"/>
  </si>
  <si>
    <t>整備区分：</t>
    <rPh sb="0" eb="2">
      <t>セイビ</t>
    </rPh>
    <rPh sb="2" eb="4">
      <t>クブン</t>
    </rPh>
    <phoneticPr fontId="49"/>
  </si>
  <si>
    <t>施設１</t>
    <rPh sb="0" eb="2">
      <t>シセツ</t>
    </rPh>
    <phoneticPr fontId="49"/>
  </si>
  <si>
    <t>施設２</t>
    <rPh sb="0" eb="2">
      <t>シセツ</t>
    </rPh>
    <phoneticPr fontId="49"/>
  </si>
  <si>
    <t>施設３</t>
    <rPh sb="0" eb="2">
      <t>シセツ</t>
    </rPh>
    <phoneticPr fontId="49"/>
  </si>
  <si>
    <t>施設</t>
    <rPh sb="0" eb="2">
      <t>シセツ</t>
    </rPh>
    <phoneticPr fontId="49"/>
  </si>
  <si>
    <t>全体</t>
    <rPh sb="0" eb="2">
      <t>ゼンタイ</t>
    </rPh>
    <phoneticPr fontId="49"/>
  </si>
  <si>
    <t>床面積（㎡）</t>
    <rPh sb="0" eb="3">
      <t>ユカメンセキ</t>
    </rPh>
    <phoneticPr fontId="49"/>
  </si>
  <si>
    <t>面積比（％）</t>
    <rPh sb="0" eb="2">
      <t>メンセキ</t>
    </rPh>
    <rPh sb="2" eb="3">
      <t>ヒ</t>
    </rPh>
    <phoneticPr fontId="49"/>
  </si>
  <si>
    <t>費目</t>
    <rPh sb="0" eb="2">
      <t>ヒモク</t>
    </rPh>
    <phoneticPr fontId="49"/>
  </si>
  <si>
    <t>税抜金額</t>
    <rPh sb="0" eb="2">
      <t>ゼイヌキ</t>
    </rPh>
    <rPh sb="2" eb="4">
      <t>キンガク</t>
    </rPh>
    <phoneticPr fontId="49"/>
  </si>
  <si>
    <t>税込金額</t>
    <rPh sb="0" eb="2">
      <t>ゼイコミ</t>
    </rPh>
    <rPh sb="2" eb="4">
      <t>キンガク</t>
    </rPh>
    <phoneticPr fontId="49"/>
  </si>
  <si>
    <t>合計確認</t>
    <rPh sb="0" eb="2">
      <t>ゴウケイ</t>
    </rPh>
    <rPh sb="2" eb="4">
      <t>カクニン</t>
    </rPh>
    <phoneticPr fontId="49"/>
  </si>
  <si>
    <t>補正</t>
    <rPh sb="0" eb="2">
      <t>ホセイ</t>
    </rPh>
    <phoneticPr fontId="49"/>
  </si>
  <si>
    <t>補助対象工事費</t>
    <rPh sb="0" eb="2">
      <t>ホジョ</t>
    </rPh>
    <rPh sb="2" eb="4">
      <t>タイショウ</t>
    </rPh>
    <rPh sb="4" eb="6">
      <t>コウジ</t>
    </rPh>
    <rPh sb="6" eb="7">
      <t>ヒ</t>
    </rPh>
    <phoneticPr fontId="49"/>
  </si>
  <si>
    <t>建築工事（下記以外）</t>
    <rPh sb="0" eb="2">
      <t>ケンチク</t>
    </rPh>
    <rPh sb="2" eb="4">
      <t>コウジ</t>
    </rPh>
    <rPh sb="5" eb="7">
      <t>カキ</t>
    </rPh>
    <rPh sb="7" eb="9">
      <t>イガイ</t>
    </rPh>
    <phoneticPr fontId="49"/>
  </si>
  <si>
    <t>共通仮設工事</t>
    <rPh sb="0" eb="2">
      <t>キョウツウ</t>
    </rPh>
    <rPh sb="2" eb="4">
      <t>カセツ</t>
    </rPh>
    <rPh sb="4" eb="6">
      <t>コウジ</t>
    </rPh>
    <phoneticPr fontId="49"/>
  </si>
  <si>
    <t>電気設備工事</t>
    <rPh sb="0" eb="2">
      <t>デンキ</t>
    </rPh>
    <rPh sb="2" eb="4">
      <t>セツビ</t>
    </rPh>
    <rPh sb="4" eb="6">
      <t>コウジ</t>
    </rPh>
    <phoneticPr fontId="49"/>
  </si>
  <si>
    <t>昇降機設備工事</t>
    <rPh sb="0" eb="3">
      <t>ショウコウキ</t>
    </rPh>
    <rPh sb="3" eb="5">
      <t>セツビ</t>
    </rPh>
    <rPh sb="5" eb="7">
      <t>コウジ</t>
    </rPh>
    <phoneticPr fontId="49"/>
  </si>
  <si>
    <t>給排水工事</t>
    <rPh sb="0" eb="3">
      <t>キュウハイスイ</t>
    </rPh>
    <rPh sb="3" eb="5">
      <t>コウジ</t>
    </rPh>
    <phoneticPr fontId="49"/>
  </si>
  <si>
    <t>冷暖房設備工事</t>
    <rPh sb="0" eb="3">
      <t>レイダンボウ</t>
    </rPh>
    <rPh sb="3" eb="5">
      <t>セツビ</t>
    </rPh>
    <rPh sb="5" eb="7">
      <t>コウジ</t>
    </rPh>
    <phoneticPr fontId="49"/>
  </si>
  <si>
    <t>現場管理費</t>
    <rPh sb="0" eb="2">
      <t>ゲンバ</t>
    </rPh>
    <rPh sb="2" eb="5">
      <t>カンリヒ</t>
    </rPh>
    <phoneticPr fontId="49"/>
  </si>
  <si>
    <t>補助対象工事費　計</t>
    <rPh sb="0" eb="2">
      <t>ホジョ</t>
    </rPh>
    <rPh sb="2" eb="4">
      <t>タイショウ</t>
    </rPh>
    <rPh sb="4" eb="6">
      <t>コウジ</t>
    </rPh>
    <rPh sb="6" eb="7">
      <t>ヒ</t>
    </rPh>
    <rPh sb="8" eb="9">
      <t>ケイ</t>
    </rPh>
    <phoneticPr fontId="49"/>
  </si>
  <si>
    <t>補助対象外
工事費</t>
    <rPh sb="0" eb="2">
      <t>ホジョ</t>
    </rPh>
    <rPh sb="2" eb="5">
      <t>タイショウガイ</t>
    </rPh>
    <rPh sb="6" eb="9">
      <t>コウジヒ</t>
    </rPh>
    <phoneticPr fontId="49"/>
  </si>
  <si>
    <t>外構工事</t>
    <rPh sb="0" eb="2">
      <t>ガイコウ</t>
    </rPh>
    <rPh sb="2" eb="4">
      <t>コウジ</t>
    </rPh>
    <phoneticPr fontId="49"/>
  </si>
  <si>
    <t>解体工事</t>
    <rPh sb="0" eb="2">
      <t>カイタイ</t>
    </rPh>
    <rPh sb="2" eb="4">
      <t>コウジ</t>
    </rPh>
    <phoneticPr fontId="49"/>
  </si>
  <si>
    <t>緑化工事</t>
    <rPh sb="0" eb="2">
      <t>リョッカ</t>
    </rPh>
    <rPh sb="2" eb="4">
      <t>コウジ</t>
    </rPh>
    <phoneticPr fontId="49"/>
  </si>
  <si>
    <t>補助対象外工事費　計</t>
    <rPh sb="0" eb="2">
      <t>ホジョ</t>
    </rPh>
    <rPh sb="2" eb="5">
      <t>タイショウガイ</t>
    </rPh>
    <rPh sb="5" eb="8">
      <t>コウジヒ</t>
    </rPh>
    <rPh sb="9" eb="10">
      <t>ケイ</t>
    </rPh>
    <phoneticPr fontId="49"/>
  </si>
  <si>
    <t>その他
経費</t>
    <rPh sb="2" eb="3">
      <t>タ</t>
    </rPh>
    <rPh sb="4" eb="6">
      <t>ケイヒ</t>
    </rPh>
    <phoneticPr fontId="49"/>
  </si>
  <si>
    <t>一般管理費</t>
    <rPh sb="0" eb="2">
      <t>イッパン</t>
    </rPh>
    <rPh sb="2" eb="4">
      <t>カンリ</t>
    </rPh>
    <rPh sb="4" eb="5">
      <t>ヒ</t>
    </rPh>
    <phoneticPr fontId="49"/>
  </si>
  <si>
    <t>設計監理費</t>
    <rPh sb="0" eb="2">
      <t>セッケイ</t>
    </rPh>
    <rPh sb="2" eb="4">
      <t>カンリ</t>
    </rPh>
    <rPh sb="4" eb="5">
      <t>ヒ</t>
    </rPh>
    <phoneticPr fontId="49"/>
  </si>
  <si>
    <t>その他経費　計</t>
    <rPh sb="2" eb="3">
      <t>タ</t>
    </rPh>
    <rPh sb="3" eb="5">
      <t>ケイヒ</t>
    </rPh>
    <rPh sb="6" eb="7">
      <t>ケイ</t>
    </rPh>
    <phoneticPr fontId="49"/>
  </si>
  <si>
    <t>合計</t>
    <rPh sb="0" eb="2">
      <t>ゴウケイ</t>
    </rPh>
    <phoneticPr fontId="49"/>
  </si>
  <si>
    <t>※費目については、工事見積書に合わせて適宜加除修正等してください。</t>
    <rPh sb="1" eb="3">
      <t>ヒモク</t>
    </rPh>
    <rPh sb="9" eb="11">
      <t>コウジ</t>
    </rPh>
    <rPh sb="11" eb="13">
      <t>ミツモリ</t>
    </rPh>
    <rPh sb="13" eb="14">
      <t>ショ</t>
    </rPh>
    <rPh sb="15" eb="16">
      <t>ア</t>
    </rPh>
    <rPh sb="19" eb="21">
      <t>テキギ</t>
    </rPh>
    <rPh sb="21" eb="23">
      <t>カジョ</t>
    </rPh>
    <rPh sb="23" eb="25">
      <t>シュウセイ</t>
    </rPh>
    <rPh sb="25" eb="26">
      <t>トウ</t>
    </rPh>
    <phoneticPr fontId="49"/>
  </si>
  <si>
    <t>※設計監理費は、補助内示前に契約を結んだ場合は補助対象外工事費の欄に計上してください。</t>
    <rPh sb="1" eb="3">
      <t>セッケイ</t>
    </rPh>
    <rPh sb="3" eb="5">
      <t>カンリ</t>
    </rPh>
    <rPh sb="5" eb="6">
      <t>ヒ</t>
    </rPh>
    <rPh sb="8" eb="10">
      <t>ホジョ</t>
    </rPh>
    <rPh sb="10" eb="12">
      <t>ナイジ</t>
    </rPh>
    <rPh sb="12" eb="13">
      <t>マエ</t>
    </rPh>
    <rPh sb="14" eb="16">
      <t>ケイヤク</t>
    </rPh>
    <rPh sb="17" eb="18">
      <t>ムス</t>
    </rPh>
    <rPh sb="20" eb="22">
      <t>バアイ</t>
    </rPh>
    <rPh sb="23" eb="25">
      <t>ホジョ</t>
    </rPh>
    <rPh sb="25" eb="28">
      <t>タイショウガイ</t>
    </rPh>
    <rPh sb="28" eb="31">
      <t>コウジヒ</t>
    </rPh>
    <rPh sb="32" eb="33">
      <t>ラン</t>
    </rPh>
    <rPh sb="34" eb="36">
      <t>ケイジョウ</t>
    </rPh>
    <phoneticPr fontId="49"/>
  </si>
  <si>
    <t>※併設施設が７つ以上の場合は、整備費補助を受けない施設を１列にまとめて記載して構いません。</t>
    <rPh sb="1" eb="3">
      <t>ヘイセツ</t>
    </rPh>
    <rPh sb="3" eb="5">
      <t>シセツ</t>
    </rPh>
    <rPh sb="8" eb="10">
      <t>イジョウ</t>
    </rPh>
    <rPh sb="11" eb="13">
      <t>バアイ</t>
    </rPh>
    <rPh sb="15" eb="17">
      <t>セイビ</t>
    </rPh>
    <rPh sb="17" eb="18">
      <t>ヒ</t>
    </rPh>
    <rPh sb="18" eb="20">
      <t>ホジョ</t>
    </rPh>
    <rPh sb="21" eb="22">
      <t>ウ</t>
    </rPh>
    <rPh sb="25" eb="27">
      <t>シセツ</t>
    </rPh>
    <rPh sb="29" eb="30">
      <t>レツ</t>
    </rPh>
    <rPh sb="35" eb="37">
      <t>キサイ</t>
    </rPh>
    <rPh sb="39" eb="40">
      <t>カマ</t>
    </rPh>
    <phoneticPr fontId="49"/>
  </si>
  <si>
    <t>事　業　費　内　訳</t>
    <rPh sb="0" eb="1">
      <t>コト</t>
    </rPh>
    <rPh sb="2" eb="3">
      <t>ギョウ</t>
    </rPh>
    <rPh sb="4" eb="5">
      <t>ヒ</t>
    </rPh>
    <rPh sb="6" eb="7">
      <t>ナイ</t>
    </rPh>
    <rPh sb="8" eb="9">
      <t>ヤク</t>
    </rPh>
    <phoneticPr fontId="49"/>
  </si>
  <si>
    <t>区
分</t>
    <rPh sb="0" eb="1">
      <t>ク</t>
    </rPh>
    <rPh sb="4" eb="5">
      <t>ブン</t>
    </rPh>
    <phoneticPr fontId="2"/>
  </si>
  <si>
    <t>費　　　　　目</t>
    <rPh sb="0" eb="1">
      <t>ヒ</t>
    </rPh>
    <rPh sb="6" eb="7">
      <t>メ</t>
    </rPh>
    <phoneticPr fontId="2"/>
  </si>
  <si>
    <t>年度合計</t>
    <rPh sb="0" eb="2">
      <t>ネンド</t>
    </rPh>
    <rPh sb="2" eb="4">
      <t>ゴウケイ</t>
    </rPh>
    <phoneticPr fontId="2"/>
  </si>
  <si>
    <t>年度別内訳</t>
    <rPh sb="0" eb="1">
      <t>トシ</t>
    </rPh>
    <rPh sb="1" eb="2">
      <t>ド</t>
    </rPh>
    <rPh sb="2" eb="3">
      <t>ベツ</t>
    </rPh>
    <rPh sb="3" eb="4">
      <t>ナイ</t>
    </rPh>
    <rPh sb="4" eb="5">
      <t>ヤク</t>
    </rPh>
    <phoneticPr fontId="2"/>
  </si>
  <si>
    <t>年度</t>
    <rPh sb="0" eb="2">
      <t>ネンド</t>
    </rPh>
    <phoneticPr fontId="2"/>
  </si>
  <si>
    <t>金　　額</t>
    <rPh sb="0" eb="1">
      <t>キン</t>
    </rPh>
    <rPh sb="3" eb="4">
      <t>ガク</t>
    </rPh>
    <phoneticPr fontId="2"/>
  </si>
  <si>
    <t>進捗率</t>
    <rPh sb="0" eb="2">
      <t>シンチョク</t>
    </rPh>
    <rPh sb="2" eb="3">
      <t>リツ</t>
    </rPh>
    <phoneticPr fontId="2"/>
  </si>
  <si>
    <t>合計
チェック</t>
    <rPh sb="0" eb="2">
      <t>ゴウケイ</t>
    </rPh>
    <phoneticPr fontId="49"/>
  </si>
  <si>
    <t>補助対象経費</t>
    <rPh sb="0" eb="2">
      <t>ホジョ</t>
    </rPh>
    <rPh sb="2" eb="4">
      <t>タイショウ</t>
    </rPh>
    <rPh sb="4" eb="6">
      <t>ケイヒ</t>
    </rPh>
    <phoneticPr fontId="2"/>
  </si>
  <si>
    <t>補助対象工事小計
Ａ</t>
    <rPh sb="0" eb="2">
      <t>ホジョ</t>
    </rPh>
    <rPh sb="2" eb="4">
      <t>タイショウ</t>
    </rPh>
    <rPh sb="4" eb="6">
      <t>コウジ</t>
    </rPh>
    <rPh sb="6" eb="8">
      <t>ショウケイ</t>
    </rPh>
    <phoneticPr fontId="49"/>
  </si>
  <si>
    <t>工事事務費
Ｂ≦Ａ×2.6％</t>
    <rPh sb="0" eb="2">
      <t>コウジ</t>
    </rPh>
    <rPh sb="2" eb="5">
      <t>ジムヒ</t>
    </rPh>
    <phoneticPr fontId="49"/>
  </si>
  <si>
    <t>（上限チェック）</t>
    <rPh sb="1" eb="3">
      <t>ジョウゲン</t>
    </rPh>
    <phoneticPr fontId="49"/>
  </si>
  <si>
    <t>小　計
Ｃ＝Ａ＋Ｂ</t>
    <rPh sb="0" eb="1">
      <t>ショウ</t>
    </rPh>
    <rPh sb="2" eb="3">
      <t>ケイ</t>
    </rPh>
    <phoneticPr fontId="49"/>
  </si>
  <si>
    <t>（進捗率チェック）</t>
    <rPh sb="1" eb="3">
      <t>シンチョク</t>
    </rPh>
    <rPh sb="3" eb="4">
      <t>リツ</t>
    </rPh>
    <phoneticPr fontId="49"/>
  </si>
  <si>
    <t>補助対象外経費</t>
    <rPh sb="0" eb="2">
      <t>ホジョ</t>
    </rPh>
    <rPh sb="2" eb="5">
      <t>タイショウガイ</t>
    </rPh>
    <rPh sb="5" eb="7">
      <t>ケイヒ</t>
    </rPh>
    <phoneticPr fontId="49"/>
  </si>
  <si>
    <t>補助対象外工事費</t>
    <rPh sb="0" eb="2">
      <t>ホジョ</t>
    </rPh>
    <rPh sb="2" eb="5">
      <t>タイショウガイ</t>
    </rPh>
    <rPh sb="5" eb="8">
      <t>コウジヒ</t>
    </rPh>
    <phoneticPr fontId="49"/>
  </si>
  <si>
    <t>その他経費</t>
    <rPh sb="2" eb="3">
      <t>タ</t>
    </rPh>
    <rPh sb="3" eb="5">
      <t>ケイヒ</t>
    </rPh>
    <phoneticPr fontId="2"/>
  </si>
  <si>
    <t>小　計
Ｄ</t>
    <rPh sb="0" eb="1">
      <t>ショウ</t>
    </rPh>
    <rPh sb="2" eb="3">
      <t>ケイ</t>
    </rPh>
    <phoneticPr fontId="49"/>
  </si>
  <si>
    <r>
      <t xml:space="preserve">合　計
</t>
    </r>
    <r>
      <rPr>
        <sz val="12"/>
        <rFont val="ＭＳ Ｐ明朝"/>
        <family val="1"/>
        <charset val="128"/>
      </rPr>
      <t>Ｅ＝Ｃ＋Ｄ</t>
    </r>
    <rPh sb="0" eb="1">
      <t>ゴウ</t>
    </rPh>
    <rPh sb="2" eb="3">
      <t>ケイ</t>
    </rPh>
    <phoneticPr fontId="2"/>
  </si>
  <si>
    <r>
      <t>※工事事務費</t>
    </r>
    <r>
      <rPr>
        <b/>
        <u/>
        <sz val="11"/>
        <rFont val="ＭＳ 明朝"/>
        <family val="1"/>
        <charset val="128"/>
      </rPr>
      <t xml:space="preserve">
</t>
    </r>
    <r>
      <rPr>
        <sz val="11"/>
        <rFont val="ＭＳ 明朝"/>
        <family val="1"/>
        <charset val="128"/>
      </rPr>
      <t>　工事施工のため直接必要な事務に要する費用であって、旅費、消耗品費、通信運搬費、印刷製本費及び設計監督料等をいい、その額は工事費又は工事請負費（対象経費）の</t>
    </r>
    <r>
      <rPr>
        <b/>
        <u/>
        <sz val="11"/>
        <rFont val="ＭＳ 明朝"/>
        <family val="1"/>
        <charset val="128"/>
      </rPr>
      <t>２．６％に相当する額を限度とする。</t>
    </r>
    <r>
      <rPr>
        <sz val="11"/>
        <rFont val="ＭＳ 明朝"/>
        <family val="1"/>
        <charset val="128"/>
      </rPr>
      <t xml:space="preserve">
　なお、工事事務費は各年度２．６％以下にすること。</t>
    </r>
    <rPh sb="107" eb="109">
      <t>コウジ</t>
    </rPh>
    <rPh sb="109" eb="112">
      <t>ジムヒ</t>
    </rPh>
    <rPh sb="113" eb="116">
      <t>カクネンド</t>
    </rPh>
    <rPh sb="120" eb="122">
      <t>イカ</t>
    </rPh>
    <phoneticPr fontId="2"/>
  </si>
  <si>
    <t>事　業　費　内　訳（全体）</t>
    <rPh sb="0" eb="1">
      <t>コト</t>
    </rPh>
    <rPh sb="2" eb="3">
      <t>ギョウ</t>
    </rPh>
    <rPh sb="4" eb="5">
      <t>ヒ</t>
    </rPh>
    <rPh sb="6" eb="7">
      <t>ナイ</t>
    </rPh>
    <rPh sb="8" eb="9">
      <t>ヤク</t>
    </rPh>
    <rPh sb="10" eb="12">
      <t>ゼンタイ</t>
    </rPh>
    <phoneticPr fontId="49"/>
  </si>
  <si>
    <t>運営主体：　　　　　　　　　　　　　　　　　　</t>
    <rPh sb="0" eb="2">
      <t>ウンエイ</t>
    </rPh>
    <rPh sb="2" eb="4">
      <t>シュタイ</t>
    </rPh>
    <phoneticPr fontId="2"/>
  </si>
  <si>
    <t>（単位：円）</t>
    <rPh sb="1" eb="3">
      <t>タンイ</t>
    </rPh>
    <rPh sb="4" eb="5">
      <t>エン</t>
    </rPh>
    <phoneticPr fontId="2"/>
  </si>
  <si>
    <t>項　　　　　目</t>
    <rPh sb="0" eb="1">
      <t>コウ</t>
    </rPh>
    <rPh sb="6" eb="7">
      <t>メ</t>
    </rPh>
    <phoneticPr fontId="2"/>
  </si>
  <si>
    <t>１年目</t>
    <rPh sb="1" eb="3">
      <t>ネンメ</t>
    </rPh>
    <phoneticPr fontId="2"/>
  </si>
  <si>
    <t>２年目</t>
    <rPh sb="1" eb="3">
      <t>ネンメ</t>
    </rPh>
    <phoneticPr fontId="2"/>
  </si>
  <si>
    <t>３年目</t>
    <rPh sb="1" eb="3">
      <t>ネンメ</t>
    </rPh>
    <phoneticPr fontId="2"/>
  </si>
  <si>
    <t>４年目</t>
    <rPh sb="1" eb="3">
      <t>ネンメ</t>
    </rPh>
    <phoneticPr fontId="2"/>
  </si>
  <si>
    <t>５年目</t>
    <rPh sb="1" eb="3">
      <t>ネンメ</t>
    </rPh>
    <phoneticPr fontId="2"/>
  </si>
  <si>
    <t>備　　　　　考</t>
    <rPh sb="0" eb="1">
      <t>ソナエ</t>
    </rPh>
    <rPh sb="6" eb="7">
      <t>コウ</t>
    </rPh>
    <phoneticPr fontId="2"/>
  </si>
  <si>
    <t>稼動年月</t>
    <rPh sb="0" eb="2">
      <t>カドウ</t>
    </rPh>
    <rPh sb="2" eb="4">
      <t>ネンゲツ</t>
    </rPh>
    <phoneticPr fontId="2"/>
  </si>
  <si>
    <t>～</t>
    <phoneticPr fontId="2"/>
  </si>
  <si>
    <t>稼動率</t>
    <rPh sb="0" eb="2">
      <t>カドウ</t>
    </rPh>
    <rPh sb="2" eb="3">
      <t>リツ</t>
    </rPh>
    <phoneticPr fontId="2"/>
  </si>
  <si>
    <t>【収　入】</t>
    <rPh sb="1" eb="2">
      <t>オサム</t>
    </rPh>
    <rPh sb="3" eb="4">
      <t>イリ</t>
    </rPh>
    <phoneticPr fontId="2"/>
  </si>
  <si>
    <t>介護保険報酬</t>
    <rPh sb="0" eb="2">
      <t>カイゴ</t>
    </rPh>
    <rPh sb="2" eb="4">
      <t>ホケン</t>
    </rPh>
    <rPh sb="4" eb="6">
      <t>ホウシュウ</t>
    </rPh>
    <phoneticPr fontId="2"/>
  </si>
  <si>
    <t>要介護度想定○</t>
    <rPh sb="0" eb="3">
      <t>ヨウカイゴ</t>
    </rPh>
    <rPh sb="3" eb="4">
      <t>ド</t>
    </rPh>
    <rPh sb="4" eb="6">
      <t>ソウテイ</t>
    </rPh>
    <phoneticPr fontId="2"/>
  </si>
  <si>
    <t>家　 賃</t>
    <rPh sb="0" eb="1">
      <t>イエ</t>
    </rPh>
    <rPh sb="3" eb="4">
      <t>チン</t>
    </rPh>
    <phoneticPr fontId="2"/>
  </si>
  <si>
    <t>＠　　　×定員×月数×稼働率</t>
    <rPh sb="5" eb="7">
      <t>テイイン</t>
    </rPh>
    <rPh sb="8" eb="10">
      <t>ツキスウ</t>
    </rPh>
    <rPh sb="11" eb="13">
      <t>カドウ</t>
    </rPh>
    <rPh sb="13" eb="14">
      <t>リツ</t>
    </rPh>
    <phoneticPr fontId="2"/>
  </si>
  <si>
    <t>食材費</t>
    <rPh sb="0" eb="2">
      <t>ショクザイ</t>
    </rPh>
    <rPh sb="2" eb="3">
      <t>ヒ</t>
    </rPh>
    <phoneticPr fontId="2"/>
  </si>
  <si>
    <t>光熱水費</t>
    <rPh sb="0" eb="2">
      <t>コウネツ</t>
    </rPh>
    <rPh sb="2" eb="3">
      <t>ミズ</t>
    </rPh>
    <rPh sb="3" eb="4">
      <t>ヒ</t>
    </rPh>
    <phoneticPr fontId="2"/>
  </si>
  <si>
    <t>共益費</t>
    <rPh sb="0" eb="3">
      <t>キョウエキヒ</t>
    </rPh>
    <phoneticPr fontId="2"/>
  </si>
  <si>
    <t>その他の日常生活費</t>
    <rPh sb="2" eb="3">
      <t>タ</t>
    </rPh>
    <rPh sb="4" eb="6">
      <t>ニチジョウ</t>
    </rPh>
    <rPh sb="6" eb="9">
      <t>セイカツヒ</t>
    </rPh>
    <phoneticPr fontId="2"/>
  </si>
  <si>
    <t>収 入 計　　　　　　　　　　　Ａ</t>
    <rPh sb="0" eb="1">
      <t>オサム</t>
    </rPh>
    <rPh sb="2" eb="3">
      <t>イリ</t>
    </rPh>
    <rPh sb="4" eb="5">
      <t>ケイ</t>
    </rPh>
    <phoneticPr fontId="2"/>
  </si>
  <si>
    <t>【支　出】</t>
    <rPh sb="1" eb="2">
      <t>ササ</t>
    </rPh>
    <rPh sb="3" eb="4">
      <t>デ</t>
    </rPh>
    <phoneticPr fontId="2"/>
  </si>
  <si>
    <t>給与費</t>
    <rPh sb="0" eb="2">
      <t>キュウヨ</t>
    </rPh>
    <rPh sb="2" eb="3">
      <t>ヒ</t>
    </rPh>
    <phoneticPr fontId="2"/>
  </si>
  <si>
    <t>改定率　　　年　　　％増</t>
    <rPh sb="0" eb="2">
      <t>カイテイ</t>
    </rPh>
    <rPh sb="2" eb="3">
      <t>リツ</t>
    </rPh>
    <rPh sb="6" eb="7">
      <t>ネン</t>
    </rPh>
    <rPh sb="11" eb="12">
      <t>ゾウ</t>
    </rPh>
    <phoneticPr fontId="2"/>
  </si>
  <si>
    <t>法定福利費</t>
    <rPh sb="0" eb="2">
      <t>ホウテイ</t>
    </rPh>
    <rPh sb="2" eb="4">
      <t>フクリ</t>
    </rPh>
    <rPh sb="4" eb="5">
      <t>ヒ</t>
    </rPh>
    <phoneticPr fontId="2"/>
  </si>
  <si>
    <t>福利厚生費</t>
    <rPh sb="0" eb="2">
      <t>フクリ</t>
    </rPh>
    <rPh sb="2" eb="5">
      <t>コウセイヒ</t>
    </rPh>
    <phoneticPr fontId="2"/>
  </si>
  <si>
    <t>委託料</t>
    <rPh sb="0" eb="3">
      <t>イタクリョウ</t>
    </rPh>
    <phoneticPr fontId="2"/>
  </si>
  <si>
    <t>○○費、××費</t>
    <rPh sb="2" eb="3">
      <t>ヒ</t>
    </rPh>
    <rPh sb="6" eb="7">
      <t>ヒ</t>
    </rPh>
    <phoneticPr fontId="2"/>
  </si>
  <si>
    <t>消耗品費・事務経費</t>
    <rPh sb="0" eb="2">
      <t>ショウモウ</t>
    </rPh>
    <rPh sb="2" eb="3">
      <t>ヒン</t>
    </rPh>
    <rPh sb="3" eb="4">
      <t>ヒ</t>
    </rPh>
    <rPh sb="5" eb="7">
      <t>ジム</t>
    </rPh>
    <rPh sb="7" eb="9">
      <t>ケイヒ</t>
    </rPh>
    <phoneticPr fontId="2"/>
  </si>
  <si>
    <t>△△費、□□費</t>
    <rPh sb="3" eb="4">
      <t>ヒ</t>
    </rPh>
    <phoneticPr fontId="2"/>
  </si>
  <si>
    <t>地代等</t>
    <rPh sb="0" eb="2">
      <t>チダイ</t>
    </rPh>
    <rPh sb="2" eb="3">
      <t>トウ</t>
    </rPh>
    <phoneticPr fontId="2"/>
  </si>
  <si>
    <t>月額○○○，○○○円</t>
    <rPh sb="0" eb="2">
      <t>ゲツガク</t>
    </rPh>
    <rPh sb="9" eb="10">
      <t>エン</t>
    </rPh>
    <phoneticPr fontId="2"/>
  </si>
  <si>
    <t>支払い利子等</t>
    <rPh sb="0" eb="2">
      <t>シハラ</t>
    </rPh>
    <rPh sb="3" eb="5">
      <t>リシ</t>
    </rPh>
    <rPh sb="5" eb="6">
      <t>トウ</t>
    </rPh>
    <phoneticPr fontId="2"/>
  </si>
  <si>
    <t>年利○．○％</t>
    <phoneticPr fontId="2"/>
  </si>
  <si>
    <t>利用者実費負担費用</t>
    <rPh sb="0" eb="3">
      <t>リヨウシャ</t>
    </rPh>
    <rPh sb="3" eb="5">
      <t>ジッピ</t>
    </rPh>
    <rPh sb="5" eb="7">
      <t>フタン</t>
    </rPh>
    <rPh sb="7" eb="9">
      <t>ヒヨウ</t>
    </rPh>
    <phoneticPr fontId="2"/>
  </si>
  <si>
    <t>●●費</t>
    <rPh sb="2" eb="3">
      <t>ヒ</t>
    </rPh>
    <phoneticPr fontId="2"/>
  </si>
  <si>
    <t>支 出 計　　　　　　　　　　　Ｂ</t>
    <rPh sb="0" eb="1">
      <t>ササ</t>
    </rPh>
    <rPh sb="2" eb="3">
      <t>デ</t>
    </rPh>
    <rPh sb="4" eb="5">
      <t>ケイ</t>
    </rPh>
    <phoneticPr fontId="2"/>
  </si>
  <si>
    <t>減価償却前損益　Ｃ＝Ａ－Ｂ</t>
    <rPh sb="0" eb="2">
      <t>ゲンカ</t>
    </rPh>
    <rPh sb="2" eb="4">
      <t>ショウキャク</t>
    </rPh>
    <rPh sb="4" eb="5">
      <t>マエ</t>
    </rPh>
    <rPh sb="5" eb="7">
      <t>ソンエキ</t>
    </rPh>
    <phoneticPr fontId="2"/>
  </si>
  <si>
    <t>減価償却費　　　　　　　　 Ｄ</t>
    <rPh sb="0" eb="2">
      <t>ゲンカ</t>
    </rPh>
    <rPh sb="2" eb="4">
      <t>ショウキャク</t>
    </rPh>
    <rPh sb="4" eb="5">
      <t>ヒ</t>
    </rPh>
    <phoneticPr fontId="2"/>
  </si>
  <si>
    <t>減価償却後損益　Ｅ＝Ｃ－Ｄ</t>
    <rPh sb="0" eb="2">
      <t>ゲンカ</t>
    </rPh>
    <rPh sb="2" eb="4">
      <t>ショウキャク</t>
    </rPh>
    <rPh sb="4" eb="5">
      <t>ゴ</t>
    </rPh>
    <rPh sb="5" eb="7">
      <t>ソンエキ</t>
    </rPh>
    <phoneticPr fontId="2"/>
  </si>
  <si>
    <t>税金関係　　　　　　       　Ｆ</t>
    <rPh sb="0" eb="2">
      <t>ゼイキン</t>
    </rPh>
    <rPh sb="2" eb="4">
      <t>カンケイ</t>
    </rPh>
    <phoneticPr fontId="2"/>
  </si>
  <si>
    <t>法人税、固定資産税等</t>
    <rPh sb="0" eb="3">
      <t>ホウジンゼイ</t>
    </rPh>
    <rPh sb="4" eb="6">
      <t>コテイ</t>
    </rPh>
    <rPh sb="6" eb="9">
      <t>シサンゼイ</t>
    </rPh>
    <rPh sb="9" eb="10">
      <t>トウ</t>
    </rPh>
    <phoneticPr fontId="2"/>
  </si>
  <si>
    <t>税引後損益　　　  Ｇ＝Ｅ－Ｆ</t>
    <rPh sb="0" eb="1">
      <t>ゼイ</t>
    </rPh>
    <rPh sb="1" eb="2">
      <t>ヒ</t>
    </rPh>
    <rPh sb="2" eb="3">
      <t>ゴ</t>
    </rPh>
    <rPh sb="3" eb="5">
      <t>ソンエキ</t>
    </rPh>
    <phoneticPr fontId="2"/>
  </si>
  <si>
    <t>借入金元金返済　    　　Ｈ</t>
    <rPh sb="0" eb="2">
      <t>カリイレ</t>
    </rPh>
    <rPh sb="2" eb="3">
      <t>キン</t>
    </rPh>
    <rPh sb="3" eb="5">
      <t>ガンキン</t>
    </rPh>
    <rPh sb="5" eb="7">
      <t>ヘンサイ</t>
    </rPh>
    <phoneticPr fontId="2"/>
  </si>
  <si>
    <t>余　剰　金　 　Ｉ＝Ｃ－Ｆ－Ｈ</t>
    <rPh sb="0" eb="1">
      <t>ヨ</t>
    </rPh>
    <rPh sb="2" eb="3">
      <t>ジョウ</t>
    </rPh>
    <rPh sb="4" eb="5">
      <t>キン</t>
    </rPh>
    <phoneticPr fontId="2"/>
  </si>
  <si>
    <t>前年度繰越　　　　    　　Ｊ</t>
    <rPh sb="0" eb="3">
      <t>ゼンネンド</t>
    </rPh>
    <rPh sb="3" eb="5">
      <t>クリコシ</t>
    </rPh>
    <phoneticPr fontId="2"/>
  </si>
  <si>
    <t>翌年度繰越金　　Ｋ＝Ｊ＋Ｉ</t>
    <rPh sb="0" eb="3">
      <t>ヨクネンド</t>
    </rPh>
    <rPh sb="3" eb="5">
      <t>クリコシ</t>
    </rPh>
    <rPh sb="5" eb="6">
      <t>キン</t>
    </rPh>
    <phoneticPr fontId="2"/>
  </si>
  <si>
    <t>【注　意】　</t>
    <rPh sb="1" eb="2">
      <t>チュウ</t>
    </rPh>
    <rPh sb="3" eb="4">
      <t>イ</t>
    </rPh>
    <phoneticPr fontId="2"/>
  </si>
  <si>
    <t>・施設整備費用は含めない。</t>
    <phoneticPr fontId="2"/>
  </si>
  <si>
    <t>・年度途中で開設の場合も、1年目から12ヶ月単位で作成すること。（7月開設ならば７月から翌年６月までの12ヵ月）</t>
    <rPh sb="1" eb="3">
      <t>ネンド</t>
    </rPh>
    <rPh sb="3" eb="5">
      <t>トチュウ</t>
    </rPh>
    <rPh sb="6" eb="8">
      <t>カイセツ</t>
    </rPh>
    <rPh sb="9" eb="11">
      <t>バアイ</t>
    </rPh>
    <rPh sb="14" eb="16">
      <t>ネンメ</t>
    </rPh>
    <rPh sb="21" eb="22">
      <t>ゲツ</t>
    </rPh>
    <rPh sb="22" eb="24">
      <t>タンイ</t>
    </rPh>
    <rPh sb="25" eb="27">
      <t>サクセイ</t>
    </rPh>
    <rPh sb="34" eb="35">
      <t>ガツ</t>
    </rPh>
    <rPh sb="35" eb="37">
      <t>カイセツ</t>
    </rPh>
    <rPh sb="41" eb="42">
      <t>ガツ</t>
    </rPh>
    <rPh sb="44" eb="45">
      <t>ヨク</t>
    </rPh>
    <rPh sb="45" eb="46">
      <t>ネン</t>
    </rPh>
    <rPh sb="47" eb="48">
      <t>ガツ</t>
    </rPh>
    <rPh sb="54" eb="55">
      <t>ゲツ</t>
    </rPh>
    <phoneticPr fontId="2"/>
  </si>
  <si>
    <t>・稼働率は施設の種別や地域の実態に即して現実的な数値とし、１年目は８５％以下、２年目以降は９５％以下とすること。
　また、稼働率の設定根拠を添付すること。</t>
    <rPh sb="1" eb="3">
      <t>カドウ</t>
    </rPh>
    <rPh sb="3" eb="4">
      <t>リツ</t>
    </rPh>
    <rPh sb="5" eb="7">
      <t>シセツ</t>
    </rPh>
    <rPh sb="8" eb="10">
      <t>シュベツ</t>
    </rPh>
    <rPh sb="11" eb="13">
      <t>チイキ</t>
    </rPh>
    <rPh sb="14" eb="16">
      <t>ジッタイ</t>
    </rPh>
    <rPh sb="17" eb="18">
      <t>ソク</t>
    </rPh>
    <rPh sb="20" eb="23">
      <t>ゲンジツテキ</t>
    </rPh>
    <rPh sb="24" eb="26">
      <t>スウチ</t>
    </rPh>
    <rPh sb="30" eb="32">
      <t>ネンメ</t>
    </rPh>
    <rPh sb="36" eb="38">
      <t>イカ</t>
    </rPh>
    <rPh sb="40" eb="42">
      <t>ネンメ</t>
    </rPh>
    <rPh sb="42" eb="44">
      <t>イコウ</t>
    </rPh>
    <rPh sb="48" eb="50">
      <t>イカ</t>
    </rPh>
    <rPh sb="61" eb="63">
      <t>カドウ</t>
    </rPh>
    <rPh sb="63" eb="64">
      <t>リツ</t>
    </rPh>
    <rPh sb="65" eb="67">
      <t>セッテイ</t>
    </rPh>
    <rPh sb="67" eb="69">
      <t>コンキョ</t>
    </rPh>
    <rPh sb="70" eb="72">
      <t>テンプ</t>
    </rPh>
    <phoneticPr fontId="2"/>
  </si>
  <si>
    <t>・要介護度は原則として２とすること。
　ただし、圏域内のＧＨの平均要介護度等を考慮し、より実態に即した数値に変更することは構わない。
　また、介護保険報酬は本人負担（１割）分を含めること。</t>
    <rPh sb="1" eb="4">
      <t>ヨウカイゴ</t>
    </rPh>
    <rPh sb="4" eb="5">
      <t>ド</t>
    </rPh>
    <rPh sb="6" eb="8">
      <t>ゲンソク</t>
    </rPh>
    <rPh sb="24" eb="25">
      <t>ケン</t>
    </rPh>
    <rPh sb="25" eb="27">
      <t>イキナイ</t>
    </rPh>
    <rPh sb="31" eb="33">
      <t>ヘイキン</t>
    </rPh>
    <rPh sb="33" eb="36">
      <t>ヨウカイゴ</t>
    </rPh>
    <rPh sb="36" eb="37">
      <t>ド</t>
    </rPh>
    <rPh sb="37" eb="38">
      <t>トウ</t>
    </rPh>
    <rPh sb="39" eb="41">
      <t>コウリョ</t>
    </rPh>
    <rPh sb="45" eb="47">
      <t>ジッタイ</t>
    </rPh>
    <rPh sb="48" eb="49">
      <t>ソク</t>
    </rPh>
    <rPh sb="51" eb="53">
      <t>スウチ</t>
    </rPh>
    <rPh sb="54" eb="56">
      <t>ヘンコウ</t>
    </rPh>
    <rPh sb="61" eb="62">
      <t>カマ</t>
    </rPh>
    <rPh sb="71" eb="73">
      <t>カイゴ</t>
    </rPh>
    <rPh sb="73" eb="75">
      <t>ホケン</t>
    </rPh>
    <rPh sb="75" eb="77">
      <t>ホウシュウ</t>
    </rPh>
    <rPh sb="78" eb="80">
      <t>ホンニン</t>
    </rPh>
    <rPh sb="80" eb="82">
      <t>フタン</t>
    </rPh>
    <rPh sb="84" eb="85">
      <t>ワリ</t>
    </rPh>
    <rPh sb="86" eb="87">
      <t>ブン</t>
    </rPh>
    <rPh sb="88" eb="89">
      <t>フク</t>
    </rPh>
    <phoneticPr fontId="2"/>
  </si>
  <si>
    <t>・法定福利費及び福利厚生費について、グループホームの会計とは別に母体法人で負担している場合はその旨を記入すること。</t>
    <rPh sb="1" eb="3">
      <t>ホウテイ</t>
    </rPh>
    <rPh sb="3" eb="5">
      <t>フクリ</t>
    </rPh>
    <rPh sb="5" eb="6">
      <t>ヒ</t>
    </rPh>
    <rPh sb="6" eb="7">
      <t>オヨ</t>
    </rPh>
    <rPh sb="8" eb="10">
      <t>フクリ</t>
    </rPh>
    <rPh sb="10" eb="12">
      <t>コウセイ</t>
    </rPh>
    <rPh sb="12" eb="13">
      <t>ヒ</t>
    </rPh>
    <rPh sb="26" eb="28">
      <t>カイケイ</t>
    </rPh>
    <rPh sb="30" eb="31">
      <t>ベツ</t>
    </rPh>
    <rPh sb="32" eb="34">
      <t>ボタイ</t>
    </rPh>
    <rPh sb="34" eb="36">
      <t>ホウジン</t>
    </rPh>
    <rPh sb="37" eb="39">
      <t>フタン</t>
    </rPh>
    <rPh sb="43" eb="45">
      <t>バアイ</t>
    </rPh>
    <phoneticPr fontId="2"/>
  </si>
  <si>
    <t>・利用者実費負担費用は、利用者本人が負担する費用とし、収入の食材費、光熱水費、共益費、その他の日常生活費の合計額と一致させること。</t>
    <rPh sb="1" eb="4">
      <t>リヨウシャ</t>
    </rPh>
    <rPh sb="4" eb="6">
      <t>ジッピ</t>
    </rPh>
    <rPh sb="6" eb="8">
      <t>フタン</t>
    </rPh>
    <rPh sb="8" eb="10">
      <t>ヒヨウ</t>
    </rPh>
    <rPh sb="12" eb="14">
      <t>リヨウ</t>
    </rPh>
    <rPh sb="14" eb="15">
      <t>モノ</t>
    </rPh>
    <rPh sb="15" eb="17">
      <t>ホンニン</t>
    </rPh>
    <rPh sb="18" eb="20">
      <t>フタン</t>
    </rPh>
    <rPh sb="22" eb="24">
      <t>ヒヨウ</t>
    </rPh>
    <rPh sb="27" eb="29">
      <t>シュウニュウ</t>
    </rPh>
    <rPh sb="30" eb="32">
      <t>ショクザイ</t>
    </rPh>
    <rPh sb="32" eb="33">
      <t>ヒ</t>
    </rPh>
    <rPh sb="34" eb="36">
      <t>コウネツ</t>
    </rPh>
    <rPh sb="36" eb="37">
      <t>ミズ</t>
    </rPh>
    <rPh sb="37" eb="38">
      <t>ヒ</t>
    </rPh>
    <rPh sb="39" eb="42">
      <t>キョウエキヒ</t>
    </rPh>
    <rPh sb="45" eb="46">
      <t>ホカ</t>
    </rPh>
    <rPh sb="47" eb="49">
      <t>ニチジョウ</t>
    </rPh>
    <rPh sb="49" eb="51">
      <t>セイカツ</t>
    </rPh>
    <rPh sb="51" eb="52">
      <t>ヒ</t>
    </rPh>
    <phoneticPr fontId="2"/>
  </si>
  <si>
    <t>・減価償却は、（建築費（備品費）－補助金）÷財産の処分制限期間で計算すること。</t>
    <rPh sb="1" eb="3">
      <t>ゲンカ</t>
    </rPh>
    <rPh sb="3" eb="5">
      <t>ショウキャク</t>
    </rPh>
    <rPh sb="8" eb="11">
      <t>ケンチクヒ</t>
    </rPh>
    <rPh sb="12" eb="14">
      <t>ビヒン</t>
    </rPh>
    <rPh sb="14" eb="15">
      <t>ヒ</t>
    </rPh>
    <rPh sb="17" eb="20">
      <t>ホジョキン</t>
    </rPh>
    <rPh sb="22" eb="24">
      <t>ザイサン</t>
    </rPh>
    <rPh sb="25" eb="27">
      <t>ショブン</t>
    </rPh>
    <rPh sb="27" eb="29">
      <t>セイゲン</t>
    </rPh>
    <rPh sb="29" eb="31">
      <t>キカン</t>
    </rPh>
    <rPh sb="32" eb="34">
      <t>ケイサン</t>
    </rPh>
    <phoneticPr fontId="2"/>
  </si>
  <si>
    <t>・６年目以降は別葉とし、借入金元金の返済が終わるまでの期間について記入すること。
　また、借入金元金返済額、支払い利子額は借入金返済計画と一致させること。</t>
    <rPh sb="2" eb="4">
      <t>ネンメ</t>
    </rPh>
    <rPh sb="4" eb="6">
      <t>イコウ</t>
    </rPh>
    <rPh sb="7" eb="8">
      <t>ベツ</t>
    </rPh>
    <rPh sb="8" eb="9">
      <t>ハ</t>
    </rPh>
    <rPh sb="12" eb="14">
      <t>カリイレ</t>
    </rPh>
    <rPh sb="14" eb="15">
      <t>キン</t>
    </rPh>
    <rPh sb="15" eb="17">
      <t>ガンキン</t>
    </rPh>
    <rPh sb="18" eb="20">
      <t>ヘンサイ</t>
    </rPh>
    <rPh sb="21" eb="22">
      <t>オ</t>
    </rPh>
    <rPh sb="27" eb="29">
      <t>キカン</t>
    </rPh>
    <rPh sb="33" eb="35">
      <t>キニュウ</t>
    </rPh>
    <rPh sb="45" eb="47">
      <t>カリイレ</t>
    </rPh>
    <rPh sb="47" eb="48">
      <t>キン</t>
    </rPh>
    <rPh sb="48" eb="50">
      <t>ガンキン</t>
    </rPh>
    <rPh sb="50" eb="52">
      <t>ヘンサイ</t>
    </rPh>
    <rPh sb="52" eb="53">
      <t>ガク</t>
    </rPh>
    <rPh sb="54" eb="56">
      <t>シハラ</t>
    </rPh>
    <rPh sb="57" eb="59">
      <t>リシ</t>
    </rPh>
    <rPh sb="59" eb="60">
      <t>ガク</t>
    </rPh>
    <rPh sb="61" eb="63">
      <t>カリイレ</t>
    </rPh>
    <rPh sb="63" eb="64">
      <t>キン</t>
    </rPh>
    <rPh sb="64" eb="66">
      <t>ヘンサイ</t>
    </rPh>
    <rPh sb="66" eb="68">
      <t>ケイカク</t>
    </rPh>
    <rPh sb="69" eb="71">
      <t>イッチ</t>
    </rPh>
    <phoneticPr fontId="2"/>
  </si>
  <si>
    <t>・併設施設がある場合は、各施設分及び全体分をそれぞれ作成すること。</t>
    <rPh sb="1" eb="3">
      <t>ヘイセツ</t>
    </rPh>
    <rPh sb="3" eb="5">
      <t>シセツ</t>
    </rPh>
    <rPh sb="8" eb="10">
      <t>バアイ</t>
    </rPh>
    <rPh sb="12" eb="13">
      <t>カク</t>
    </rPh>
    <rPh sb="13" eb="15">
      <t>シセツ</t>
    </rPh>
    <rPh sb="15" eb="16">
      <t>ブン</t>
    </rPh>
    <rPh sb="16" eb="17">
      <t>オヨ</t>
    </rPh>
    <rPh sb="18" eb="20">
      <t>ゼンタイ</t>
    </rPh>
    <rPh sb="20" eb="21">
      <t>ブン</t>
    </rPh>
    <rPh sb="26" eb="28">
      <t>サクセイ</t>
    </rPh>
    <phoneticPr fontId="2"/>
  </si>
  <si>
    <t>（看護）小規模多機能型居宅介護収支見込シミュレーション</t>
    <rPh sb="1" eb="3">
      <t>カンゴ</t>
    </rPh>
    <rPh sb="4" eb="7">
      <t>ショウキボ</t>
    </rPh>
    <rPh sb="7" eb="11">
      <t>タキノウガタ</t>
    </rPh>
    <rPh sb="11" eb="13">
      <t>キョタク</t>
    </rPh>
    <rPh sb="13" eb="15">
      <t>カイゴ</t>
    </rPh>
    <rPh sb="15" eb="17">
      <t>シュウシ</t>
    </rPh>
    <rPh sb="17" eb="19">
      <t>ミコミ</t>
    </rPh>
    <phoneticPr fontId="2"/>
  </si>
  <si>
    <t>稼動率（平均）</t>
    <rPh sb="0" eb="2">
      <t>カドウ</t>
    </rPh>
    <rPh sb="2" eb="3">
      <t>リツ</t>
    </rPh>
    <rPh sb="4" eb="6">
      <t>ヘイキン</t>
    </rPh>
    <phoneticPr fontId="2"/>
  </si>
  <si>
    <t>　　稼動率（通い）</t>
    <rPh sb="2" eb="4">
      <t>カドウ</t>
    </rPh>
    <rPh sb="4" eb="5">
      <t>リツ</t>
    </rPh>
    <rPh sb="6" eb="7">
      <t>カヨ</t>
    </rPh>
    <phoneticPr fontId="2"/>
  </si>
  <si>
    <t>　　稼動率（宿泊）</t>
    <rPh sb="2" eb="4">
      <t>カドウ</t>
    </rPh>
    <rPh sb="4" eb="5">
      <t>リツ</t>
    </rPh>
    <rPh sb="6" eb="8">
      <t>シュクハク</t>
    </rPh>
    <phoneticPr fontId="2"/>
  </si>
  <si>
    <t>要介護度想定２</t>
    <rPh sb="0" eb="3">
      <t>ヨウカイゴ</t>
    </rPh>
    <rPh sb="3" eb="4">
      <t>ド</t>
    </rPh>
    <rPh sb="4" eb="6">
      <t>ソウテイ</t>
    </rPh>
    <phoneticPr fontId="2"/>
  </si>
  <si>
    <t>宿泊費</t>
    <rPh sb="0" eb="3">
      <t>シュクハクヒ</t>
    </rPh>
    <phoneticPr fontId="2"/>
  </si>
  <si>
    <t>食費（通い）</t>
    <rPh sb="0" eb="2">
      <t>ショクヒ</t>
    </rPh>
    <rPh sb="3" eb="4">
      <t>カヨ</t>
    </rPh>
    <phoneticPr fontId="2"/>
  </si>
  <si>
    <t>食費（宿泊）</t>
    <rPh sb="0" eb="2">
      <t>ショクヒ</t>
    </rPh>
    <rPh sb="3" eb="5">
      <t>シュクハク</t>
    </rPh>
    <phoneticPr fontId="2"/>
  </si>
  <si>
    <t>・要介護度は地域の実態に即して現実的な数値とし、介護保険報酬は本人負担（１割）分を含めること。</t>
    <rPh sb="1" eb="4">
      <t>ヨウカイゴ</t>
    </rPh>
    <rPh sb="4" eb="5">
      <t>ド</t>
    </rPh>
    <rPh sb="6" eb="8">
      <t>チイキ</t>
    </rPh>
    <rPh sb="9" eb="11">
      <t>ジッタイ</t>
    </rPh>
    <rPh sb="12" eb="13">
      <t>ソク</t>
    </rPh>
    <rPh sb="15" eb="18">
      <t>ゲンジツテキ</t>
    </rPh>
    <rPh sb="19" eb="21">
      <t>スウチ</t>
    </rPh>
    <rPh sb="24" eb="26">
      <t>カイゴ</t>
    </rPh>
    <rPh sb="26" eb="28">
      <t>ホケン</t>
    </rPh>
    <rPh sb="28" eb="30">
      <t>ホウシュウ</t>
    </rPh>
    <rPh sb="31" eb="33">
      <t>ホンニン</t>
    </rPh>
    <rPh sb="33" eb="35">
      <t>フタン</t>
    </rPh>
    <rPh sb="37" eb="38">
      <t>ワリ</t>
    </rPh>
    <rPh sb="39" eb="40">
      <t>ブン</t>
    </rPh>
    <rPh sb="41" eb="42">
      <t>フク</t>
    </rPh>
    <phoneticPr fontId="2"/>
  </si>
  <si>
    <t>認知症高齢者グループホーム収支見込シミュレーション(オーナー）</t>
    <rPh sb="0" eb="3">
      <t>ニンチショウ</t>
    </rPh>
    <rPh sb="3" eb="6">
      <t>コウレイシャ</t>
    </rPh>
    <rPh sb="13" eb="15">
      <t>シュウシ</t>
    </rPh>
    <rPh sb="15" eb="17">
      <t>ミコミ</t>
    </rPh>
    <phoneticPr fontId="2"/>
  </si>
  <si>
    <t xml:space="preserve"> 名称　　　　　　　　　　　　　　　　　　　　　　</t>
    <rPh sb="1" eb="3">
      <t>メイショウ</t>
    </rPh>
    <phoneticPr fontId="2"/>
  </si>
  <si>
    <t>項　　　目</t>
    <rPh sb="0" eb="1">
      <t>コウ</t>
    </rPh>
    <rPh sb="4" eb="5">
      <t>メ</t>
    </rPh>
    <phoneticPr fontId="2"/>
  </si>
  <si>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</si>
  <si>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</si>
  <si>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</si>
  <si>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</si>
  <si>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</si>
  <si>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備　考</t>
    <rPh sb="0" eb="1">
      <t>ソナエ</t>
    </rPh>
    <rPh sb="2" eb="3">
      <t>コウ</t>
    </rPh>
    <phoneticPr fontId="2"/>
  </si>
  <si>
    <t>【収入】</t>
    <rPh sb="1" eb="3">
      <t>シュウニュウ</t>
    </rPh>
    <phoneticPr fontId="2"/>
  </si>
  <si>
    <t>賃料</t>
    <rPh sb="0" eb="2">
      <t>チンリョウ</t>
    </rPh>
    <phoneticPr fontId="2"/>
  </si>
  <si>
    <t xml:space="preserve"> 収入計　　　　　　A</t>
    <rPh sb="1" eb="3">
      <t>シュウニュウ</t>
    </rPh>
    <rPh sb="3" eb="4">
      <t>ケイ</t>
    </rPh>
    <phoneticPr fontId="2"/>
  </si>
  <si>
    <t>【支出】</t>
    <rPh sb="1" eb="3">
      <t>シシュツ</t>
    </rPh>
    <phoneticPr fontId="2"/>
  </si>
  <si>
    <t>維持修繕費</t>
    <phoneticPr fontId="2"/>
  </si>
  <si>
    <t>管理費</t>
    <rPh sb="0" eb="3">
      <t>カンリヒ</t>
    </rPh>
    <phoneticPr fontId="2"/>
  </si>
  <si>
    <t>諸経費</t>
    <rPh sb="0" eb="3">
      <t>ショケイヒ</t>
    </rPh>
    <phoneticPr fontId="2"/>
  </si>
  <si>
    <t>××費、△△費</t>
    <rPh sb="2" eb="3">
      <t>ヒ</t>
    </rPh>
    <rPh sb="6" eb="7">
      <t>ヒ</t>
    </rPh>
    <phoneticPr fontId="2"/>
  </si>
  <si>
    <t>火災保険料</t>
    <rPh sb="0" eb="2">
      <t>カサイ</t>
    </rPh>
    <rPh sb="2" eb="4">
      <t>ホケン</t>
    </rPh>
    <rPh sb="4" eb="5">
      <t>リョウ</t>
    </rPh>
    <phoneticPr fontId="2"/>
  </si>
  <si>
    <t>災害時火災保険</t>
    <rPh sb="0" eb="2">
      <t>サイガイ</t>
    </rPh>
    <rPh sb="2" eb="3">
      <t>ジ</t>
    </rPh>
    <rPh sb="3" eb="5">
      <t>カサイ</t>
    </rPh>
    <rPh sb="5" eb="7">
      <t>ホケン</t>
    </rPh>
    <phoneticPr fontId="2"/>
  </si>
  <si>
    <t>地代</t>
    <rPh sb="0" eb="2">
      <t>チダイ</t>
    </rPh>
    <phoneticPr fontId="2"/>
  </si>
  <si>
    <t>地主地代</t>
    <rPh sb="0" eb="2">
      <t>ジヌシ</t>
    </rPh>
    <rPh sb="2" eb="4">
      <t>チダイ</t>
    </rPh>
    <phoneticPr fontId="2"/>
  </si>
  <si>
    <t>支払利子</t>
    <rPh sb="0" eb="2">
      <t>シハライ</t>
    </rPh>
    <rPh sb="2" eb="4">
      <t>リシ</t>
    </rPh>
    <phoneticPr fontId="2"/>
  </si>
  <si>
    <t xml:space="preserve"> 支出計　　　　　　B</t>
    <rPh sb="1" eb="3">
      <t>シシュツ</t>
    </rPh>
    <rPh sb="3" eb="4">
      <t>ケイ</t>
    </rPh>
    <phoneticPr fontId="2"/>
  </si>
  <si>
    <t>減価償却前損益 C=A-B</t>
    <rPh sb="0" eb="2">
      <t>ゲンカ</t>
    </rPh>
    <rPh sb="2" eb="4">
      <t>ショウキャク</t>
    </rPh>
    <rPh sb="4" eb="5">
      <t>マエ</t>
    </rPh>
    <rPh sb="5" eb="7">
      <t>ソンエキ</t>
    </rPh>
    <phoneticPr fontId="2"/>
  </si>
  <si>
    <t>減価償却費　　　　 D</t>
    <rPh sb="0" eb="2">
      <t>ゲンカ</t>
    </rPh>
    <rPh sb="2" eb="4">
      <t>ショウキャク</t>
    </rPh>
    <rPh sb="4" eb="5">
      <t>ヒ</t>
    </rPh>
    <phoneticPr fontId="2"/>
  </si>
  <si>
    <t>定額法</t>
    <rPh sb="0" eb="2">
      <t>テイガク</t>
    </rPh>
    <rPh sb="2" eb="3">
      <t>ホウ</t>
    </rPh>
    <phoneticPr fontId="2"/>
  </si>
  <si>
    <t>減価償却後損益 E=C-D</t>
    <rPh sb="0" eb="2">
      <t>ゲンカ</t>
    </rPh>
    <rPh sb="2" eb="4">
      <t>ショウキャク</t>
    </rPh>
    <rPh sb="4" eb="5">
      <t>ゴ</t>
    </rPh>
    <rPh sb="5" eb="7">
      <t>ソンエキ</t>
    </rPh>
    <phoneticPr fontId="2"/>
  </si>
  <si>
    <t>税金関係           F</t>
    <rPh sb="0" eb="2">
      <t>ゼイキン</t>
    </rPh>
    <rPh sb="2" eb="4">
      <t>カンケイ</t>
    </rPh>
    <phoneticPr fontId="2"/>
  </si>
  <si>
    <t>固定資産税,都市計画税法人税,法人住民税,事業税</t>
    <rPh sb="0" eb="2">
      <t>コテイ</t>
    </rPh>
    <rPh sb="2" eb="5">
      <t>シサンゼイ</t>
    </rPh>
    <rPh sb="6" eb="8">
      <t>トシ</t>
    </rPh>
    <rPh sb="8" eb="10">
      <t>ケイカク</t>
    </rPh>
    <rPh sb="10" eb="11">
      <t>ゼイ</t>
    </rPh>
    <rPh sb="11" eb="13">
      <t>ホウジン</t>
    </rPh>
    <rPh sb="13" eb="14">
      <t>ゼイ</t>
    </rPh>
    <rPh sb="15" eb="17">
      <t>ホウジン</t>
    </rPh>
    <rPh sb="17" eb="19">
      <t>ジュウミン</t>
    </rPh>
    <rPh sb="19" eb="20">
      <t>ゼイ</t>
    </rPh>
    <rPh sb="21" eb="23">
      <t>ジギョウ</t>
    </rPh>
    <rPh sb="23" eb="24">
      <t>ゼイ</t>
    </rPh>
    <phoneticPr fontId="2"/>
  </si>
  <si>
    <t>税引後損益     G=E-F</t>
    <rPh sb="0" eb="2">
      <t>ゼイビキ</t>
    </rPh>
    <rPh sb="2" eb="3">
      <t>ゴ</t>
    </rPh>
    <rPh sb="3" eb="5">
      <t>ソンエキ</t>
    </rPh>
    <phoneticPr fontId="2"/>
  </si>
  <si>
    <t>借入金元金返済     H</t>
    <rPh sb="0" eb="2">
      <t>カリイレ</t>
    </rPh>
    <rPh sb="2" eb="3">
      <t>キン</t>
    </rPh>
    <rPh sb="3" eb="5">
      <t>ガンキン</t>
    </rPh>
    <rPh sb="5" eb="7">
      <t>ヘンサイ</t>
    </rPh>
    <phoneticPr fontId="2"/>
  </si>
  <si>
    <t>余剰金       I=C-F-H</t>
    <rPh sb="0" eb="3">
      <t>ヨジョウキン</t>
    </rPh>
    <phoneticPr fontId="2"/>
  </si>
  <si>
    <t>前年度繰越         J</t>
    <rPh sb="0" eb="3">
      <t>ゼンネンド</t>
    </rPh>
    <rPh sb="3" eb="5">
      <t>クリコシ</t>
    </rPh>
    <phoneticPr fontId="2"/>
  </si>
  <si>
    <t>翌年度繰越金   K=J+I</t>
    <rPh sb="0" eb="3">
      <t>ヨクネンド</t>
    </rPh>
    <rPh sb="3" eb="5">
      <t>クリコシ</t>
    </rPh>
    <rPh sb="5" eb="6">
      <t>キン</t>
    </rPh>
    <phoneticPr fontId="2"/>
  </si>
  <si>
    <t>　※グループホーム開設後の費用を記載すること。</t>
    <rPh sb="9" eb="11">
      <t>カイセツ</t>
    </rPh>
    <rPh sb="11" eb="12">
      <t>ゴ</t>
    </rPh>
    <rPh sb="13" eb="15">
      <t>ヒヨウ</t>
    </rPh>
    <rPh sb="16" eb="18">
      <t>キサイ</t>
    </rPh>
    <phoneticPr fontId="2"/>
  </si>
  <si>
    <t>　※グループホーム運営事業者の収支シミュレーションと期間をあわせること。　</t>
    <rPh sb="9" eb="11">
      <t>ウンエイ</t>
    </rPh>
    <rPh sb="11" eb="14">
      <t>ジギョウシャ</t>
    </rPh>
    <rPh sb="15" eb="17">
      <t>シュウシ</t>
    </rPh>
    <rPh sb="26" eb="28">
      <t>キカン</t>
    </rPh>
    <phoneticPr fontId="2"/>
  </si>
  <si>
    <t>　※減価償却費は（建築費（備品費）－補助金）÷財産の処分制限期間で計算すること。</t>
    <rPh sb="2" eb="4">
      <t>ゲンカ</t>
    </rPh>
    <rPh sb="4" eb="6">
      <t>ショウキャク</t>
    </rPh>
    <rPh sb="6" eb="7">
      <t>ヒ</t>
    </rPh>
    <rPh sb="9" eb="12">
      <t>ケンチクヒ</t>
    </rPh>
    <rPh sb="13" eb="15">
      <t>ビヒン</t>
    </rPh>
    <rPh sb="15" eb="16">
      <t>ヒ</t>
    </rPh>
    <rPh sb="18" eb="21">
      <t>ホジョキン</t>
    </rPh>
    <rPh sb="23" eb="25">
      <t>ザイサン</t>
    </rPh>
    <rPh sb="26" eb="28">
      <t>ショブン</t>
    </rPh>
    <rPh sb="28" eb="30">
      <t>セイゲン</t>
    </rPh>
    <rPh sb="30" eb="32">
      <t>キカン</t>
    </rPh>
    <rPh sb="33" eb="35">
      <t>ケイサン</t>
    </rPh>
    <phoneticPr fontId="2"/>
  </si>
  <si>
    <t>　※各項目の算出根拠資料を添付すること。</t>
    <rPh sb="2" eb="3">
      <t>カク</t>
    </rPh>
    <rPh sb="3" eb="5">
      <t>コウモク</t>
    </rPh>
    <rPh sb="6" eb="8">
      <t>サンシュツ</t>
    </rPh>
    <rPh sb="8" eb="10">
      <t>コンキョ</t>
    </rPh>
    <rPh sb="10" eb="12">
      <t>シリョウ</t>
    </rPh>
    <rPh sb="13" eb="15">
      <t>テンプ</t>
    </rPh>
    <phoneticPr fontId="2"/>
  </si>
  <si>
    <t>●介護報酬積算根拠（例）</t>
    <rPh sb="1" eb="3">
      <t>カイゴ</t>
    </rPh>
    <rPh sb="3" eb="5">
      <t>ホウシュウ</t>
    </rPh>
    <rPh sb="5" eb="7">
      <t>セキサン</t>
    </rPh>
    <rPh sb="7" eb="9">
      <t>コンキョ</t>
    </rPh>
    <rPh sb="10" eb="11">
      <t>レイ</t>
    </rPh>
    <phoneticPr fontId="2"/>
  </si>
  <si>
    <t>例①</t>
    <rPh sb="0" eb="1">
      <t>レイ</t>
    </rPh>
    <phoneticPr fontId="2"/>
  </si>
  <si>
    <t>単位数</t>
    <rPh sb="0" eb="3">
      <t>タンイスウ</t>
    </rPh>
    <phoneticPr fontId="2"/>
  </si>
  <si>
    <t>単価(円)</t>
    <rPh sb="0" eb="2">
      <t>タンカ</t>
    </rPh>
    <rPh sb="3" eb="4">
      <t>エン</t>
    </rPh>
    <phoneticPr fontId="2"/>
  </si>
  <si>
    <t>加重配分</t>
    <rPh sb="0" eb="2">
      <t>カジュウ</t>
    </rPh>
    <rPh sb="2" eb="4">
      <t>ハイブン</t>
    </rPh>
    <phoneticPr fontId="2"/>
  </si>
  <si>
    <t>金額(円)</t>
    <rPh sb="0" eb="2">
      <t>キンガク</t>
    </rPh>
    <rPh sb="3" eb="4">
      <t>エン</t>
    </rPh>
    <phoneticPr fontId="2"/>
  </si>
  <si>
    <t>要介護1</t>
    <rPh sb="0" eb="1">
      <t>ヨウ</t>
    </rPh>
    <rPh sb="1" eb="3">
      <t>カイゴ</t>
    </rPh>
    <phoneticPr fontId="2"/>
  </si>
  <si>
    <t>要介護2</t>
    <rPh sb="0" eb="1">
      <t>ヨウ</t>
    </rPh>
    <rPh sb="1" eb="3">
      <t>カイゴ</t>
    </rPh>
    <phoneticPr fontId="2"/>
  </si>
  <si>
    <t>要介護3</t>
    <rPh sb="0" eb="1">
      <t>ヨウ</t>
    </rPh>
    <rPh sb="1" eb="3">
      <t>カイゴ</t>
    </rPh>
    <phoneticPr fontId="2"/>
  </si>
  <si>
    <t>要介護4</t>
    <rPh sb="0" eb="1">
      <t>ヨウ</t>
    </rPh>
    <rPh sb="1" eb="3">
      <t>カイゴ</t>
    </rPh>
    <phoneticPr fontId="2"/>
  </si>
  <si>
    <t>要介護5</t>
    <rPh sb="0" eb="1">
      <t>ヨウ</t>
    </rPh>
    <rPh sb="1" eb="3">
      <t>カイゴ</t>
    </rPh>
    <phoneticPr fontId="2"/>
  </si>
  <si>
    <t>平均</t>
    <rPh sb="0" eb="2">
      <t>ヘイキン</t>
    </rPh>
    <phoneticPr fontId="2"/>
  </si>
  <si>
    <t>介護度⇒</t>
  </si>
  <si>
    <t>医療連携加算</t>
    <rPh sb="0" eb="2">
      <t>イリョウ</t>
    </rPh>
    <rPh sb="2" eb="4">
      <t>レンケイ</t>
    </rPh>
    <rPh sb="4" eb="6">
      <t>カサン</t>
    </rPh>
    <phoneticPr fontId="2"/>
  </si>
  <si>
    <t>合計</t>
    <rPh sb="0" eb="2">
      <t>ゴウケイ</t>
    </rPh>
    <phoneticPr fontId="2"/>
  </si>
  <si>
    <t>○1年目の介護報酬</t>
    <rPh sb="2" eb="4">
      <t>ネンメ</t>
    </rPh>
    <rPh sb="5" eb="7">
      <t>カイゴ</t>
    </rPh>
    <rPh sb="7" eb="9">
      <t>ホウシュウ</t>
    </rPh>
    <phoneticPr fontId="2"/>
  </si>
  <si>
    <t xml:space="preserve"> @9,269×18人×365日×85％（稼働率）=51,762,730</t>
    <rPh sb="10" eb="11">
      <t>ニン</t>
    </rPh>
    <rPh sb="15" eb="16">
      <t>ヒ</t>
    </rPh>
    <rPh sb="21" eb="23">
      <t>カドウ</t>
    </rPh>
    <rPh sb="23" eb="24">
      <t>リツ</t>
    </rPh>
    <phoneticPr fontId="2"/>
  </si>
  <si>
    <t>○２年目以降の介護報酬</t>
    <rPh sb="2" eb="4">
      <t>ネンメ</t>
    </rPh>
    <rPh sb="4" eb="6">
      <t>イコウ</t>
    </rPh>
    <rPh sb="7" eb="9">
      <t>カイゴ</t>
    </rPh>
    <rPh sb="9" eb="11">
      <t>ホウシュウ</t>
    </rPh>
    <phoneticPr fontId="2"/>
  </si>
  <si>
    <t xml:space="preserve"> @9,269×18人×365日×95％（稼働率）=57,852,464</t>
    <rPh sb="10" eb="11">
      <t>ニン</t>
    </rPh>
    <rPh sb="15" eb="16">
      <t>ヒ</t>
    </rPh>
    <rPh sb="21" eb="23">
      <t>カドウ</t>
    </rPh>
    <rPh sb="23" eb="24">
      <t>リツ</t>
    </rPh>
    <phoneticPr fontId="2"/>
  </si>
  <si>
    <t>○要介護度別加重配分の算出根拠</t>
    <rPh sb="1" eb="4">
      <t>ヨウカイゴ</t>
    </rPh>
    <rPh sb="4" eb="5">
      <t>ド</t>
    </rPh>
    <rPh sb="5" eb="6">
      <t>ベツ</t>
    </rPh>
    <rPh sb="6" eb="8">
      <t>カジュウ</t>
    </rPh>
    <rPh sb="8" eb="10">
      <t>ハイブン</t>
    </rPh>
    <rPh sb="11" eb="13">
      <t>サンシュツ</t>
    </rPh>
    <rPh sb="13" eb="15">
      <t>コンキョ</t>
    </rPh>
    <phoneticPr fontId="2"/>
  </si>
  <si>
    <t>区内ＧＨを参考に設定した。（区内平均要介護度○．○）</t>
    <rPh sb="0" eb="1">
      <t>ク</t>
    </rPh>
    <rPh sb="1" eb="2">
      <t>ナイ</t>
    </rPh>
    <rPh sb="5" eb="7">
      <t>サンコウ</t>
    </rPh>
    <rPh sb="8" eb="10">
      <t>セッテイ</t>
    </rPh>
    <rPh sb="14" eb="16">
      <t>クナイ</t>
    </rPh>
    <rPh sb="16" eb="18">
      <t>ヘイキン</t>
    </rPh>
    <rPh sb="18" eb="21">
      <t>ヨウカイゴ</t>
    </rPh>
    <rPh sb="21" eb="22">
      <t>ド</t>
    </rPh>
    <phoneticPr fontId="2"/>
  </si>
  <si>
    <t>例②</t>
    <rPh sb="0" eb="1">
      <t>レイ</t>
    </rPh>
    <phoneticPr fontId="2"/>
  </si>
  <si>
    <t>×</t>
  </si>
  <si>
    <t>=</t>
  </si>
  <si>
    <t>1日あたりの要介護2.0の単位数</t>
    <rPh sb="1" eb="2">
      <t>ヒ</t>
    </rPh>
    <rPh sb="6" eb="7">
      <t>ヨウ</t>
    </rPh>
    <rPh sb="7" eb="9">
      <t>カイゴ</t>
    </rPh>
    <rPh sb="13" eb="15">
      <t>タンイ</t>
    </rPh>
    <rPh sb="15" eb="16">
      <t>スウ</t>
    </rPh>
    <phoneticPr fontId="2"/>
  </si>
  <si>
    <t>地域加算
特甲地</t>
    <rPh sb="0" eb="2">
      <t>チイキ</t>
    </rPh>
    <rPh sb="2" eb="4">
      <t>カサン</t>
    </rPh>
    <rPh sb="5" eb="6">
      <t>トク</t>
    </rPh>
    <rPh sb="6" eb="7">
      <t>コウ</t>
    </rPh>
    <rPh sb="7" eb="8">
      <t>チ</t>
    </rPh>
    <phoneticPr fontId="2"/>
  </si>
  <si>
    <t>1年</t>
    <rPh sb="1" eb="2">
      <t>ネン</t>
    </rPh>
    <phoneticPr fontId="2"/>
  </si>
  <si>
    <t>定員</t>
    <rPh sb="0" eb="2">
      <t>テイイン</t>
    </rPh>
    <phoneticPr fontId="2"/>
  </si>
  <si>
    <t>稼働率</t>
    <rPh sb="0" eb="2">
      <t>カドウ</t>
    </rPh>
    <rPh sb="2" eb="3">
      <t>リツ</t>
    </rPh>
    <phoneticPr fontId="2"/>
  </si>
  <si>
    <t>●家賃積算根拠</t>
    <rPh sb="1" eb="3">
      <t>ヤチン</t>
    </rPh>
    <rPh sb="3" eb="5">
      <t>セキサン</t>
    </rPh>
    <rPh sb="5" eb="7">
      <t>コンキョ</t>
    </rPh>
    <phoneticPr fontId="2"/>
  </si>
  <si>
    <t>【事業者整備型】</t>
    <rPh sb="1" eb="4">
      <t>ジギョウシャ</t>
    </rPh>
    <rPh sb="4" eb="6">
      <t>セイビ</t>
    </rPh>
    <rPh sb="6" eb="7">
      <t>ガタ</t>
    </rPh>
    <phoneticPr fontId="2"/>
  </si>
  <si>
    <t>金額</t>
    <rPh sb="0" eb="2">
      <t>キンガク</t>
    </rPh>
    <phoneticPr fontId="2"/>
  </si>
  <si>
    <t>補助金（※）</t>
    <rPh sb="0" eb="3">
      <t>ホジョキン</t>
    </rPh>
    <phoneticPr fontId="2"/>
  </si>
  <si>
    <t>償却年数</t>
    <rPh sb="0" eb="2">
      <t>ショウキャク</t>
    </rPh>
    <rPh sb="2" eb="4">
      <t>ネンスウ</t>
    </rPh>
    <phoneticPr fontId="2"/>
  </si>
  <si>
    <t>月数</t>
    <rPh sb="0" eb="2">
      <t>ツキスウ</t>
    </rPh>
    <phoneticPr fontId="2"/>
  </si>
  <si>
    <t>利用人数</t>
    <rPh sb="0" eb="2">
      <t>リヨウ</t>
    </rPh>
    <rPh sb="2" eb="4">
      <t>ニンズウ</t>
    </rPh>
    <phoneticPr fontId="2"/>
  </si>
  <si>
    <t>月額土地賃借料</t>
    <rPh sb="0" eb="2">
      <t>ゲツガク</t>
    </rPh>
    <rPh sb="2" eb="4">
      <t>トチ</t>
    </rPh>
    <rPh sb="4" eb="7">
      <t>チンシャクリョウ</t>
    </rPh>
    <phoneticPr fontId="2"/>
  </si>
  <si>
    <t>建物整備費</t>
    <rPh sb="0" eb="2">
      <t>タテモノ</t>
    </rPh>
    <rPh sb="2" eb="4">
      <t>セイビ</t>
    </rPh>
    <rPh sb="4" eb="5">
      <t>ヒ</t>
    </rPh>
    <phoneticPr fontId="2"/>
  </si>
  <si>
    <t>備品費</t>
    <rPh sb="0" eb="2">
      <t>ビヒン</t>
    </rPh>
    <rPh sb="2" eb="3">
      <t>ヒ</t>
    </rPh>
    <phoneticPr fontId="2"/>
  </si>
  <si>
    <t>建物修繕費</t>
    <rPh sb="0" eb="2">
      <t>タテモノ</t>
    </rPh>
    <rPh sb="2" eb="5">
      <t>シュウゼンヒ</t>
    </rPh>
    <phoneticPr fontId="2"/>
  </si>
  <si>
    <t>⇒</t>
  </si>
  <si>
    <t>円</t>
    <rPh sb="0" eb="1">
      <t>エン</t>
    </rPh>
    <phoneticPr fontId="2"/>
  </si>
  <si>
    <t>※利用者支援加算を活用する場合は必ず補助金相当額を差引くこと。</t>
    <rPh sb="1" eb="4">
      <t>リヨウシャ</t>
    </rPh>
    <rPh sb="4" eb="6">
      <t>シエン</t>
    </rPh>
    <rPh sb="6" eb="7">
      <t>カ</t>
    </rPh>
    <rPh sb="7" eb="8">
      <t>サン</t>
    </rPh>
    <rPh sb="9" eb="11">
      <t>カツヨウ</t>
    </rPh>
    <rPh sb="13" eb="15">
      <t>バアイ</t>
    </rPh>
    <rPh sb="16" eb="17">
      <t>カナラ</t>
    </rPh>
    <rPh sb="18" eb="21">
      <t>ホジョキン</t>
    </rPh>
    <rPh sb="21" eb="23">
      <t>ソウトウ</t>
    </rPh>
    <rPh sb="23" eb="24">
      <t>ガク</t>
    </rPh>
    <rPh sb="25" eb="27">
      <t>サシヒ</t>
    </rPh>
    <phoneticPr fontId="2"/>
  </si>
  <si>
    <t>【オーナー整備型】</t>
    <rPh sb="5" eb="7">
      <t>セイビ</t>
    </rPh>
    <rPh sb="7" eb="8">
      <t>ガタ</t>
    </rPh>
    <phoneticPr fontId="2"/>
  </si>
  <si>
    <t>月額建物賃借料（※）</t>
    <rPh sb="0" eb="2">
      <t>ゲツガク</t>
    </rPh>
    <rPh sb="2" eb="4">
      <t>タテモノ</t>
    </rPh>
    <rPh sb="4" eb="6">
      <t>チンシャク</t>
    </rPh>
    <rPh sb="6" eb="7">
      <t>リョウ</t>
    </rPh>
    <phoneticPr fontId="2"/>
  </si>
  <si>
    <t>―</t>
    <phoneticPr fontId="49"/>
  </si>
  <si>
    <t>※利用者支援加算を活用する場合は“適正な建物賃借料（周辺相場等）”から補助金相当額を差引いた額とすること。</t>
    <rPh sb="1" eb="4">
      <t>リヨウシャ</t>
    </rPh>
    <rPh sb="4" eb="6">
      <t>シエン</t>
    </rPh>
    <rPh sb="6" eb="7">
      <t>カ</t>
    </rPh>
    <rPh sb="7" eb="8">
      <t>サン</t>
    </rPh>
    <rPh sb="9" eb="11">
      <t>カツヨウ</t>
    </rPh>
    <rPh sb="13" eb="15">
      <t>バアイ</t>
    </rPh>
    <rPh sb="17" eb="19">
      <t>テキセイ</t>
    </rPh>
    <rPh sb="20" eb="22">
      <t>タテモノ</t>
    </rPh>
    <rPh sb="22" eb="24">
      <t>チンシャク</t>
    </rPh>
    <rPh sb="24" eb="25">
      <t>リョウ</t>
    </rPh>
    <rPh sb="26" eb="28">
      <t>シュウヘン</t>
    </rPh>
    <rPh sb="28" eb="30">
      <t>ソウバ</t>
    </rPh>
    <rPh sb="30" eb="31">
      <t>トウ</t>
    </rPh>
    <rPh sb="35" eb="38">
      <t>ホジョキン</t>
    </rPh>
    <rPh sb="38" eb="40">
      <t>ソウトウ</t>
    </rPh>
    <rPh sb="40" eb="41">
      <t>ガク</t>
    </rPh>
    <rPh sb="42" eb="44">
      <t>サシヒ</t>
    </rPh>
    <rPh sb="46" eb="47">
      <t>ガク</t>
    </rPh>
    <phoneticPr fontId="2"/>
  </si>
  <si>
    <t>○修繕費積算根拠（例）</t>
    <rPh sb="1" eb="4">
      <t>シュウゼンヒ</t>
    </rPh>
    <rPh sb="4" eb="6">
      <t>セキサン</t>
    </rPh>
    <rPh sb="6" eb="8">
      <t>コンキョ</t>
    </rPh>
    <rPh sb="9" eb="10">
      <t>レイ</t>
    </rPh>
    <phoneticPr fontId="2"/>
  </si>
  <si>
    <t>○○工事、○○更新等の費用を計上</t>
    <rPh sb="2" eb="4">
      <t>コウジ</t>
    </rPh>
    <rPh sb="7" eb="9">
      <t>コウシン</t>
    </rPh>
    <rPh sb="9" eb="10">
      <t>トウ</t>
    </rPh>
    <rPh sb="11" eb="13">
      <t>ヒヨウ</t>
    </rPh>
    <rPh sb="14" eb="16">
      <t>ケイジョウ</t>
    </rPh>
    <phoneticPr fontId="49"/>
  </si>
  <si>
    <t>○稼働率設定根拠（例）</t>
    <rPh sb="1" eb="3">
      <t>カドウ</t>
    </rPh>
    <rPh sb="3" eb="4">
      <t>リツ</t>
    </rPh>
    <rPh sb="4" eb="6">
      <t>セッテイ</t>
    </rPh>
    <rPh sb="6" eb="8">
      <t>コンキョ</t>
    </rPh>
    <rPh sb="9" eb="10">
      <t>レイ</t>
    </rPh>
    <phoneticPr fontId="2"/>
  </si>
  <si>
    <t>区内ＧＨの稼働率（○○．○％）を参考に設定した。</t>
    <rPh sb="0" eb="1">
      <t>ク</t>
    </rPh>
    <rPh sb="1" eb="2">
      <t>ナイ</t>
    </rPh>
    <rPh sb="5" eb="7">
      <t>カドウ</t>
    </rPh>
    <rPh sb="7" eb="8">
      <t>リツ</t>
    </rPh>
    <rPh sb="16" eb="18">
      <t>サンコウ</t>
    </rPh>
    <rPh sb="19" eb="21">
      <t>セッテイ</t>
    </rPh>
    <phoneticPr fontId="2"/>
  </si>
  <si>
    <t>○生活保護受給者受入予定（例）</t>
    <rPh sb="1" eb="3">
      <t>セイカツ</t>
    </rPh>
    <rPh sb="3" eb="5">
      <t>ホゴ</t>
    </rPh>
    <rPh sb="5" eb="8">
      <t>ジュキュウシャ</t>
    </rPh>
    <rPh sb="8" eb="10">
      <t>ウケイレ</t>
    </rPh>
    <rPh sb="10" eb="12">
      <t>ヨテイ</t>
    </rPh>
    <rPh sb="13" eb="14">
      <t>レイ</t>
    </rPh>
    <phoneticPr fontId="2"/>
  </si>
  <si>
    <t>施設全体で○名（各ユニット○名）受入予定。</t>
    <rPh sb="0" eb="2">
      <t>シセツ</t>
    </rPh>
    <rPh sb="2" eb="4">
      <t>ゼンタイ</t>
    </rPh>
    <rPh sb="6" eb="7">
      <t>メイ</t>
    </rPh>
    <rPh sb="8" eb="9">
      <t>カク</t>
    </rPh>
    <rPh sb="14" eb="15">
      <t>メイ</t>
    </rPh>
    <rPh sb="16" eb="18">
      <t>ウケイレ</t>
    </rPh>
    <rPh sb="18" eb="20">
      <t>ヨテイ</t>
    </rPh>
    <phoneticPr fontId="2"/>
  </si>
  <si>
    <t>家賃：53,700円、共益費：9,800円に設定する。</t>
    <rPh sb="0" eb="2">
      <t>ヤチン</t>
    </rPh>
    <rPh sb="9" eb="10">
      <t>エン</t>
    </rPh>
    <rPh sb="11" eb="14">
      <t>キョウエキヒ</t>
    </rPh>
    <rPh sb="20" eb="21">
      <t>エン</t>
    </rPh>
    <rPh sb="22" eb="24">
      <t>セッテイ</t>
    </rPh>
    <phoneticPr fontId="2"/>
  </si>
  <si>
    <t>※家賃算定方法</t>
    <rPh sb="1" eb="3">
      <t>ヤチン</t>
    </rPh>
    <rPh sb="3" eb="5">
      <t>サンテイ</t>
    </rPh>
    <rPh sb="5" eb="7">
      <t>ホウホウ</t>
    </rPh>
    <phoneticPr fontId="2"/>
  </si>
  <si>
    <t>・家賃の算定は、認知症高齢者グループホーム整備事業審査要領（令和４年３月３１日付３福保高施第2420号）別紙に基づき算定し、近隣のＧＨの家賃も考慮して設定すること。</t>
    <rPh sb="1" eb="3">
      <t>ヤチン</t>
    </rPh>
    <rPh sb="4" eb="6">
      <t>サンテイ</t>
    </rPh>
    <rPh sb="30" eb="32">
      <t>レイワ</t>
    </rPh>
    <rPh sb="33" eb="34">
      <t>ネン</t>
    </rPh>
    <rPh sb="35" eb="36">
      <t>ガツ</t>
    </rPh>
    <rPh sb="38" eb="39">
      <t>ニチ</t>
    </rPh>
    <rPh sb="39" eb="40">
      <t>ヅケ</t>
    </rPh>
    <rPh sb="41" eb="42">
      <t>フク</t>
    </rPh>
    <rPh sb="42" eb="44">
      <t>ホダカ</t>
    </rPh>
    <rPh sb="44" eb="45">
      <t>シ</t>
    </rPh>
    <rPh sb="45" eb="46">
      <t>ダイ</t>
    </rPh>
    <rPh sb="50" eb="51">
      <t>ゴウ</t>
    </rPh>
    <rPh sb="52" eb="54">
      <t>ベッシ</t>
    </rPh>
    <rPh sb="55" eb="56">
      <t>モト</t>
    </rPh>
    <rPh sb="58" eb="60">
      <t>サンテイ</t>
    </rPh>
    <rPh sb="62" eb="64">
      <t>キンリン</t>
    </rPh>
    <rPh sb="68" eb="70">
      <t>ヤチン</t>
    </rPh>
    <rPh sb="71" eb="73">
      <t>コウリョ</t>
    </rPh>
    <rPh sb="75" eb="77">
      <t>セッテイ</t>
    </rPh>
    <phoneticPr fontId="2"/>
  </si>
  <si>
    <t>【事業者創設型】</t>
    <rPh sb="1" eb="4">
      <t>ジギョウシャ</t>
    </rPh>
    <rPh sb="4" eb="6">
      <t>ソウセツ</t>
    </rPh>
    <rPh sb="6" eb="7">
      <t>カタ</t>
    </rPh>
    <phoneticPr fontId="2"/>
  </si>
  <si>
    <t>○土地を購入して整備する場合</t>
    <rPh sb="1" eb="3">
      <t>トチ</t>
    </rPh>
    <rPh sb="4" eb="6">
      <t>コウニュウ</t>
    </rPh>
    <rPh sb="8" eb="10">
      <t>セイビ</t>
    </rPh>
    <rPh sb="12" eb="14">
      <t>バアイ</t>
    </rPh>
    <phoneticPr fontId="2"/>
  </si>
  <si>
    <t>　（土地購入費＋建物整備費＋備品費）÷償却年数÷１２ヶ月÷利用人数＋建物修繕費等の管理費</t>
    <rPh sb="2" eb="4">
      <t>トチ</t>
    </rPh>
    <rPh sb="4" eb="6">
      <t>コウニュウ</t>
    </rPh>
    <rPh sb="6" eb="7">
      <t>ヒ</t>
    </rPh>
    <rPh sb="8" eb="10">
      <t>タテモノ</t>
    </rPh>
    <rPh sb="10" eb="13">
      <t>セイビヒ</t>
    </rPh>
    <rPh sb="14" eb="16">
      <t>ビヒン</t>
    </rPh>
    <rPh sb="16" eb="17">
      <t>ヒ</t>
    </rPh>
    <rPh sb="19" eb="21">
      <t>ショウキャク</t>
    </rPh>
    <rPh sb="21" eb="23">
      <t>ネンスウ</t>
    </rPh>
    <rPh sb="27" eb="28">
      <t>ゲツ</t>
    </rPh>
    <rPh sb="29" eb="31">
      <t>リヨウ</t>
    </rPh>
    <rPh sb="31" eb="33">
      <t>ニンズウ</t>
    </rPh>
    <rPh sb="34" eb="36">
      <t>タテモノ</t>
    </rPh>
    <rPh sb="36" eb="39">
      <t>シュウゼンヒ</t>
    </rPh>
    <rPh sb="39" eb="40">
      <t>トウ</t>
    </rPh>
    <rPh sb="41" eb="43">
      <t>カンリ</t>
    </rPh>
    <rPh sb="43" eb="44">
      <t>ヒ</t>
    </rPh>
    <phoneticPr fontId="2"/>
  </si>
  <si>
    <t>○土地を賃借して整備する場合</t>
    <rPh sb="1" eb="3">
      <t>トチ</t>
    </rPh>
    <rPh sb="4" eb="6">
      <t>チンシャク</t>
    </rPh>
    <rPh sb="8" eb="10">
      <t>セイビ</t>
    </rPh>
    <rPh sb="12" eb="14">
      <t>バアイ</t>
    </rPh>
    <phoneticPr fontId="2"/>
  </si>
  <si>
    <t>　月額土地賃借料÷利用人数÷稼働率＋（建物整備費＋備品費）÷償却年数÷１２ヶ月÷利用人数÷稼働率＋建物修繕費等の管理費</t>
    <rPh sb="1" eb="3">
      <t>ゲツガク</t>
    </rPh>
    <rPh sb="3" eb="5">
      <t>トチ</t>
    </rPh>
    <rPh sb="5" eb="7">
      <t>チンシャク</t>
    </rPh>
    <rPh sb="7" eb="8">
      <t>リョウ</t>
    </rPh>
    <rPh sb="9" eb="11">
      <t>リヨウ</t>
    </rPh>
    <rPh sb="11" eb="13">
      <t>ニンズウ</t>
    </rPh>
    <rPh sb="14" eb="16">
      <t>カドウ</t>
    </rPh>
    <rPh sb="16" eb="17">
      <t>リツ</t>
    </rPh>
    <rPh sb="19" eb="21">
      <t>タテモノ</t>
    </rPh>
    <rPh sb="21" eb="24">
      <t>セイビヒ</t>
    </rPh>
    <rPh sb="25" eb="27">
      <t>ビヒン</t>
    </rPh>
    <rPh sb="27" eb="28">
      <t>ヒ</t>
    </rPh>
    <rPh sb="30" eb="32">
      <t>ショウキャク</t>
    </rPh>
    <rPh sb="32" eb="34">
      <t>ネンスウ</t>
    </rPh>
    <rPh sb="38" eb="39">
      <t>ゲツ</t>
    </rPh>
    <rPh sb="40" eb="42">
      <t>リヨウ</t>
    </rPh>
    <rPh sb="42" eb="44">
      <t>ニンズウ</t>
    </rPh>
    <rPh sb="45" eb="47">
      <t>カドウ</t>
    </rPh>
    <rPh sb="47" eb="48">
      <t>リツ</t>
    </rPh>
    <rPh sb="49" eb="51">
      <t>タテモノ</t>
    </rPh>
    <rPh sb="51" eb="54">
      <t>シュウゼンヒ</t>
    </rPh>
    <rPh sb="54" eb="55">
      <t>トウ</t>
    </rPh>
    <rPh sb="56" eb="58">
      <t>カンリ</t>
    </rPh>
    <rPh sb="58" eb="59">
      <t>ヒ</t>
    </rPh>
    <phoneticPr fontId="2"/>
  </si>
  <si>
    <t>【オーナー型】</t>
    <rPh sb="5" eb="6">
      <t>カタ</t>
    </rPh>
    <phoneticPr fontId="2"/>
  </si>
  <si>
    <t>　月額建物賃借料÷利用人数÷稼働率＋備品費÷償却年数÷１２ヶ月÷利用人数÷稼働率＋建物修繕費等の管理費</t>
    <rPh sb="1" eb="3">
      <t>ゲツガク</t>
    </rPh>
    <rPh sb="3" eb="5">
      <t>タテモノ</t>
    </rPh>
    <rPh sb="5" eb="7">
      <t>チンシャク</t>
    </rPh>
    <rPh sb="7" eb="8">
      <t>リョウ</t>
    </rPh>
    <rPh sb="9" eb="11">
      <t>リヨウ</t>
    </rPh>
    <rPh sb="11" eb="13">
      <t>ニンズウ</t>
    </rPh>
    <rPh sb="14" eb="16">
      <t>カドウ</t>
    </rPh>
    <rPh sb="16" eb="17">
      <t>リツ</t>
    </rPh>
    <rPh sb="18" eb="20">
      <t>ビヒン</t>
    </rPh>
    <rPh sb="20" eb="21">
      <t>ヒ</t>
    </rPh>
    <rPh sb="22" eb="24">
      <t>ショウキャク</t>
    </rPh>
    <rPh sb="24" eb="26">
      <t>ネンスウ</t>
    </rPh>
    <rPh sb="30" eb="31">
      <t>ゲツ</t>
    </rPh>
    <rPh sb="32" eb="34">
      <t>リヨウ</t>
    </rPh>
    <rPh sb="34" eb="36">
      <t>ニンズウ</t>
    </rPh>
    <rPh sb="37" eb="39">
      <t>カドウ</t>
    </rPh>
    <rPh sb="39" eb="40">
      <t>リツ</t>
    </rPh>
    <rPh sb="41" eb="43">
      <t>タテモノ</t>
    </rPh>
    <rPh sb="43" eb="46">
      <t>シュウゼンヒ</t>
    </rPh>
    <rPh sb="46" eb="47">
      <t>トウ</t>
    </rPh>
    <rPh sb="48" eb="50">
      <t>カンリ</t>
    </rPh>
    <rPh sb="50" eb="51">
      <t>ヒ</t>
    </rPh>
    <phoneticPr fontId="2"/>
  </si>
  <si>
    <t>（注意）</t>
    <rPh sb="1" eb="3">
      <t>チュウイ</t>
    </rPh>
    <phoneticPr fontId="2"/>
  </si>
  <si>
    <t>・建物修繕費等の管理費に業務委託（EV保守点検費等）は含みません。</t>
    <rPh sb="1" eb="3">
      <t>タテモノ</t>
    </rPh>
    <rPh sb="3" eb="5">
      <t>シュウゼン</t>
    </rPh>
    <rPh sb="5" eb="6">
      <t>ヒ</t>
    </rPh>
    <rPh sb="6" eb="7">
      <t>トウ</t>
    </rPh>
    <rPh sb="8" eb="10">
      <t>カンリ</t>
    </rPh>
    <rPh sb="10" eb="11">
      <t>ヒ</t>
    </rPh>
    <rPh sb="12" eb="14">
      <t>ギョウム</t>
    </rPh>
    <rPh sb="14" eb="16">
      <t>イタク</t>
    </rPh>
    <rPh sb="19" eb="21">
      <t>ホシュ</t>
    </rPh>
    <rPh sb="21" eb="23">
      <t>テンケン</t>
    </rPh>
    <rPh sb="23" eb="24">
      <t>ヒ</t>
    </rPh>
    <rPh sb="24" eb="25">
      <t>トウ</t>
    </rPh>
    <rPh sb="27" eb="28">
      <t>フク</t>
    </rPh>
    <phoneticPr fontId="2"/>
  </si>
  <si>
    <t>・積算された数字と、地域の相場（補助金で設立したGHの平均家賃）を十分考慮して微調整してください。</t>
    <rPh sb="1" eb="3">
      <t>セキサン</t>
    </rPh>
    <rPh sb="6" eb="8">
      <t>スウジ</t>
    </rPh>
    <rPh sb="10" eb="12">
      <t>チイキ</t>
    </rPh>
    <rPh sb="13" eb="15">
      <t>ソウバ</t>
    </rPh>
    <rPh sb="16" eb="19">
      <t>ホジョキン</t>
    </rPh>
    <rPh sb="20" eb="22">
      <t>セツリツ</t>
    </rPh>
    <rPh sb="27" eb="29">
      <t>ヘイキン</t>
    </rPh>
    <rPh sb="29" eb="31">
      <t>ヤチン</t>
    </rPh>
    <rPh sb="33" eb="35">
      <t>ジュウブン</t>
    </rPh>
    <rPh sb="35" eb="37">
      <t>コウリョ</t>
    </rPh>
    <rPh sb="39" eb="42">
      <t>ビチョウセイ</t>
    </rPh>
    <phoneticPr fontId="2"/>
  </si>
  <si>
    <t>・稼働率は収支シュミレーション（２年目以降）の数字と合わせてください。</t>
    <rPh sb="1" eb="3">
      <t>カドウ</t>
    </rPh>
    <rPh sb="3" eb="4">
      <t>リツ</t>
    </rPh>
    <rPh sb="5" eb="15">
      <t>シュ</t>
    </rPh>
    <rPh sb="17" eb="19">
      <t>ネンメ</t>
    </rPh>
    <rPh sb="19" eb="21">
      <t>イコウ</t>
    </rPh>
    <rPh sb="23" eb="25">
      <t>スウジ</t>
    </rPh>
    <rPh sb="26" eb="27">
      <t>ア</t>
    </rPh>
    <phoneticPr fontId="2"/>
  </si>
  <si>
    <t>・オーナー型の場合は、月額建物賃料の積算根拠も提出してください。</t>
    <rPh sb="5" eb="6">
      <t>カタ</t>
    </rPh>
    <rPh sb="7" eb="9">
      <t>バアイ</t>
    </rPh>
    <rPh sb="11" eb="13">
      <t>ゲツガク</t>
    </rPh>
    <rPh sb="13" eb="15">
      <t>タテモノ</t>
    </rPh>
    <rPh sb="15" eb="17">
      <t>チンリョウ</t>
    </rPh>
    <rPh sb="18" eb="20">
      <t>セキサン</t>
    </rPh>
    <rPh sb="20" eb="22">
      <t>コンキョ</t>
    </rPh>
    <rPh sb="23" eb="25">
      <t>テイシュツ</t>
    </rPh>
    <phoneticPr fontId="2"/>
  </si>
  <si>
    <t>●食材費積算根拠（例）</t>
    <rPh sb="1" eb="3">
      <t>ショクザイ</t>
    </rPh>
    <rPh sb="3" eb="4">
      <t>ヒ</t>
    </rPh>
    <rPh sb="4" eb="6">
      <t>セキサン</t>
    </rPh>
    <rPh sb="6" eb="8">
      <t>コンキョ</t>
    </rPh>
    <rPh sb="9" eb="10">
      <t>レイ</t>
    </rPh>
    <phoneticPr fontId="2"/>
  </si>
  <si>
    <t>月額単価</t>
    <rPh sb="0" eb="2">
      <t>ゲツガク</t>
    </rPh>
    <rPh sb="2" eb="4">
      <t>タンカ</t>
    </rPh>
    <phoneticPr fontId="2"/>
  </si>
  <si>
    <t>1人当たりの負担額</t>
    <rPh sb="1" eb="2">
      <t>ニン</t>
    </rPh>
    <rPh sb="2" eb="3">
      <t>ア</t>
    </rPh>
    <rPh sb="6" eb="8">
      <t>フタン</t>
    </rPh>
    <rPh sb="8" eb="9">
      <t>ガク</t>
    </rPh>
    <phoneticPr fontId="2"/>
  </si>
  <si>
    <t>朝食</t>
    <rPh sb="0" eb="2">
      <t>チョウショク</t>
    </rPh>
    <phoneticPr fontId="2"/>
  </si>
  <si>
    <t>÷</t>
  </si>
  <si>
    <t>昼食</t>
    <rPh sb="0" eb="2">
      <t>チュウショク</t>
    </rPh>
    <phoneticPr fontId="2"/>
  </si>
  <si>
    <t>夕食</t>
    <rPh sb="0" eb="2">
      <t>ユウショク</t>
    </rPh>
    <phoneticPr fontId="2"/>
  </si>
  <si>
    <t>↓</t>
  </si>
  <si>
    <t>※朝食、昼食、夕食の月額単価は、既存のグループホームの実費等を参考に設定する。</t>
    <rPh sb="1" eb="3">
      <t>チョウショク</t>
    </rPh>
    <rPh sb="4" eb="6">
      <t>チュウショク</t>
    </rPh>
    <rPh sb="7" eb="9">
      <t>ユウショク</t>
    </rPh>
    <rPh sb="10" eb="12">
      <t>ゲツガク</t>
    </rPh>
    <rPh sb="12" eb="14">
      <t>タンカ</t>
    </rPh>
    <rPh sb="16" eb="18">
      <t>キゾン</t>
    </rPh>
    <rPh sb="27" eb="29">
      <t>ジッピ</t>
    </rPh>
    <rPh sb="29" eb="30">
      <t>トウ</t>
    </rPh>
    <rPh sb="31" eb="33">
      <t>サンコウ</t>
    </rPh>
    <rPh sb="34" eb="36">
      <t>セッテイ</t>
    </rPh>
    <phoneticPr fontId="2"/>
  </si>
  <si>
    <t>●光熱水費積算根拠（例）</t>
    <rPh sb="1" eb="3">
      <t>コウネツ</t>
    </rPh>
    <rPh sb="3" eb="4">
      <t>ミズ</t>
    </rPh>
    <rPh sb="4" eb="5">
      <t>ヒ</t>
    </rPh>
    <rPh sb="5" eb="7">
      <t>セキサン</t>
    </rPh>
    <rPh sb="7" eb="9">
      <t>コンキョ</t>
    </rPh>
    <rPh sb="10" eb="11">
      <t>レイ</t>
    </rPh>
    <phoneticPr fontId="2"/>
  </si>
  <si>
    <t>電気代</t>
    <rPh sb="0" eb="3">
      <t>デンキダイ</t>
    </rPh>
    <phoneticPr fontId="2"/>
  </si>
  <si>
    <t>水道代</t>
  </si>
  <si>
    <t>ガス代　　</t>
  </si>
  <si>
    <t>※電気代、水道代、ガス代の月額単価は、既存のグループホームの実費等を参考に設定する。</t>
    <rPh sb="1" eb="4">
      <t>デンキダイ</t>
    </rPh>
    <rPh sb="5" eb="7">
      <t>スイドウ</t>
    </rPh>
    <rPh sb="7" eb="8">
      <t>ダイ</t>
    </rPh>
    <rPh sb="11" eb="12">
      <t>ダイ</t>
    </rPh>
    <rPh sb="13" eb="15">
      <t>ゲツガク</t>
    </rPh>
    <rPh sb="15" eb="17">
      <t>タンカ</t>
    </rPh>
    <rPh sb="19" eb="21">
      <t>キゾン</t>
    </rPh>
    <rPh sb="30" eb="32">
      <t>ジッピ</t>
    </rPh>
    <rPh sb="32" eb="33">
      <t>トウ</t>
    </rPh>
    <rPh sb="34" eb="36">
      <t>サンコウ</t>
    </rPh>
    <rPh sb="37" eb="39">
      <t>セッテイ</t>
    </rPh>
    <phoneticPr fontId="2"/>
  </si>
  <si>
    <t>●共益費積算根拠（例）</t>
    <rPh sb="1" eb="4">
      <t>キョウエキヒ</t>
    </rPh>
    <rPh sb="4" eb="6">
      <t>セキサン</t>
    </rPh>
    <rPh sb="6" eb="8">
      <t>コンキョ</t>
    </rPh>
    <rPh sb="9" eb="10">
      <t>レイ</t>
    </rPh>
    <phoneticPr fontId="2"/>
  </si>
  <si>
    <t>項目</t>
    <rPh sb="0" eb="2">
      <t>コウモク</t>
    </rPh>
    <phoneticPr fontId="2"/>
  </si>
  <si>
    <t>内   容</t>
    <rPh sb="0" eb="1">
      <t>ウチ</t>
    </rPh>
    <rPh sb="4" eb="5">
      <t>カタチ</t>
    </rPh>
    <phoneticPr fontId="2"/>
  </si>
  <si>
    <t>年間</t>
    <rPh sb="0" eb="2">
      <t>ネンカン</t>
    </rPh>
    <phoneticPr fontId="2"/>
  </si>
  <si>
    <t>月額</t>
    <rPh sb="0" eb="2">
      <t>ゲツガク</t>
    </rPh>
    <phoneticPr fontId="2"/>
  </si>
  <si>
    <t>共用備品・設備費</t>
    <rPh sb="0" eb="2">
      <t>キョウヨウ</t>
    </rPh>
    <rPh sb="2" eb="4">
      <t>ビヒン</t>
    </rPh>
    <rPh sb="5" eb="7">
      <t>セツビ</t>
    </rPh>
    <rPh sb="7" eb="8">
      <t>ヒ</t>
    </rPh>
    <phoneticPr fontId="2"/>
  </si>
  <si>
    <t>カーテンリース料</t>
    <rPh sb="7" eb="8">
      <t>リョウ</t>
    </rPh>
    <phoneticPr fontId="2"/>
  </si>
  <si>
    <t>年間2回の取り換え</t>
    <rPh sb="0" eb="2">
      <t>ネンカン</t>
    </rPh>
    <rPh sb="3" eb="4">
      <t>カイ</t>
    </rPh>
    <rPh sb="5" eb="6">
      <t>ト</t>
    </rPh>
    <rPh sb="7" eb="8">
      <t>カ</t>
    </rPh>
    <phoneticPr fontId="2"/>
  </si>
  <si>
    <t>電話機リース料</t>
    <rPh sb="0" eb="2">
      <t>デンワ</t>
    </rPh>
    <rPh sb="2" eb="3">
      <t>キ</t>
    </rPh>
    <rPh sb="6" eb="7">
      <t>リョウ</t>
    </rPh>
    <phoneticPr fontId="2"/>
  </si>
  <si>
    <t>4台設置</t>
    <rPh sb="1" eb="2">
      <t>ダイ</t>
    </rPh>
    <rPh sb="2" eb="4">
      <t>セッチ</t>
    </rPh>
    <phoneticPr fontId="2"/>
  </si>
  <si>
    <t>セキュリティシステム</t>
  </si>
  <si>
    <t>通報システム</t>
    <rPh sb="0" eb="2">
      <t>ツウホウ</t>
    </rPh>
    <phoneticPr fontId="2"/>
  </si>
  <si>
    <t>消耗品</t>
    <rPh sb="0" eb="2">
      <t>ショウモウ</t>
    </rPh>
    <rPh sb="2" eb="3">
      <t>ヒン</t>
    </rPh>
    <phoneticPr fontId="2"/>
  </si>
  <si>
    <t>電球、蛍光灯、浄水器タンク等</t>
    <rPh sb="0" eb="2">
      <t>デンキュウ</t>
    </rPh>
    <rPh sb="3" eb="6">
      <t>ケイコウトウ</t>
    </rPh>
    <rPh sb="7" eb="10">
      <t>ジョウスイキ</t>
    </rPh>
    <rPh sb="13" eb="14">
      <t>トウ</t>
    </rPh>
    <phoneticPr fontId="2"/>
  </si>
  <si>
    <t>玄関マット等リース料</t>
    <rPh sb="0" eb="2">
      <t>ゲンカン</t>
    </rPh>
    <rPh sb="5" eb="6">
      <t>トウ</t>
    </rPh>
    <rPh sb="9" eb="10">
      <t>リョウ</t>
    </rPh>
    <phoneticPr fontId="2"/>
  </si>
  <si>
    <t>玄関マット2、脱衣所マット2</t>
    <rPh sb="0" eb="2">
      <t>ゲンカン</t>
    </rPh>
    <rPh sb="7" eb="9">
      <t>ダツイ</t>
    </rPh>
    <rPh sb="9" eb="10">
      <t>ジョ</t>
    </rPh>
    <phoneticPr fontId="2"/>
  </si>
  <si>
    <t>車両維持費</t>
    <rPh sb="0" eb="2">
      <t>シャリョウ</t>
    </rPh>
    <rPh sb="2" eb="5">
      <t>イジヒ</t>
    </rPh>
    <phoneticPr fontId="2"/>
  </si>
  <si>
    <t>車両（メンテナンス込）</t>
    <rPh sb="0" eb="2">
      <t>シャリョウ</t>
    </rPh>
    <rPh sb="9" eb="10">
      <t>コミ</t>
    </rPh>
    <phoneticPr fontId="2"/>
  </si>
  <si>
    <t>7人乗り1台　5人乗り1台</t>
    <rPh sb="1" eb="2">
      <t>ニン</t>
    </rPh>
    <rPh sb="2" eb="3">
      <t>ノ</t>
    </rPh>
    <rPh sb="5" eb="6">
      <t>ダイ</t>
    </rPh>
    <rPh sb="8" eb="9">
      <t>ニン</t>
    </rPh>
    <rPh sb="9" eb="10">
      <t>ノ</t>
    </rPh>
    <rPh sb="12" eb="13">
      <t>ダイ</t>
    </rPh>
    <phoneticPr fontId="2"/>
  </si>
  <si>
    <t>ガソリン代</t>
    <rPh sb="4" eb="5">
      <t>ダイ</t>
    </rPh>
    <phoneticPr fontId="2"/>
  </si>
  <si>
    <t>駐車場代</t>
    <rPh sb="0" eb="2">
      <t>チュウシャ</t>
    </rPh>
    <rPh sb="2" eb="3">
      <t>ジョウ</t>
    </rPh>
    <rPh sb="3" eb="4">
      <t>ダイ</t>
    </rPh>
    <phoneticPr fontId="2"/>
  </si>
  <si>
    <t>共用車両分　2台</t>
    <rPh sb="0" eb="2">
      <t>キョウヨウ</t>
    </rPh>
    <rPh sb="2" eb="4">
      <t>シャリョウ</t>
    </rPh>
    <rPh sb="4" eb="5">
      <t>ブン</t>
    </rPh>
    <rPh sb="7" eb="8">
      <t>ダイ</t>
    </rPh>
    <phoneticPr fontId="2"/>
  </si>
  <si>
    <t>設備保守点検</t>
  </si>
  <si>
    <t>エレベーター保守点検料</t>
    <rPh sb="6" eb="8">
      <t>ホシュ</t>
    </rPh>
    <rPh sb="8" eb="10">
      <t>テンケン</t>
    </rPh>
    <rPh sb="10" eb="11">
      <t>リョウ</t>
    </rPh>
    <phoneticPr fontId="2"/>
  </si>
  <si>
    <t>機械浴槽保守点検料</t>
    <rPh sb="0" eb="2">
      <t>キカイ</t>
    </rPh>
    <rPh sb="2" eb="4">
      <t>ヨクソウ</t>
    </rPh>
    <rPh sb="4" eb="6">
      <t>ホシュ</t>
    </rPh>
    <rPh sb="6" eb="8">
      <t>テンケン</t>
    </rPh>
    <rPh sb="8" eb="9">
      <t>リョウ</t>
    </rPh>
    <phoneticPr fontId="2"/>
  </si>
  <si>
    <t>防災設備保守料</t>
    <rPh sb="0" eb="2">
      <t>ボウサイ</t>
    </rPh>
    <rPh sb="2" eb="4">
      <t>セツビ</t>
    </rPh>
    <rPh sb="4" eb="6">
      <t>ホシュ</t>
    </rPh>
    <rPh sb="6" eb="7">
      <t>リョウ</t>
    </rPh>
    <phoneticPr fontId="2"/>
  </si>
  <si>
    <t>空調機保守料</t>
    <rPh sb="0" eb="3">
      <t>クウチョウキ</t>
    </rPh>
    <rPh sb="3" eb="5">
      <t>ホシュ</t>
    </rPh>
    <rPh sb="5" eb="6">
      <t>リョウ</t>
    </rPh>
    <phoneticPr fontId="2"/>
  </si>
  <si>
    <t>業務委託</t>
    <rPh sb="0" eb="2">
      <t>ギョウム</t>
    </rPh>
    <rPh sb="2" eb="4">
      <t>イタク</t>
    </rPh>
    <phoneticPr fontId="2"/>
  </si>
  <si>
    <t>共用部分清掃委託料</t>
    <rPh sb="0" eb="2">
      <t>キョウヨウ</t>
    </rPh>
    <rPh sb="2" eb="4">
      <t>ブブン</t>
    </rPh>
    <rPh sb="4" eb="6">
      <t>セイソウ</t>
    </rPh>
    <rPh sb="6" eb="9">
      <t>イタクリョウ</t>
    </rPh>
    <phoneticPr fontId="2"/>
  </si>
  <si>
    <t>床ワックス等年２回</t>
    <rPh sb="0" eb="1">
      <t>ユカ</t>
    </rPh>
    <rPh sb="5" eb="6">
      <t>トウ</t>
    </rPh>
    <rPh sb="6" eb="7">
      <t>ネン</t>
    </rPh>
    <rPh sb="8" eb="9">
      <t>カイ</t>
    </rPh>
    <phoneticPr fontId="2"/>
  </si>
  <si>
    <t>植栽維持管理費</t>
    <rPh sb="0" eb="2">
      <t>ショクサイ</t>
    </rPh>
    <rPh sb="2" eb="4">
      <t>イジ</t>
    </rPh>
    <rPh sb="4" eb="7">
      <t>カンリヒ</t>
    </rPh>
    <phoneticPr fontId="2"/>
  </si>
  <si>
    <t>年２回</t>
    <rPh sb="0" eb="1">
      <t>ネン</t>
    </rPh>
    <rPh sb="2" eb="3">
      <t>カイ</t>
    </rPh>
    <phoneticPr fontId="2"/>
  </si>
  <si>
    <t>合　　　計</t>
    <rPh sb="0" eb="1">
      <t>アイ</t>
    </rPh>
    <rPh sb="4" eb="5">
      <t>ケイ</t>
    </rPh>
    <phoneticPr fontId="2"/>
  </si>
  <si>
    <t>共益費は「居住者がともに直接的に利益を受けている外灯・エレベーターなど共用部分の維持・管理のために支出する費用」を意味します。グループホームに係る費用を全て共益費として徴収するのではなく、バランスのとれた積算が必要となります。</t>
    <rPh sb="0" eb="3">
      <t>キョウエキヒ</t>
    </rPh>
    <rPh sb="12" eb="14">
      <t>チョクセツ</t>
    </rPh>
    <rPh sb="14" eb="15">
      <t>テキ</t>
    </rPh>
    <rPh sb="57" eb="59">
      <t>イミ</t>
    </rPh>
    <rPh sb="71" eb="72">
      <t>カカ</t>
    </rPh>
    <rPh sb="73" eb="75">
      <t>ヒヨウ</t>
    </rPh>
    <rPh sb="76" eb="77">
      <t>スベ</t>
    </rPh>
    <rPh sb="78" eb="81">
      <t>キョウエキヒ</t>
    </rPh>
    <rPh sb="84" eb="86">
      <t>チョウシュウ</t>
    </rPh>
    <rPh sb="102" eb="104">
      <t>セキサン</t>
    </rPh>
    <rPh sb="105" eb="107">
      <t>ヒツヨウ</t>
    </rPh>
    <phoneticPr fontId="2"/>
  </si>
  <si>
    <t>●その他日常生活費積算根拠（例）</t>
    <rPh sb="3" eb="4">
      <t>タ</t>
    </rPh>
    <rPh sb="4" eb="6">
      <t>ニチジョウ</t>
    </rPh>
    <rPh sb="6" eb="9">
      <t>セイカツヒ</t>
    </rPh>
    <rPh sb="9" eb="11">
      <t>セキサン</t>
    </rPh>
    <rPh sb="11" eb="13">
      <t>コンキョ</t>
    </rPh>
    <rPh sb="14" eb="15">
      <t>レイ</t>
    </rPh>
    <phoneticPr fontId="2"/>
  </si>
  <si>
    <t>消耗品費・娯楽費</t>
    <rPh sb="0" eb="2">
      <t>ショウモウ</t>
    </rPh>
    <rPh sb="2" eb="3">
      <t>ヒン</t>
    </rPh>
    <rPh sb="3" eb="4">
      <t>ヒ</t>
    </rPh>
    <rPh sb="5" eb="8">
      <t>ゴラクヒ</t>
    </rPh>
    <phoneticPr fontId="2"/>
  </si>
  <si>
    <t>おむつ代</t>
    <rPh sb="3" eb="4">
      <t>ダイ</t>
    </rPh>
    <phoneticPr fontId="2"/>
  </si>
  <si>
    <t>イベント・行事経費</t>
    <rPh sb="5" eb="7">
      <t>ギョウジ</t>
    </rPh>
    <rPh sb="7" eb="9">
      <t>ケイヒ</t>
    </rPh>
    <phoneticPr fontId="2"/>
  </si>
  <si>
    <t>年６回</t>
    <rPh sb="0" eb="1">
      <t>ネン</t>
    </rPh>
    <rPh sb="2" eb="3">
      <t>カイ</t>
    </rPh>
    <phoneticPr fontId="2"/>
  </si>
  <si>
    <t>理美容代</t>
    <rPh sb="0" eb="1">
      <t>リ</t>
    </rPh>
    <rPh sb="1" eb="3">
      <t>ビヨウ</t>
    </rPh>
    <rPh sb="3" eb="4">
      <t>ダイ</t>
    </rPh>
    <phoneticPr fontId="2"/>
  </si>
  <si>
    <t>嗜好品</t>
    <rPh sb="0" eb="3">
      <t>シコウヒン</t>
    </rPh>
    <phoneticPr fontId="2"/>
  </si>
  <si>
    <t>その他日常生活費は実費ですので、清算を必要とします。</t>
    <rPh sb="2" eb="3">
      <t>タ</t>
    </rPh>
    <rPh sb="3" eb="5">
      <t>ニチジョウ</t>
    </rPh>
    <rPh sb="5" eb="8">
      <t>セイカツヒ</t>
    </rPh>
    <rPh sb="9" eb="11">
      <t>ジッピ</t>
    </rPh>
    <rPh sb="16" eb="18">
      <t>セイサン</t>
    </rPh>
    <rPh sb="19" eb="21">
      <t>ヒツヨウ</t>
    </rPh>
    <phoneticPr fontId="2"/>
  </si>
  <si>
    <t>●給与費積算根拠（例）</t>
    <rPh sb="1" eb="4">
      <t>キュウヨヒ</t>
    </rPh>
    <rPh sb="4" eb="6">
      <t>セキサン</t>
    </rPh>
    <rPh sb="6" eb="8">
      <t>コンキョ</t>
    </rPh>
    <rPh sb="9" eb="10">
      <t>レイ</t>
    </rPh>
    <phoneticPr fontId="2"/>
  </si>
  <si>
    <t>人数
A</t>
    <rPh sb="0" eb="2">
      <t>ニンズウ</t>
    </rPh>
    <phoneticPr fontId="2"/>
  </si>
  <si>
    <t>月給
B</t>
    <rPh sb="0" eb="2">
      <t>ゲッキュウ</t>
    </rPh>
    <phoneticPr fontId="2"/>
  </si>
  <si>
    <t>月給計
C=A×B</t>
    <rPh sb="0" eb="1">
      <t>ツキ</t>
    </rPh>
    <rPh sb="1" eb="2">
      <t>キュウ</t>
    </rPh>
    <rPh sb="2" eb="3">
      <t>ケイ</t>
    </rPh>
    <phoneticPr fontId="2"/>
  </si>
  <si>
    <t>賞与
D</t>
    <rPh sb="0" eb="2">
      <t>ショウヨ</t>
    </rPh>
    <phoneticPr fontId="2"/>
  </si>
  <si>
    <t>賞与計
E=A×D</t>
    <rPh sb="0" eb="2">
      <t>ショウヨ</t>
    </rPh>
    <rPh sb="2" eb="3">
      <t>ケイ</t>
    </rPh>
    <phoneticPr fontId="2"/>
  </si>
  <si>
    <t>年額
C×12月+E</t>
    <rPh sb="0" eb="2">
      <t>ネンガク</t>
    </rPh>
    <rPh sb="7" eb="8">
      <t>ゲツ</t>
    </rPh>
    <phoneticPr fontId="2"/>
  </si>
  <si>
    <t>正社員</t>
    <rPh sb="0" eb="3">
      <t>セイシャイン</t>
    </rPh>
    <phoneticPr fontId="2"/>
  </si>
  <si>
    <t>常勤（管理者）</t>
    <rPh sb="0" eb="2">
      <t>ジョウキン</t>
    </rPh>
    <rPh sb="3" eb="6">
      <t>カンリシャ</t>
    </rPh>
    <phoneticPr fontId="2"/>
  </si>
  <si>
    <t>常勤（計画作成担当者）</t>
    <rPh sb="0" eb="2">
      <t>ジョウキン</t>
    </rPh>
    <rPh sb="3" eb="5">
      <t>ケ</t>
    </rPh>
    <rPh sb="5" eb="7">
      <t>サクセイ</t>
    </rPh>
    <rPh sb="7" eb="10">
      <t>タントウシャ</t>
    </rPh>
    <phoneticPr fontId="2"/>
  </si>
  <si>
    <t>常勤</t>
    <rPh sb="0" eb="2">
      <t>ジョウキン</t>
    </rPh>
    <phoneticPr fontId="2"/>
  </si>
  <si>
    <t>非常勤</t>
    <rPh sb="0" eb="1">
      <t>ヒ</t>
    </rPh>
    <rPh sb="1" eb="3">
      <t>ジョウキン</t>
    </rPh>
    <phoneticPr fontId="2"/>
  </si>
  <si>
    <t>非正社員</t>
    <rPh sb="0" eb="1">
      <t>ヒ</t>
    </rPh>
    <rPh sb="1" eb="4">
      <t>セイシャイン</t>
    </rPh>
    <phoneticPr fontId="2"/>
  </si>
  <si>
    <t>○各種手当（例）</t>
    <rPh sb="1" eb="3">
      <t>カクシュ</t>
    </rPh>
    <rPh sb="3" eb="5">
      <t>テアテ</t>
    </rPh>
    <rPh sb="6" eb="7">
      <t>レイ</t>
    </rPh>
    <phoneticPr fontId="2"/>
  </si>
  <si>
    <t>職員一人当たり年額</t>
    <rPh sb="0" eb="2">
      <t>ショクイン</t>
    </rPh>
    <rPh sb="2" eb="4">
      <t>ヒトリ</t>
    </rPh>
    <rPh sb="4" eb="5">
      <t>ア</t>
    </rPh>
    <rPh sb="7" eb="9">
      <t>ネンガク</t>
    </rPh>
    <phoneticPr fontId="2"/>
  </si>
  <si>
    <t>　○○手当、◇◇手当を上記月給に含んでいる。</t>
    <rPh sb="3" eb="5">
      <t>テアテ</t>
    </rPh>
    <rPh sb="8" eb="10">
      <t>テアテ</t>
    </rPh>
    <rPh sb="11" eb="12">
      <t>ジョウ</t>
    </rPh>
    <rPh sb="12" eb="13">
      <t>キ</t>
    </rPh>
    <rPh sb="13" eb="15">
      <t>ゲッキュウ</t>
    </rPh>
    <rPh sb="16" eb="17">
      <t>フク</t>
    </rPh>
    <phoneticPr fontId="2"/>
  </si>
  <si>
    <t>正規</t>
    <rPh sb="0" eb="2">
      <t>セイキ</t>
    </rPh>
    <phoneticPr fontId="2"/>
  </si>
  <si>
    <t>非常勤</t>
    <rPh sb="0" eb="3">
      <t>ヒジョウキン</t>
    </rPh>
    <phoneticPr fontId="2"/>
  </si>
  <si>
    <t>○夜勤手当（例）</t>
    <rPh sb="1" eb="3">
      <t>ヤキン</t>
    </rPh>
    <rPh sb="3" eb="5">
      <t>テアテ</t>
    </rPh>
    <rPh sb="6" eb="7">
      <t>レイ</t>
    </rPh>
    <phoneticPr fontId="2"/>
  </si>
  <si>
    <t>非正規</t>
    <rPh sb="0" eb="3">
      <t>ヒセイキ</t>
    </rPh>
    <phoneticPr fontId="2"/>
  </si>
  <si>
    <t>正規職員：1回あたり○○円</t>
    <rPh sb="0" eb="2">
      <t>セイキ</t>
    </rPh>
    <rPh sb="2" eb="4">
      <t>ショクイン</t>
    </rPh>
    <rPh sb="6" eb="7">
      <t>カイ</t>
    </rPh>
    <rPh sb="12" eb="13">
      <t>エン</t>
    </rPh>
    <phoneticPr fontId="2"/>
  </si>
  <si>
    <t>非正規職員：1回あたり○○円</t>
    <rPh sb="0" eb="3">
      <t>ヒセイキ</t>
    </rPh>
    <rPh sb="3" eb="5">
      <t>ショクイン</t>
    </rPh>
    <rPh sb="7" eb="8">
      <t>カイ</t>
    </rPh>
    <rPh sb="13" eb="14">
      <t>エン</t>
    </rPh>
    <phoneticPr fontId="2"/>
  </si>
  <si>
    <t>月に○回として上記月給に含んでいる。</t>
    <rPh sb="0" eb="1">
      <t>ツキ</t>
    </rPh>
    <rPh sb="3" eb="4">
      <t>カイ</t>
    </rPh>
    <rPh sb="7" eb="9">
      <t>ジョウキ</t>
    </rPh>
    <rPh sb="9" eb="11">
      <t>ゲッキュウ</t>
    </rPh>
    <rPh sb="12" eb="13">
      <t>フク</t>
    </rPh>
    <phoneticPr fontId="2"/>
  </si>
  <si>
    <t>●法定福利費積算根拠（例）</t>
    <rPh sb="1" eb="3">
      <t>ホウテイ</t>
    </rPh>
    <rPh sb="3" eb="5">
      <t>フクリ</t>
    </rPh>
    <rPh sb="5" eb="6">
      <t>ヒ</t>
    </rPh>
    <rPh sb="6" eb="8">
      <t>セキサン</t>
    </rPh>
    <rPh sb="8" eb="10">
      <t>コンキョ</t>
    </rPh>
    <rPh sb="11" eb="12">
      <t>レイ</t>
    </rPh>
    <phoneticPr fontId="2"/>
  </si>
  <si>
    <t>　給与費の１０％を計上</t>
    <rPh sb="1" eb="3">
      <t>キュウヨ</t>
    </rPh>
    <rPh sb="3" eb="4">
      <t>ヒ</t>
    </rPh>
    <rPh sb="9" eb="11">
      <t>ケイジョウ</t>
    </rPh>
    <phoneticPr fontId="2"/>
  </si>
  <si>
    <t>●福利厚生費積算根拠（例）</t>
    <rPh sb="1" eb="3">
      <t>フクリ</t>
    </rPh>
    <rPh sb="3" eb="5">
      <t>コウセイ</t>
    </rPh>
    <rPh sb="5" eb="6">
      <t>ヒ</t>
    </rPh>
    <rPh sb="6" eb="8">
      <t>セキサン</t>
    </rPh>
    <rPh sb="8" eb="10">
      <t>コンキョ</t>
    </rPh>
    <rPh sb="11" eb="12">
      <t>レイ</t>
    </rPh>
    <phoneticPr fontId="2"/>
  </si>
  <si>
    <t>　給与費の１％を計上</t>
    <rPh sb="1" eb="3">
      <t>キュウヨ</t>
    </rPh>
    <rPh sb="3" eb="4">
      <t>ヒ</t>
    </rPh>
    <rPh sb="8" eb="10">
      <t>ケイジョウ</t>
    </rPh>
    <phoneticPr fontId="2"/>
  </si>
  <si>
    <t>●減価償却費積算根拠（例）</t>
    <rPh sb="1" eb="3">
      <t>ゲンカ</t>
    </rPh>
    <rPh sb="3" eb="5">
      <t>ショウキャク</t>
    </rPh>
    <rPh sb="5" eb="6">
      <t>ヒ</t>
    </rPh>
    <rPh sb="6" eb="8">
      <t>セキサン</t>
    </rPh>
    <rPh sb="8" eb="10">
      <t>コンキョ</t>
    </rPh>
    <rPh sb="11" eb="12">
      <t>レイ</t>
    </rPh>
    <phoneticPr fontId="2"/>
  </si>
  <si>
    <t>費用計</t>
    <rPh sb="0" eb="2">
      <t>ヒヨウ</t>
    </rPh>
    <rPh sb="2" eb="3">
      <t>ケイ</t>
    </rPh>
    <phoneticPr fontId="2"/>
  </si>
  <si>
    <t>補助金</t>
    <rPh sb="0" eb="3">
      <t>ホジョキン</t>
    </rPh>
    <phoneticPr fontId="2"/>
  </si>
  <si>
    <t>補助金差引後</t>
    <rPh sb="0" eb="3">
      <t>ホジョキン</t>
    </rPh>
    <rPh sb="3" eb="5">
      <t>サシヒキ</t>
    </rPh>
    <rPh sb="5" eb="6">
      <t>ゴ</t>
    </rPh>
    <phoneticPr fontId="2"/>
  </si>
  <si>
    <t>耐用年数</t>
    <rPh sb="0" eb="2">
      <t>タイヨウ</t>
    </rPh>
    <rPh sb="2" eb="4">
      <t>ネンスウ</t>
    </rPh>
    <phoneticPr fontId="2"/>
  </si>
  <si>
    <t>減価償却費（年額）</t>
    <rPh sb="0" eb="2">
      <t>ゲンカ</t>
    </rPh>
    <rPh sb="2" eb="4">
      <t>ショウキャク</t>
    </rPh>
    <rPh sb="4" eb="5">
      <t>ヒ</t>
    </rPh>
    <rPh sb="6" eb="8">
      <t>ネンガク</t>
    </rPh>
    <phoneticPr fontId="2"/>
  </si>
  <si>
    <t>建物本体（下記以外）</t>
    <rPh sb="0" eb="2">
      <t>タテモノ</t>
    </rPh>
    <rPh sb="2" eb="4">
      <t>ホンタイ</t>
    </rPh>
    <rPh sb="5" eb="7">
      <t>カキ</t>
    </rPh>
    <rPh sb="7" eb="9">
      <t>イガイ</t>
    </rPh>
    <phoneticPr fontId="2"/>
  </si>
  <si>
    <t>電気設備費</t>
    <rPh sb="0" eb="2">
      <t>デンキ</t>
    </rPh>
    <rPh sb="2" eb="4">
      <t>セツビ</t>
    </rPh>
    <rPh sb="4" eb="5">
      <t>ヒ</t>
    </rPh>
    <phoneticPr fontId="2"/>
  </si>
  <si>
    <t>給排水工事</t>
    <rPh sb="0" eb="1">
      <t>キュウ</t>
    </rPh>
    <rPh sb="1" eb="3">
      <t>ハイスイ</t>
    </rPh>
    <rPh sb="3" eb="5">
      <t>コウジ</t>
    </rPh>
    <phoneticPr fontId="2"/>
  </si>
  <si>
    <t>冷暖房設備</t>
    <rPh sb="0" eb="3">
      <t>レイダンボウ</t>
    </rPh>
    <rPh sb="3" eb="5">
      <t>セツビ</t>
    </rPh>
    <phoneticPr fontId="2"/>
  </si>
  <si>
    <t>昇降機設備</t>
    <rPh sb="0" eb="3">
      <t>ショウコウキ</t>
    </rPh>
    <rPh sb="3" eb="5">
      <t>セツビ</t>
    </rPh>
    <phoneticPr fontId="2"/>
  </si>
  <si>
    <t>-</t>
  </si>
  <si>
    <t>車両</t>
    <rPh sb="0" eb="2">
      <t>シャリョウ</t>
    </rPh>
    <phoneticPr fontId="2"/>
  </si>
  <si>
    <t>…</t>
  </si>
  <si>
    <t>減価償却費総合計</t>
    <rPh sb="0" eb="2">
      <t>ゲンカ</t>
    </rPh>
    <rPh sb="2" eb="4">
      <t>ショウキャク</t>
    </rPh>
    <rPh sb="4" eb="5">
      <t>ヒ</t>
    </rPh>
    <rPh sb="5" eb="8">
      <t>ソウゴウケイ</t>
    </rPh>
    <phoneticPr fontId="2"/>
  </si>
  <si>
    <t>①+②</t>
  </si>
  <si>
    <t>●税金関係（例）</t>
    <rPh sb="1" eb="3">
      <t>ゼイキン</t>
    </rPh>
    <rPh sb="3" eb="5">
      <t>カンケイ</t>
    </rPh>
    <rPh sb="6" eb="7">
      <t>レイ</t>
    </rPh>
    <phoneticPr fontId="2"/>
  </si>
  <si>
    <t>法人税</t>
    <rPh sb="0" eb="3">
      <t>ホウジンゼイ</t>
    </rPh>
    <phoneticPr fontId="2"/>
  </si>
  <si>
    <t>減価償却後損益×42％</t>
    <rPh sb="0" eb="2">
      <t>ゲンカ</t>
    </rPh>
    <rPh sb="2" eb="4">
      <t>ショウキャク</t>
    </rPh>
    <rPh sb="4" eb="5">
      <t>ゴ</t>
    </rPh>
    <rPh sb="5" eb="7">
      <t>ソンエキ</t>
    </rPh>
    <phoneticPr fontId="2"/>
  </si>
  <si>
    <t>固定資産税</t>
    <rPh sb="0" eb="2">
      <t>コテイ</t>
    </rPh>
    <rPh sb="2" eb="5">
      <t>シサンゼイ</t>
    </rPh>
    <phoneticPr fontId="2"/>
  </si>
  <si>
    <t>固定資産税対象備品4,000,000円×1.4％</t>
    <rPh sb="0" eb="2">
      <t>コテイ</t>
    </rPh>
    <rPh sb="2" eb="4">
      <t>シサン</t>
    </rPh>
    <rPh sb="4" eb="5">
      <t>ゼイ</t>
    </rPh>
    <rPh sb="5" eb="7">
      <t>タイショウ</t>
    </rPh>
    <rPh sb="7" eb="9">
      <t>ビヒン</t>
    </rPh>
    <rPh sb="18" eb="19">
      <t>エン</t>
    </rPh>
    <phoneticPr fontId="2"/>
  </si>
  <si>
    <t>固定資産税対象備品</t>
    <rPh sb="0" eb="2">
      <t>コテイ</t>
    </rPh>
    <rPh sb="2" eb="4">
      <t>シサン</t>
    </rPh>
    <rPh sb="4" eb="5">
      <t>ゼイ</t>
    </rPh>
    <rPh sb="5" eb="7">
      <t>タイショウ</t>
    </rPh>
    <rPh sb="7" eb="9">
      <t>ビヒン</t>
    </rPh>
    <phoneticPr fontId="2"/>
  </si>
  <si>
    <t>単価</t>
    <rPh sb="0" eb="2">
      <t>タンカ</t>
    </rPh>
    <phoneticPr fontId="2"/>
  </si>
  <si>
    <t>個数</t>
    <rPh sb="0" eb="2">
      <t>コスウ</t>
    </rPh>
    <phoneticPr fontId="2"/>
  </si>
  <si>
    <t>計</t>
    <rPh sb="0" eb="1">
      <t>ケイ</t>
    </rPh>
    <phoneticPr fontId="2"/>
  </si>
  <si>
    <t>（10万円以上の備品）</t>
    <rPh sb="3" eb="5">
      <t>マンエン</t>
    </rPh>
    <rPh sb="5" eb="7">
      <t>イジョウ</t>
    </rPh>
    <rPh sb="8" eb="10">
      <t>ビヒン</t>
    </rPh>
    <phoneticPr fontId="2"/>
  </si>
  <si>
    <t>パソコン</t>
  </si>
  <si>
    <t>電動ベッド</t>
    <rPh sb="0" eb="2">
      <t>デンドウ</t>
    </rPh>
    <phoneticPr fontId="2"/>
  </si>
  <si>
    <t>ソファー</t>
  </si>
  <si>
    <t>●委託料積算根拠（例）</t>
    <rPh sb="1" eb="4">
      <t>イタクリョウ</t>
    </rPh>
    <rPh sb="4" eb="6">
      <t>セキサン</t>
    </rPh>
    <rPh sb="6" eb="8">
      <t>コンキョ</t>
    </rPh>
    <rPh sb="9" eb="10">
      <t>レイ</t>
    </rPh>
    <phoneticPr fontId="2"/>
  </si>
  <si>
    <t>内容</t>
    <rPh sb="0" eb="2">
      <t>ナイヨウ</t>
    </rPh>
    <phoneticPr fontId="2"/>
  </si>
  <si>
    <t>年額</t>
    <rPh sb="0" eb="2">
      <t>ネンガク</t>
    </rPh>
    <phoneticPr fontId="2"/>
  </si>
  <si>
    <t>備考</t>
    <rPh sb="0" eb="2">
      <t>ビコウ</t>
    </rPh>
    <phoneticPr fontId="2"/>
  </si>
  <si>
    <t>委託料
（施設に係るもの）</t>
    <rPh sb="0" eb="2">
      <t>イタク</t>
    </rPh>
    <rPh sb="2" eb="3">
      <t>リョウ</t>
    </rPh>
    <rPh sb="5" eb="7">
      <t>シセツ</t>
    </rPh>
    <rPh sb="8" eb="9">
      <t>カカワ</t>
    </rPh>
    <phoneticPr fontId="2"/>
  </si>
  <si>
    <t>防災設備点検費用</t>
    <rPh sb="0" eb="2">
      <t>ボウサイ</t>
    </rPh>
    <rPh sb="2" eb="4">
      <t>セツビ</t>
    </rPh>
    <rPh sb="4" eb="6">
      <t>テンケン</t>
    </rPh>
    <rPh sb="6" eb="8">
      <t>ヒヨウ</t>
    </rPh>
    <phoneticPr fontId="2"/>
  </si>
  <si>
    <t>電気設備点検費用</t>
    <rPh sb="0" eb="2">
      <t>デンキ</t>
    </rPh>
    <rPh sb="2" eb="4">
      <t>セツビ</t>
    </rPh>
    <rPh sb="4" eb="6">
      <t>テンケン</t>
    </rPh>
    <rPh sb="6" eb="8">
      <t>ヒヨウ</t>
    </rPh>
    <phoneticPr fontId="2"/>
  </si>
  <si>
    <t>EV点検費用</t>
    <rPh sb="2" eb="4">
      <t>テンケン</t>
    </rPh>
    <rPh sb="4" eb="6">
      <t>ヒヨウ</t>
    </rPh>
    <phoneticPr fontId="2"/>
  </si>
  <si>
    <t>清掃委託費用</t>
    <rPh sb="0" eb="2">
      <t>セイソウ</t>
    </rPh>
    <rPh sb="2" eb="4">
      <t>イタク</t>
    </rPh>
    <rPh sb="4" eb="6">
      <t>ヒヨウ</t>
    </rPh>
    <phoneticPr fontId="2"/>
  </si>
  <si>
    <t>防犯警備委託費用</t>
    <rPh sb="0" eb="2">
      <t>ボウハン</t>
    </rPh>
    <rPh sb="2" eb="4">
      <t>ケイビ</t>
    </rPh>
    <rPh sb="4" eb="6">
      <t>イタク</t>
    </rPh>
    <rPh sb="6" eb="8">
      <t>ヒヨウ</t>
    </rPh>
    <phoneticPr fontId="2"/>
  </si>
  <si>
    <t>火災・地震保険料</t>
    <rPh sb="0" eb="2">
      <t>カサイ</t>
    </rPh>
    <rPh sb="3" eb="5">
      <t>ジシン</t>
    </rPh>
    <rPh sb="5" eb="8">
      <t>ホケンリョウ</t>
    </rPh>
    <phoneticPr fontId="2"/>
  </si>
  <si>
    <t>建物設備点検費用</t>
    <rPh sb="0" eb="2">
      <t>タテモノ</t>
    </rPh>
    <rPh sb="2" eb="4">
      <t>セツビ</t>
    </rPh>
    <rPh sb="4" eb="6">
      <t>テンケン</t>
    </rPh>
    <rPh sb="6" eb="8">
      <t>ヒヨウ</t>
    </rPh>
    <phoneticPr fontId="2"/>
  </si>
  <si>
    <t>委託料
(利用者に係るもの)</t>
    <rPh sb="0" eb="2">
      <t>イタク</t>
    </rPh>
    <rPh sb="2" eb="3">
      <t>リョウ</t>
    </rPh>
    <rPh sb="5" eb="8">
      <t>リヨウシャ</t>
    </rPh>
    <rPh sb="9" eb="10">
      <t>カカワ</t>
    </rPh>
    <phoneticPr fontId="2"/>
  </si>
  <si>
    <t>歯科衛生士派遣料</t>
    <rPh sb="0" eb="2">
      <t>シカ</t>
    </rPh>
    <rPh sb="2" eb="5">
      <t>エイセイシ</t>
    </rPh>
    <rPh sb="5" eb="7">
      <t>ハケン</t>
    </rPh>
    <rPh sb="7" eb="8">
      <t>リョウ</t>
    </rPh>
    <phoneticPr fontId="2"/>
  </si>
  <si>
    <t>口腔ケア指導</t>
    <rPh sb="0" eb="2">
      <t>コウクウ</t>
    </rPh>
    <rPh sb="4" eb="6">
      <t>シドウ</t>
    </rPh>
    <phoneticPr fontId="2"/>
  </si>
  <si>
    <t>音楽療法</t>
    <rPh sb="0" eb="2">
      <t>オンガク</t>
    </rPh>
    <rPh sb="2" eb="4">
      <t>リョウホウ</t>
    </rPh>
    <phoneticPr fontId="2"/>
  </si>
  <si>
    <t>1回5,000円月２～３回</t>
    <rPh sb="1" eb="2">
      <t>カイ</t>
    </rPh>
    <rPh sb="7" eb="8">
      <t>エン</t>
    </rPh>
    <rPh sb="8" eb="9">
      <t>ツキ</t>
    </rPh>
    <rPh sb="12" eb="13">
      <t>カイ</t>
    </rPh>
    <phoneticPr fontId="2"/>
  </si>
  <si>
    <t>●消耗品費・事務経費積算根拠（例）</t>
    <rPh sb="1" eb="3">
      <t>ショウモウ</t>
    </rPh>
    <rPh sb="3" eb="4">
      <t>ヒン</t>
    </rPh>
    <rPh sb="4" eb="5">
      <t>ヒ</t>
    </rPh>
    <rPh sb="6" eb="8">
      <t>ジム</t>
    </rPh>
    <rPh sb="8" eb="10">
      <t>ケイヒ</t>
    </rPh>
    <rPh sb="10" eb="12">
      <t>セキサン</t>
    </rPh>
    <rPh sb="12" eb="14">
      <t>コンキョ</t>
    </rPh>
    <rPh sb="15" eb="16">
      <t>レイ</t>
    </rPh>
    <phoneticPr fontId="2"/>
  </si>
  <si>
    <t>保険料</t>
    <rPh sb="0" eb="2">
      <t>ホケン</t>
    </rPh>
    <rPh sb="2" eb="3">
      <t>リョウ</t>
    </rPh>
    <phoneticPr fontId="2"/>
  </si>
  <si>
    <t>損害保険料</t>
    <rPh sb="0" eb="2">
      <t>ソンガイ</t>
    </rPh>
    <rPh sb="2" eb="5">
      <t>ホケンリョウ</t>
    </rPh>
    <phoneticPr fontId="2"/>
  </si>
  <si>
    <t>自動車保険</t>
    <rPh sb="0" eb="3">
      <t>ジドウシャ</t>
    </rPh>
    <rPh sb="3" eb="5">
      <t>ホケン</t>
    </rPh>
    <phoneticPr fontId="2"/>
  </si>
  <si>
    <t>火災総合保険料</t>
    <rPh sb="0" eb="2">
      <t>カサイ</t>
    </rPh>
    <rPh sb="2" eb="4">
      <t>ソウゴウ</t>
    </rPh>
    <rPh sb="4" eb="6">
      <t>ホケン</t>
    </rPh>
    <rPh sb="6" eb="7">
      <t>リョウ</t>
    </rPh>
    <phoneticPr fontId="2"/>
  </si>
  <si>
    <t>諸会費</t>
    <rPh sb="0" eb="1">
      <t>ショ</t>
    </rPh>
    <rPh sb="1" eb="3">
      <t>カイヒ</t>
    </rPh>
    <phoneticPr fontId="2"/>
  </si>
  <si>
    <t>認知症グループホーム協会会員費</t>
    <rPh sb="0" eb="3">
      <t>ニンチショウ</t>
    </rPh>
    <rPh sb="10" eb="12">
      <t>キョウカイ</t>
    </rPh>
    <rPh sb="12" eb="14">
      <t>カイイン</t>
    </rPh>
    <rPh sb="14" eb="15">
      <t>ヒ</t>
    </rPh>
    <phoneticPr fontId="2"/>
  </si>
  <si>
    <t>業界団体への会員費用</t>
    <rPh sb="0" eb="2">
      <t>ギョウカイ</t>
    </rPh>
    <rPh sb="2" eb="4">
      <t>ダンタイ</t>
    </rPh>
    <rPh sb="6" eb="8">
      <t>カイイン</t>
    </rPh>
    <rPh sb="8" eb="10">
      <t>ヒヨウ</t>
    </rPh>
    <phoneticPr fontId="2"/>
  </si>
  <si>
    <t>文京区社会福祉協議会</t>
    <rPh sb="0" eb="3">
      <t>ブンキョウク</t>
    </rPh>
    <rPh sb="3" eb="5">
      <t>シャカイ</t>
    </rPh>
    <rPh sb="5" eb="7">
      <t>フクシ</t>
    </rPh>
    <rPh sb="7" eb="10">
      <t>キョウギカイ</t>
    </rPh>
    <phoneticPr fontId="2"/>
  </si>
  <si>
    <t>東京都社会福祉協議会</t>
    <rPh sb="0" eb="3">
      <t>トウキョウト</t>
    </rPh>
    <rPh sb="3" eb="5">
      <t>シャカイ</t>
    </rPh>
    <rPh sb="5" eb="7">
      <t>フクシ</t>
    </rPh>
    <rPh sb="7" eb="10">
      <t>キョウギカイ</t>
    </rPh>
    <phoneticPr fontId="2"/>
  </si>
  <si>
    <t>町会費</t>
    <rPh sb="0" eb="2">
      <t>チョウカイ</t>
    </rPh>
    <rPh sb="2" eb="3">
      <t>ヒ</t>
    </rPh>
    <phoneticPr fontId="2"/>
  </si>
  <si>
    <t>地域の町内会参加費用</t>
    <rPh sb="0" eb="2">
      <t>チイキ</t>
    </rPh>
    <rPh sb="3" eb="5">
      <t>チョウナイ</t>
    </rPh>
    <rPh sb="5" eb="6">
      <t>カイ</t>
    </rPh>
    <rPh sb="6" eb="8">
      <t>サンカ</t>
    </rPh>
    <rPh sb="8" eb="10">
      <t>ヒヨウ</t>
    </rPh>
    <phoneticPr fontId="2"/>
  </si>
  <si>
    <t>通信費</t>
    <rPh sb="0" eb="3">
      <t>ツウシンヒ</t>
    </rPh>
    <phoneticPr fontId="2"/>
  </si>
  <si>
    <t>電話料金、インターネット接続費用</t>
    <rPh sb="0" eb="2">
      <t>デンワ</t>
    </rPh>
    <rPh sb="2" eb="4">
      <t>リョウキン</t>
    </rPh>
    <rPh sb="12" eb="14">
      <t>セツゾク</t>
    </rPh>
    <rPh sb="14" eb="16">
      <t>ヒヨウ</t>
    </rPh>
    <phoneticPr fontId="2"/>
  </si>
  <si>
    <t>OAライセンス料</t>
    <rPh sb="7" eb="8">
      <t>リョウ</t>
    </rPh>
    <phoneticPr fontId="2"/>
  </si>
  <si>
    <t>ＰＣインストール製品のライセンス料</t>
    <rPh sb="8" eb="10">
      <t>セイヒン</t>
    </rPh>
    <rPh sb="16" eb="17">
      <t>リョウ</t>
    </rPh>
    <phoneticPr fontId="2"/>
  </si>
  <si>
    <t>ＯＡ機器保守点検料</t>
    <rPh sb="2" eb="4">
      <t>キキ</t>
    </rPh>
    <rPh sb="4" eb="6">
      <t>ホシュ</t>
    </rPh>
    <rPh sb="6" eb="8">
      <t>テンケン</t>
    </rPh>
    <rPh sb="8" eb="9">
      <t>リョウ</t>
    </rPh>
    <phoneticPr fontId="2"/>
  </si>
  <si>
    <t>コピー機器等の保守点検料</t>
    <rPh sb="3" eb="5">
      <t>キキ</t>
    </rPh>
    <rPh sb="5" eb="6">
      <t>トウ</t>
    </rPh>
    <rPh sb="7" eb="9">
      <t>ホシュ</t>
    </rPh>
    <rPh sb="9" eb="11">
      <t>テンケン</t>
    </rPh>
    <rPh sb="11" eb="12">
      <t>リョウ</t>
    </rPh>
    <phoneticPr fontId="2"/>
  </si>
  <si>
    <t>消耗品費</t>
    <rPh sb="0" eb="2">
      <t>ショウモウ</t>
    </rPh>
    <rPh sb="2" eb="3">
      <t>ヒン</t>
    </rPh>
    <rPh sb="3" eb="4">
      <t>ヒ</t>
    </rPh>
    <phoneticPr fontId="2"/>
  </si>
  <si>
    <t>事務用消耗品費</t>
    <rPh sb="0" eb="3">
      <t>ジムヨウ</t>
    </rPh>
    <rPh sb="3" eb="5">
      <t>ショウモウ</t>
    </rPh>
    <rPh sb="5" eb="6">
      <t>ヒン</t>
    </rPh>
    <rPh sb="6" eb="7">
      <t>ヒ</t>
    </rPh>
    <phoneticPr fontId="2"/>
  </si>
  <si>
    <t>ノート、はさみ、ゴム印、封筒等</t>
  </si>
  <si>
    <t>日用品費</t>
    <rPh sb="0" eb="3">
      <t>ニチヨウヒン</t>
    </rPh>
    <rPh sb="3" eb="4">
      <t>ヒ</t>
    </rPh>
    <phoneticPr fontId="2"/>
  </si>
  <si>
    <t>手洗い石鹸、洗剤 等</t>
  </si>
  <si>
    <t>その他日用品費</t>
    <rPh sb="2" eb="3">
      <t>タ</t>
    </rPh>
    <rPh sb="3" eb="5">
      <t>ニチヨウ</t>
    </rPh>
    <rPh sb="5" eb="6">
      <t>ヒン</t>
    </rPh>
    <rPh sb="6" eb="7">
      <t>ヒ</t>
    </rPh>
    <phoneticPr fontId="2"/>
  </si>
  <si>
    <t>湯呑、カップ、皿、食器 等</t>
  </si>
  <si>
    <t>その他事務用品費</t>
    <rPh sb="2" eb="3">
      <t>ホカ</t>
    </rPh>
    <rPh sb="3" eb="5">
      <t>ジム</t>
    </rPh>
    <rPh sb="5" eb="7">
      <t>ヨウヒン</t>
    </rPh>
    <rPh sb="7" eb="8">
      <t>ヒ</t>
    </rPh>
    <phoneticPr fontId="2"/>
  </si>
  <si>
    <t>インクトナーカートリッジ、マウス、紙 等</t>
    <rPh sb="17" eb="18">
      <t>カミ</t>
    </rPh>
    <rPh sb="19" eb="20">
      <t>トウ</t>
    </rPh>
    <phoneticPr fontId="2"/>
  </si>
  <si>
    <t>会議費</t>
    <rPh sb="0" eb="3">
      <t>カイギヒ</t>
    </rPh>
    <phoneticPr fontId="2"/>
  </si>
  <si>
    <t>運営推進会議等</t>
    <rPh sb="0" eb="2">
      <t>ウンエイ</t>
    </rPh>
    <rPh sb="2" eb="4">
      <t>スイシン</t>
    </rPh>
    <rPh sb="4" eb="6">
      <t>カイギ</t>
    </rPh>
    <rPh sb="6" eb="7">
      <t>トウ</t>
    </rPh>
    <phoneticPr fontId="2"/>
  </si>
  <si>
    <t>●その他積算根拠（例）</t>
    <rPh sb="3" eb="4">
      <t>タ</t>
    </rPh>
    <rPh sb="4" eb="6">
      <t>セキサン</t>
    </rPh>
    <rPh sb="6" eb="8">
      <t>コンキョ</t>
    </rPh>
    <rPh sb="9" eb="10">
      <t>レイ</t>
    </rPh>
    <phoneticPr fontId="2"/>
  </si>
  <si>
    <t>材料費</t>
    <rPh sb="0" eb="3">
      <t>ザイリョウヒ</t>
    </rPh>
    <phoneticPr fontId="2"/>
  </si>
  <si>
    <t>レクリエーション費用</t>
    <rPh sb="8" eb="10">
      <t>ヒヨウ</t>
    </rPh>
    <phoneticPr fontId="2"/>
  </si>
  <si>
    <t>行事に関する費用</t>
    <rPh sb="0" eb="2">
      <t>ギョウジ</t>
    </rPh>
    <rPh sb="3" eb="4">
      <t>カン</t>
    </rPh>
    <rPh sb="6" eb="8">
      <t>ヒヨウ</t>
    </rPh>
    <phoneticPr fontId="2"/>
  </si>
  <si>
    <t>共用材料費</t>
    <rPh sb="0" eb="2">
      <t>キョウヨウ</t>
    </rPh>
    <rPh sb="2" eb="5">
      <t>ザイリョウヒ</t>
    </rPh>
    <phoneticPr fontId="2"/>
  </si>
  <si>
    <t>行事に使用する材料費</t>
    <rPh sb="0" eb="2">
      <t>ギョウジ</t>
    </rPh>
    <rPh sb="3" eb="5">
      <t>シヨウ</t>
    </rPh>
    <rPh sb="7" eb="9">
      <t>ザイリョウ</t>
    </rPh>
    <rPh sb="9" eb="10">
      <t>ヒ</t>
    </rPh>
    <phoneticPr fontId="2"/>
  </si>
  <si>
    <t>その他材料費</t>
    <rPh sb="2" eb="3">
      <t>タ</t>
    </rPh>
    <rPh sb="3" eb="6">
      <t>ザイリョウヒ</t>
    </rPh>
    <phoneticPr fontId="2"/>
  </si>
  <si>
    <t>プレゼント費用、レクリエーション実施に伴う諸経費</t>
    <rPh sb="5" eb="7">
      <t>ヒヨウ</t>
    </rPh>
    <rPh sb="16" eb="18">
      <t>ジッシ</t>
    </rPh>
    <rPh sb="19" eb="20">
      <t>トモナ</t>
    </rPh>
    <rPh sb="21" eb="24">
      <t>ショケイヒ</t>
    </rPh>
    <phoneticPr fontId="2"/>
  </si>
  <si>
    <t>車両費</t>
    <rPh sb="0" eb="2">
      <t>シャリョウ</t>
    </rPh>
    <rPh sb="2" eb="3">
      <t>ヒ</t>
    </rPh>
    <phoneticPr fontId="2"/>
  </si>
  <si>
    <t>ガソリン</t>
  </si>
  <si>
    <t>旅費交通費</t>
    <rPh sb="0" eb="2">
      <t>リョヒ</t>
    </rPh>
    <rPh sb="2" eb="5">
      <t>コウツウヒ</t>
    </rPh>
    <phoneticPr fontId="2"/>
  </si>
  <si>
    <t>職員交通費</t>
    <rPh sb="0" eb="2">
      <t>ショクイン</t>
    </rPh>
    <rPh sb="2" eb="5">
      <t>コウツウヒ</t>
    </rPh>
    <phoneticPr fontId="2"/>
  </si>
  <si>
    <t>通勤定期代</t>
    <rPh sb="0" eb="2">
      <t>ツウキン</t>
    </rPh>
    <rPh sb="2" eb="4">
      <t>テイキ</t>
    </rPh>
    <rPh sb="4" eb="5">
      <t>ダイ</t>
    </rPh>
    <phoneticPr fontId="2"/>
  </si>
  <si>
    <t>雑費</t>
    <rPh sb="0" eb="2">
      <t>ザッピ</t>
    </rPh>
    <phoneticPr fontId="2"/>
  </si>
  <si>
    <t>研修費</t>
    <rPh sb="0" eb="2">
      <t>ケンシュウ</t>
    </rPh>
    <rPh sb="2" eb="3">
      <t>ヒ</t>
    </rPh>
    <phoneticPr fontId="2"/>
  </si>
  <si>
    <t>図書費</t>
    <rPh sb="0" eb="3">
      <t>トショヒ</t>
    </rPh>
    <phoneticPr fontId="2"/>
  </si>
  <si>
    <t>研修費補助額を含む研修費</t>
    <rPh sb="0" eb="2">
      <t>ケンシュウ</t>
    </rPh>
    <rPh sb="2" eb="3">
      <t>ヒ</t>
    </rPh>
    <rPh sb="3" eb="5">
      <t>ホジョ</t>
    </rPh>
    <rPh sb="5" eb="6">
      <t>ガク</t>
    </rPh>
    <rPh sb="7" eb="8">
      <t>フク</t>
    </rPh>
    <rPh sb="9" eb="12">
      <t>ケンシュウヒ</t>
    </rPh>
    <phoneticPr fontId="2"/>
  </si>
  <si>
    <t>・併設施設に共通してかかる費用については、按分するなど、各施設の金額がわかるように作成してください。</t>
    <rPh sb="1" eb="3">
      <t>ヘイセツ</t>
    </rPh>
    <rPh sb="3" eb="5">
      <t>シセツ</t>
    </rPh>
    <rPh sb="6" eb="8">
      <t>キョウツウ</t>
    </rPh>
    <rPh sb="13" eb="15">
      <t>ヒヨウ</t>
    </rPh>
    <rPh sb="21" eb="23">
      <t>アンブン</t>
    </rPh>
    <rPh sb="28" eb="31">
      <t>カクシセツ</t>
    </rPh>
    <rPh sb="32" eb="34">
      <t>キンガク</t>
    </rPh>
    <rPh sb="41" eb="43">
      <t>サクセイ</t>
    </rPh>
    <phoneticPr fontId="2"/>
  </si>
  <si>
    <t>・収入の共益費、その他日常生活費として徴収する項目は、支出の委託料、消耗品費・事務経費、その他に計上しないでください。（収支シミュレーション上、食費・光熱水費・共益費・その他日常生活費の合計と同額を、支出の「利用者実費負担費用」に計上しています。委託料等に共益費等と同様の項目を計上すると、支出に2重計上されてしまいます。）</t>
    <rPh sb="1" eb="3">
      <t>シュウニュウ</t>
    </rPh>
    <rPh sb="4" eb="7">
      <t>キョウエキヒ</t>
    </rPh>
    <rPh sb="10" eb="11">
      <t>タ</t>
    </rPh>
    <rPh sb="11" eb="13">
      <t>ニチジョウ</t>
    </rPh>
    <rPh sb="13" eb="15">
      <t>セイカツ</t>
    </rPh>
    <rPh sb="15" eb="16">
      <t>ヒ</t>
    </rPh>
    <rPh sb="19" eb="21">
      <t>チョウシュウ</t>
    </rPh>
    <rPh sb="23" eb="25">
      <t>コウモク</t>
    </rPh>
    <rPh sb="27" eb="29">
      <t>シシュツ</t>
    </rPh>
    <rPh sb="30" eb="33">
      <t>イタクリョウ</t>
    </rPh>
    <rPh sb="34" eb="36">
      <t>ショウモウ</t>
    </rPh>
    <rPh sb="36" eb="37">
      <t>ヒン</t>
    </rPh>
    <rPh sb="37" eb="38">
      <t>ヒ</t>
    </rPh>
    <rPh sb="39" eb="41">
      <t>ジム</t>
    </rPh>
    <rPh sb="41" eb="43">
      <t>ケイヒ</t>
    </rPh>
    <rPh sb="46" eb="47">
      <t>タ</t>
    </rPh>
    <rPh sb="48" eb="50">
      <t>ケイジョウ</t>
    </rPh>
    <rPh sb="60" eb="62">
      <t>シュウシ</t>
    </rPh>
    <rPh sb="70" eb="71">
      <t>ジョウ</t>
    </rPh>
    <rPh sb="72" eb="74">
      <t>ショクヒ</t>
    </rPh>
    <rPh sb="75" eb="79">
      <t>コウネツスイヒ</t>
    </rPh>
    <rPh sb="80" eb="83">
      <t>キョウエキヒ</t>
    </rPh>
    <rPh sb="86" eb="87">
      <t>タ</t>
    </rPh>
    <rPh sb="87" eb="89">
      <t>ニチジョウ</t>
    </rPh>
    <rPh sb="89" eb="92">
      <t>セイカツヒ</t>
    </rPh>
    <rPh sb="93" eb="95">
      <t>ゴウケイ</t>
    </rPh>
    <rPh sb="96" eb="98">
      <t>ドウガク</t>
    </rPh>
    <rPh sb="100" eb="102">
      <t>シシュツ</t>
    </rPh>
    <rPh sb="104" eb="107">
      <t>リヨウシャ</t>
    </rPh>
    <rPh sb="107" eb="109">
      <t>ジッピ</t>
    </rPh>
    <rPh sb="109" eb="111">
      <t>フタン</t>
    </rPh>
    <rPh sb="111" eb="113">
      <t>ヒヨウ</t>
    </rPh>
    <rPh sb="115" eb="117">
      <t>ケイジョウ</t>
    </rPh>
    <rPh sb="123" eb="126">
      <t>イタクリョウ</t>
    </rPh>
    <rPh sb="126" eb="127">
      <t>トウ</t>
    </rPh>
    <rPh sb="128" eb="131">
      <t>キョウエキヒ</t>
    </rPh>
    <rPh sb="131" eb="132">
      <t>トウ</t>
    </rPh>
    <rPh sb="133" eb="135">
      <t>ドウヨウ</t>
    </rPh>
    <rPh sb="136" eb="138">
      <t>コウモク</t>
    </rPh>
    <rPh sb="139" eb="141">
      <t>ケイジョウ</t>
    </rPh>
    <rPh sb="145" eb="147">
      <t>シシュツ</t>
    </rPh>
    <rPh sb="149" eb="150">
      <t>ジュウ</t>
    </rPh>
    <rPh sb="150" eb="152">
      <t>ケイジョウ</t>
    </rPh>
    <phoneticPr fontId="2"/>
  </si>
  <si>
    <t>資金計画表</t>
    <rPh sb="0" eb="2">
      <t>シキン</t>
    </rPh>
    <rPh sb="2" eb="4">
      <t>ケイカク</t>
    </rPh>
    <rPh sb="4" eb="5">
      <t>ヒョウ</t>
    </rPh>
    <phoneticPr fontId="2"/>
  </si>
  <si>
    <t>自己資金　計</t>
    <rPh sb="0" eb="2">
      <t>ジコ</t>
    </rPh>
    <rPh sb="2" eb="4">
      <t>シキン</t>
    </rPh>
    <rPh sb="5" eb="6">
      <t>ケイ</t>
    </rPh>
    <phoneticPr fontId="2"/>
  </si>
  <si>
    <t>財源内訳</t>
    <rPh sb="0" eb="2">
      <t>ザイゲン</t>
    </rPh>
    <rPh sb="2" eb="4">
      <t>ウチワケ</t>
    </rPh>
    <phoneticPr fontId="2"/>
  </si>
  <si>
    <t xml:space="preserve"> 都補助金</t>
    <rPh sb="1" eb="2">
      <t>ト</t>
    </rPh>
    <rPh sb="2" eb="4">
      <t>ホジョ</t>
    </rPh>
    <rPh sb="4" eb="5">
      <t>キン</t>
    </rPh>
    <phoneticPr fontId="2"/>
  </si>
  <si>
    <t>借入金　計</t>
    <rPh sb="0" eb="2">
      <t>カリイレ</t>
    </rPh>
    <rPh sb="2" eb="3">
      <t>キン</t>
    </rPh>
    <rPh sb="4" eb="5">
      <t>ケイ</t>
    </rPh>
    <phoneticPr fontId="2"/>
  </si>
  <si>
    <t xml:space="preserve"> 基金</t>
    <rPh sb="1" eb="3">
      <t>キキン</t>
    </rPh>
    <rPh sb="2" eb="3">
      <t>キン</t>
    </rPh>
    <phoneticPr fontId="2"/>
  </si>
  <si>
    <t xml:space="preserve"> 区市町村補助金</t>
    <rPh sb="1" eb="2">
      <t>ク</t>
    </rPh>
    <rPh sb="2" eb="5">
      <t>シチョウソン</t>
    </rPh>
    <rPh sb="5" eb="8">
      <t>ホジョキン</t>
    </rPh>
    <phoneticPr fontId="2"/>
  </si>
  <si>
    <t xml:space="preserve"> 自己資金</t>
    <phoneticPr fontId="2"/>
  </si>
  <si>
    <t xml:space="preserve"> 借入金</t>
    <rPh sb="1" eb="3">
      <t>カリイレ</t>
    </rPh>
    <rPh sb="3" eb="4">
      <t>キン</t>
    </rPh>
    <phoneticPr fontId="2"/>
  </si>
  <si>
    <t xml:space="preserve"> 計</t>
    <rPh sb="1" eb="2">
      <t>ケイ</t>
    </rPh>
    <phoneticPr fontId="2"/>
  </si>
  <si>
    <t>DXコンサル経費</t>
    <rPh sb="6" eb="8">
      <t>ケイヒ</t>
    </rPh>
    <phoneticPr fontId="2"/>
  </si>
  <si>
    <t>※整備費は事業費内訳と一致させること。</t>
    <rPh sb="1" eb="3">
      <t>セイビ</t>
    </rPh>
    <rPh sb="3" eb="4">
      <t>ヒ</t>
    </rPh>
    <rPh sb="5" eb="7">
      <t>ジギョウ</t>
    </rPh>
    <rPh sb="7" eb="8">
      <t>ヒ</t>
    </rPh>
    <rPh sb="8" eb="10">
      <t>ウチワケ</t>
    </rPh>
    <rPh sb="11" eb="13">
      <t>イッチ</t>
    </rPh>
    <phoneticPr fontId="2"/>
  </si>
  <si>
    <t>※併設施設がある場合は、すべて記載すること。</t>
    <rPh sb="1" eb="3">
      <t>ヘイセツ</t>
    </rPh>
    <rPh sb="3" eb="5">
      <t>シセツ</t>
    </rPh>
    <rPh sb="8" eb="10">
      <t>バアイ</t>
    </rPh>
    <rPh sb="15" eb="17">
      <t>キサイ</t>
    </rPh>
    <phoneticPr fontId="2"/>
  </si>
  <si>
    <t>※財源の項目は必要に応じて追加すること。</t>
    <rPh sb="1" eb="3">
      <t>ザイゲン</t>
    </rPh>
    <rPh sb="4" eb="6">
      <t>コウモク</t>
    </rPh>
    <rPh sb="7" eb="9">
      <t>ヒツヨウ</t>
    </rPh>
    <rPh sb="10" eb="11">
      <t>オウ</t>
    </rPh>
    <rPh sb="13" eb="15">
      <t>ツイカ</t>
    </rPh>
    <phoneticPr fontId="2"/>
  </si>
  <si>
    <t>※土地購入費等がある場合、根拠書類を添付すること。</t>
    <rPh sb="1" eb="3">
      <t>トチ</t>
    </rPh>
    <rPh sb="3" eb="6">
      <t>コウニュウヒ</t>
    </rPh>
    <rPh sb="6" eb="7">
      <t>トウ</t>
    </rPh>
    <rPh sb="10" eb="12">
      <t>バアイ</t>
    </rPh>
    <rPh sb="13" eb="15">
      <t>コンキョ</t>
    </rPh>
    <rPh sb="15" eb="17">
      <t>ショルイ</t>
    </rPh>
    <rPh sb="18" eb="20">
      <t>テンプ</t>
    </rPh>
    <phoneticPr fontId="2"/>
  </si>
  <si>
    <t>※運転資金は、年間事業費（収支シミュレーション１年目の支出計）の１２分の３以上を計上し、財源は自己資金で確保すること。</t>
    <rPh sb="1" eb="3">
      <t>ウンテン</t>
    </rPh>
    <rPh sb="3" eb="5">
      <t>シキン</t>
    </rPh>
    <rPh sb="7" eb="9">
      <t>ネンカン</t>
    </rPh>
    <rPh sb="9" eb="12">
      <t>ジギョウヒ</t>
    </rPh>
    <rPh sb="13" eb="15">
      <t>シュウシ</t>
    </rPh>
    <rPh sb="24" eb="26">
      <t>ネンメ</t>
    </rPh>
    <rPh sb="27" eb="29">
      <t>シシュツ</t>
    </rPh>
    <rPh sb="29" eb="30">
      <t>ケイ</t>
    </rPh>
    <rPh sb="34" eb="35">
      <t>ブン</t>
    </rPh>
    <rPh sb="37" eb="39">
      <t>イジョウ</t>
    </rPh>
    <rPh sb="40" eb="42">
      <t>ケイジョウ</t>
    </rPh>
    <rPh sb="44" eb="46">
      <t>ザイゲン</t>
    </rPh>
    <rPh sb="47" eb="49">
      <t>ジコ</t>
    </rPh>
    <rPh sb="49" eb="51">
      <t>シキン</t>
    </rPh>
    <rPh sb="52" eb="54">
      <t>カクホ</t>
    </rPh>
    <phoneticPr fontId="2"/>
  </si>
  <si>
    <t>※法人事務費がある場合、内訳を添付すること。</t>
    <rPh sb="1" eb="3">
      <t>ホウジン</t>
    </rPh>
    <rPh sb="3" eb="6">
      <t>ジムヒ</t>
    </rPh>
    <rPh sb="9" eb="11">
      <t>バアイ</t>
    </rPh>
    <rPh sb="12" eb="14">
      <t>ウチワケ</t>
    </rPh>
    <rPh sb="15" eb="17">
      <t>テンプ</t>
    </rPh>
    <phoneticPr fontId="2"/>
  </si>
  <si>
    <t>※備品購入予定リストを添付すること。</t>
    <rPh sb="1" eb="3">
      <t>ビヒン</t>
    </rPh>
    <rPh sb="3" eb="5">
      <t>コウニュウ</t>
    </rPh>
    <rPh sb="5" eb="7">
      <t>ヨテイ</t>
    </rPh>
    <rPh sb="11" eb="13">
      <t>テンプ</t>
    </rPh>
    <phoneticPr fontId="2"/>
  </si>
  <si>
    <t>※本資金計画における自己資金（合計）を十分に確保しているか、預金残高証明等で確認すること。</t>
    <rPh sb="1" eb="2">
      <t>ホン</t>
    </rPh>
    <rPh sb="2" eb="4">
      <t>シキン</t>
    </rPh>
    <rPh sb="4" eb="6">
      <t>ケイカク</t>
    </rPh>
    <rPh sb="10" eb="12">
      <t>ジコ</t>
    </rPh>
    <rPh sb="12" eb="14">
      <t>シキン</t>
    </rPh>
    <rPh sb="15" eb="17">
      <t>ゴウケイ</t>
    </rPh>
    <rPh sb="19" eb="21">
      <t>ジュウブン</t>
    </rPh>
    <rPh sb="22" eb="24">
      <t>カクホ</t>
    </rPh>
    <rPh sb="30" eb="32">
      <t>ヨキン</t>
    </rPh>
    <rPh sb="32" eb="34">
      <t>ザンダカ</t>
    </rPh>
    <rPh sb="34" eb="36">
      <t>ショウメイ</t>
    </rPh>
    <rPh sb="36" eb="37">
      <t>トウ</t>
    </rPh>
    <rPh sb="38" eb="40">
      <t>カクニン</t>
    </rPh>
    <phoneticPr fontId="2"/>
  </si>
  <si>
    <t>運営
事業者</t>
    <rPh sb="0" eb="2">
      <t>ウンエイ</t>
    </rPh>
    <rPh sb="3" eb="5">
      <t>ジギョウシャ</t>
    </rPh>
    <phoneticPr fontId="13"/>
  </si>
  <si>
    <t>※諸経費のうち、現場管理費は補助対象工事費、一般管理費はその他経費に計上してください。
　分けられない場合は全てその他経費に計上してください。</t>
    <rPh sb="1" eb="4">
      <t>ショケイヒ</t>
    </rPh>
    <rPh sb="8" eb="10">
      <t>ゲンバ</t>
    </rPh>
    <rPh sb="10" eb="13">
      <t>カンリヒ</t>
    </rPh>
    <rPh sb="14" eb="16">
      <t>ホジョ</t>
    </rPh>
    <rPh sb="16" eb="18">
      <t>タイショウ</t>
    </rPh>
    <rPh sb="18" eb="20">
      <t>コウジ</t>
    </rPh>
    <rPh sb="20" eb="21">
      <t>ヒ</t>
    </rPh>
    <rPh sb="22" eb="24">
      <t>イッパン</t>
    </rPh>
    <rPh sb="24" eb="27">
      <t>カンリヒ</t>
    </rPh>
    <rPh sb="30" eb="31">
      <t>タ</t>
    </rPh>
    <rPh sb="31" eb="33">
      <t>ケイヒ</t>
    </rPh>
    <rPh sb="34" eb="36">
      <t>ケイジョウ</t>
    </rPh>
    <rPh sb="45" eb="46">
      <t>ワ</t>
    </rPh>
    <rPh sb="51" eb="53">
      <t>バアイ</t>
    </rPh>
    <rPh sb="54" eb="55">
      <t>スベ</t>
    </rPh>
    <rPh sb="58" eb="59">
      <t>タ</t>
    </rPh>
    <rPh sb="59" eb="61">
      <t>ケイヒ</t>
    </rPh>
    <rPh sb="62" eb="64">
      <t>ケイジョウ</t>
    </rPh>
    <phoneticPr fontId="49"/>
  </si>
  <si>
    <t>認知症高齢者グループホーム収支見込シミュレーション（事業者）</t>
    <rPh sb="0" eb="2">
      <t>ニンチ</t>
    </rPh>
    <rPh sb="2" eb="3">
      <t>ショウ</t>
    </rPh>
    <rPh sb="3" eb="5">
      <t>コウレイ</t>
    </rPh>
    <rPh sb="5" eb="6">
      <t>シャ</t>
    </rPh>
    <rPh sb="13" eb="15">
      <t>シュウシ</t>
    </rPh>
    <rPh sb="15" eb="17">
      <t>ミコミ</t>
    </rPh>
    <rPh sb="26" eb="29">
      <t>ジギョウモノ</t>
    </rPh>
    <phoneticPr fontId="2"/>
  </si>
  <si>
    <r>
      <t>補助金が支出されることを踏まえ、</t>
    </r>
    <r>
      <rPr>
        <u/>
        <sz val="10"/>
        <color theme="1"/>
        <rFont val="HG丸ｺﾞｼｯｸM-PRO"/>
        <family val="3"/>
        <charset val="128"/>
      </rPr>
      <t>契約にあたっては、複数相手方による見積もり等を行うことが必要です。</t>
    </r>
    <r>
      <rPr>
        <sz val="10"/>
        <color theme="1"/>
        <rFont val="HG丸ｺﾞｼｯｸM-PRO"/>
        <family val="3"/>
        <charset val="128"/>
      </rPr>
      <t>ご注意ください。</t>
    </r>
    <rPh sb="0" eb="3">
      <t>ホジョキン</t>
    </rPh>
    <rPh sb="4" eb="6">
      <t>シシュツ</t>
    </rPh>
    <rPh sb="12" eb="13">
      <t>フ</t>
    </rPh>
    <rPh sb="16" eb="18">
      <t>ケイヤク</t>
    </rPh>
    <rPh sb="25" eb="27">
      <t>フクスウ</t>
    </rPh>
    <rPh sb="27" eb="29">
      <t>アイテ</t>
    </rPh>
    <rPh sb="29" eb="30">
      <t>カタ</t>
    </rPh>
    <rPh sb="33" eb="35">
      <t>ミツ</t>
    </rPh>
    <rPh sb="37" eb="38">
      <t>トウ</t>
    </rPh>
    <rPh sb="39" eb="40">
      <t>オコナ</t>
    </rPh>
    <rPh sb="44" eb="46">
      <t>ヒツヨウ</t>
    </rPh>
    <rPh sb="50" eb="52">
      <t>チュウイ</t>
    </rPh>
    <phoneticPr fontId="2"/>
  </si>
  <si>
    <r>
      <t xml:space="preserve">収入、支出すべての費目について算出根拠を提出すること。
また、併設施設分も作成し提出すること。
</t>
    </r>
    <r>
      <rPr>
        <u/>
        <sz val="10"/>
        <color theme="1"/>
        <rFont val="HG丸ｺﾞｼｯｸM-PRO"/>
        <family val="3"/>
        <charset val="128"/>
      </rPr>
      <t>給与費については、夜勤手当や居住支援手当等も含めた当該ポジションの標準的な給与モデルを示すこと。</t>
    </r>
    <rPh sb="0" eb="2">
      <t>シュウニュウ</t>
    </rPh>
    <rPh sb="3" eb="5">
      <t>シシュツ</t>
    </rPh>
    <rPh sb="9" eb="11">
      <t>ヒモク</t>
    </rPh>
    <rPh sb="15" eb="17">
      <t>サンシュツ</t>
    </rPh>
    <rPh sb="17" eb="19">
      <t>コンキョ</t>
    </rPh>
    <rPh sb="20" eb="22">
      <t>テイシュツ</t>
    </rPh>
    <rPh sb="31" eb="33">
      <t>ヘイセツ</t>
    </rPh>
    <rPh sb="33" eb="35">
      <t>シセツ</t>
    </rPh>
    <rPh sb="35" eb="36">
      <t>ブン</t>
    </rPh>
    <rPh sb="37" eb="39">
      <t>サクセイ</t>
    </rPh>
    <rPh sb="40" eb="42">
      <t>テイシュツ</t>
    </rPh>
    <rPh sb="48" eb="50">
      <t>キュウヨ</t>
    </rPh>
    <rPh sb="50" eb="51">
      <t>ヒ</t>
    </rPh>
    <rPh sb="57" eb="59">
      <t>ヤキン</t>
    </rPh>
    <rPh sb="59" eb="61">
      <t>テアテ</t>
    </rPh>
    <rPh sb="62" eb="64">
      <t>キョジュウ</t>
    </rPh>
    <rPh sb="64" eb="66">
      <t>シエン</t>
    </rPh>
    <rPh sb="66" eb="68">
      <t>テアテ</t>
    </rPh>
    <rPh sb="68" eb="69">
      <t>トウ</t>
    </rPh>
    <rPh sb="70" eb="71">
      <t>フク</t>
    </rPh>
    <rPh sb="73" eb="75">
      <t>トウガイ</t>
    </rPh>
    <rPh sb="81" eb="84">
      <t>ヒョウジュンテキ</t>
    </rPh>
    <rPh sb="85" eb="87">
      <t>キュウヨ</t>
    </rPh>
    <rPh sb="91" eb="92">
      <t>シメ</t>
    </rPh>
    <phoneticPr fontId="2"/>
  </si>
  <si>
    <t xml:space="preserve"> @　×　人×　日×　％（稼働率）=　</t>
    <rPh sb="5" eb="6">
      <t>ニン</t>
    </rPh>
    <rPh sb="8" eb="9">
      <t>ヒ</t>
    </rPh>
    <rPh sb="13" eb="15">
      <t>カドウ</t>
    </rPh>
    <rPh sb="15" eb="16">
      <t>リツ</t>
    </rPh>
    <phoneticPr fontId="2"/>
  </si>
  <si>
    <t>1日あたりの要介護○．○の単位数</t>
    <rPh sb="1" eb="2">
      <t>ヒ</t>
    </rPh>
    <rPh sb="6" eb="7">
      <t>ヨウ</t>
    </rPh>
    <rPh sb="7" eb="9">
      <t>カイゴ</t>
    </rPh>
    <rPh sb="13" eb="15">
      <t>タンイ</t>
    </rPh>
    <rPh sb="15" eb="16">
      <t>スウ</t>
    </rPh>
    <phoneticPr fontId="2"/>
  </si>
  <si>
    <t>家賃：　　　円、共益費：　　円に設定する。</t>
    <rPh sb="0" eb="2">
      <t>ヤチン</t>
    </rPh>
    <rPh sb="6" eb="7">
      <t>エン</t>
    </rPh>
    <rPh sb="8" eb="11">
      <t>キョウエキヒ</t>
    </rPh>
    <rPh sb="14" eb="15">
      <t>エン</t>
    </rPh>
    <rPh sb="16" eb="18">
      <t>セッテイ</t>
    </rPh>
    <phoneticPr fontId="2"/>
  </si>
  <si>
    <t>↓</t>
    <phoneticPr fontId="2"/>
  </si>
  <si>
    <t>●光熱水費積算根拠</t>
    <rPh sb="1" eb="3">
      <t>コウネツ</t>
    </rPh>
    <rPh sb="3" eb="4">
      <t>ミズ</t>
    </rPh>
    <rPh sb="4" eb="5">
      <t>ヒ</t>
    </rPh>
    <rPh sb="5" eb="7">
      <t>セキサン</t>
    </rPh>
    <rPh sb="7" eb="9">
      <t>コンキョ</t>
    </rPh>
    <phoneticPr fontId="2"/>
  </si>
  <si>
    <t>●食材費積算根拠</t>
    <rPh sb="1" eb="3">
      <t>ショクザイ</t>
    </rPh>
    <rPh sb="3" eb="4">
      <t>ヒ</t>
    </rPh>
    <rPh sb="4" eb="6">
      <t>セキサン</t>
    </rPh>
    <rPh sb="6" eb="8">
      <t>コンキョ</t>
    </rPh>
    <phoneticPr fontId="2"/>
  </si>
  <si>
    <t>●共益費積算根拠</t>
    <rPh sb="1" eb="4">
      <t>キョウエキヒ</t>
    </rPh>
    <rPh sb="4" eb="6">
      <t>セキサン</t>
    </rPh>
    <rPh sb="6" eb="8">
      <t>コンキョ</t>
    </rPh>
    <phoneticPr fontId="2"/>
  </si>
  <si>
    <t>●その他日常生活費積算根拠</t>
    <rPh sb="3" eb="4">
      <t>タ</t>
    </rPh>
    <rPh sb="4" eb="6">
      <t>ニチジョウ</t>
    </rPh>
    <rPh sb="6" eb="9">
      <t>セイカツヒ</t>
    </rPh>
    <rPh sb="9" eb="11">
      <t>セキサン</t>
    </rPh>
    <rPh sb="11" eb="13">
      <t>コンキョ</t>
    </rPh>
    <phoneticPr fontId="2"/>
  </si>
  <si>
    <t>●介護報酬積算根拠</t>
    <rPh sb="1" eb="3">
      <t>カイゴ</t>
    </rPh>
    <rPh sb="3" eb="5">
      <t>ホウシュウ</t>
    </rPh>
    <rPh sb="5" eb="7">
      <t>セキサン</t>
    </rPh>
    <rPh sb="7" eb="9">
      <t>コンキョ</t>
    </rPh>
    <phoneticPr fontId="2"/>
  </si>
  <si>
    <t>●給与費積算根拠</t>
    <rPh sb="1" eb="4">
      <t>キュウヨヒ</t>
    </rPh>
    <rPh sb="4" eb="6">
      <t>セキサン</t>
    </rPh>
    <rPh sb="6" eb="8">
      <t>コンキョ</t>
    </rPh>
    <phoneticPr fontId="2"/>
  </si>
  <si>
    <t>●法定福利費積算根拠</t>
    <rPh sb="1" eb="3">
      <t>ホウテイ</t>
    </rPh>
    <rPh sb="3" eb="5">
      <t>フクリ</t>
    </rPh>
    <rPh sb="5" eb="6">
      <t>ヒ</t>
    </rPh>
    <rPh sb="6" eb="8">
      <t>セキサン</t>
    </rPh>
    <rPh sb="8" eb="10">
      <t>コンキョ</t>
    </rPh>
    <phoneticPr fontId="2"/>
  </si>
  <si>
    <t>●福利厚生費積算根拠</t>
    <rPh sb="1" eb="3">
      <t>フクリ</t>
    </rPh>
    <rPh sb="3" eb="5">
      <t>コウセイ</t>
    </rPh>
    <rPh sb="5" eb="6">
      <t>ヒ</t>
    </rPh>
    <rPh sb="6" eb="8">
      <t>セキサン</t>
    </rPh>
    <rPh sb="8" eb="10">
      <t>コンキョ</t>
    </rPh>
    <phoneticPr fontId="2"/>
  </si>
  <si>
    <t>●減価償却費積算根拠</t>
    <rPh sb="1" eb="3">
      <t>ゲンカ</t>
    </rPh>
    <rPh sb="3" eb="5">
      <t>ショウキャク</t>
    </rPh>
    <rPh sb="5" eb="6">
      <t>ヒ</t>
    </rPh>
    <rPh sb="6" eb="8">
      <t>セキサン</t>
    </rPh>
    <rPh sb="8" eb="9">
      <t>ネ</t>
    </rPh>
    <phoneticPr fontId="2"/>
  </si>
  <si>
    <t>減価償却後損益× ％</t>
    <rPh sb="0" eb="2">
      <t>ゲンカ</t>
    </rPh>
    <rPh sb="2" eb="4">
      <t>ショウキャク</t>
    </rPh>
    <rPh sb="4" eb="5">
      <t>ゴ</t>
    </rPh>
    <rPh sb="5" eb="7">
      <t>ソンエキ</t>
    </rPh>
    <phoneticPr fontId="2"/>
  </si>
  <si>
    <t>固定資産税対象備品  円×  ％</t>
    <rPh sb="0" eb="2">
      <t>コテイ</t>
    </rPh>
    <rPh sb="2" eb="4">
      <t>シサン</t>
    </rPh>
    <rPh sb="4" eb="5">
      <t>ゼイ</t>
    </rPh>
    <rPh sb="5" eb="7">
      <t>タイショウ</t>
    </rPh>
    <rPh sb="7" eb="9">
      <t>ビヒン</t>
    </rPh>
    <rPh sb="11" eb="12">
      <t>エン</t>
    </rPh>
    <phoneticPr fontId="2"/>
  </si>
  <si>
    <t>●委託料積算根拠</t>
    <rPh sb="1" eb="4">
      <t>イタクリョウ</t>
    </rPh>
    <rPh sb="4" eb="6">
      <t>セキサン</t>
    </rPh>
    <rPh sb="6" eb="8">
      <t>コンキョ</t>
    </rPh>
    <phoneticPr fontId="2"/>
  </si>
  <si>
    <t>●消耗品費・事務経費積算根拠</t>
    <rPh sb="1" eb="3">
      <t>ショウモウ</t>
    </rPh>
    <rPh sb="3" eb="4">
      <t>ヒン</t>
    </rPh>
    <rPh sb="4" eb="5">
      <t>ヒ</t>
    </rPh>
    <rPh sb="6" eb="8">
      <t>ジム</t>
    </rPh>
    <rPh sb="8" eb="10">
      <t>ケイヒ</t>
    </rPh>
    <rPh sb="10" eb="12">
      <t>セキサン</t>
    </rPh>
    <rPh sb="12" eb="14">
      <t>コンキョ</t>
    </rPh>
    <phoneticPr fontId="2"/>
  </si>
  <si>
    <t>●その他積算根拠</t>
    <rPh sb="3" eb="4">
      <t>タ</t>
    </rPh>
    <rPh sb="4" eb="6">
      <t>セキサン</t>
    </rPh>
    <rPh sb="6" eb="8">
      <t>コンキョ</t>
    </rPh>
    <phoneticPr fontId="2"/>
  </si>
  <si>
    <t>　　　　　　　　　　施設
　項目</t>
    <rPh sb="10" eb="12">
      <t>シセツ</t>
    </rPh>
    <rPh sb="14" eb="16">
      <t>コウモク</t>
    </rPh>
    <phoneticPr fontId="2"/>
  </si>
  <si>
    <t>支援の基本方針</t>
    <rPh sb="0" eb="2">
      <t>シエン</t>
    </rPh>
    <rPh sb="3" eb="5">
      <t>キホン</t>
    </rPh>
    <rPh sb="5" eb="7">
      <t>ホウシン</t>
    </rPh>
    <phoneticPr fontId="2"/>
  </si>
  <si>
    <t>事業所名</t>
    <rPh sb="0" eb="3">
      <t>ジギョウショナ</t>
    </rPh>
    <rPh sb="3" eb="4">
      <t>ナ</t>
    </rPh>
    <phoneticPr fontId="13"/>
  </si>
  <si>
    <t>元金</t>
    <rPh sb="0" eb="1">
      <t>ガンキン</t>
    </rPh>
    <phoneticPr fontId="13"/>
  </si>
  <si>
    <t>利率</t>
    <rPh sb="0" eb="1">
      <t>リリツ</t>
    </rPh>
    <phoneticPr fontId="13"/>
  </si>
  <si>
    <t>期間</t>
    <rPh sb="0" eb="1">
      <t>キカン</t>
    </rPh>
    <phoneticPr fontId="13"/>
  </si>
  <si>
    <t>金融機関</t>
    <rPh sb="0" eb="2">
      <t>キンユウキ</t>
    </rPh>
    <rPh sb="2" eb="4">
      <t>キカン</t>
    </rPh>
    <phoneticPr fontId="13"/>
  </si>
  <si>
    <t>支店</t>
    <rPh sb="0" eb="1">
      <t>シテン</t>
    </rPh>
    <phoneticPr fontId="13"/>
  </si>
  <si>
    <t>担当者連絡先</t>
    <rPh sb="0" eb="3">
      <t>タントウシャレ</t>
    </rPh>
    <rPh sb="3" eb="6">
      <t>レンラクサキ</t>
    </rPh>
    <phoneticPr fontId="13"/>
  </si>
  <si>
    <t>その他</t>
    <rPh sb="2" eb="3">
      <t>タ</t>
    </rPh>
    <phoneticPr fontId="13"/>
  </si>
  <si>
    <t>借入金償還計画等一覧表</t>
    <rPh sb="0" eb="1">
      <t>シャク</t>
    </rPh>
    <rPh sb="1" eb="2">
      <t>イリ</t>
    </rPh>
    <rPh sb="2" eb="3">
      <t>キン</t>
    </rPh>
    <rPh sb="3" eb="4">
      <t>ショウ</t>
    </rPh>
    <rPh sb="4" eb="5">
      <t>カン</t>
    </rPh>
    <rPh sb="5" eb="6">
      <t>ケイ</t>
    </rPh>
    <rPh sb="6" eb="7">
      <t>ガ</t>
    </rPh>
    <rPh sb="7" eb="8">
      <t>トウ</t>
    </rPh>
    <rPh sb="8" eb="9">
      <t>イチ</t>
    </rPh>
    <rPh sb="9" eb="10">
      <t>ラン</t>
    </rPh>
    <rPh sb="10" eb="11">
      <t>ヒョウ</t>
    </rPh>
    <phoneticPr fontId="2"/>
  </si>
  <si>
    <t>法人名　：　</t>
    <rPh sb="0" eb="2">
      <t>ホウジン</t>
    </rPh>
    <rPh sb="2" eb="3">
      <t>メイ</t>
    </rPh>
    <phoneticPr fontId="2"/>
  </si>
  <si>
    <t>単位：千円</t>
    <rPh sb="0" eb="2">
      <t>タンイ</t>
    </rPh>
    <rPh sb="3" eb="5">
      <t>センエン</t>
    </rPh>
    <phoneticPr fontId="2"/>
  </si>
  <si>
    <t>区分：</t>
    <rPh sb="0" eb="2">
      <t>クブン</t>
    </rPh>
    <phoneticPr fontId="2"/>
  </si>
  <si>
    <t>新規借入分</t>
    <rPh sb="0" eb="2">
      <t>シンキ</t>
    </rPh>
    <rPh sb="2" eb="4">
      <t>カリイレ</t>
    </rPh>
    <rPh sb="4" eb="5">
      <t>ブン</t>
    </rPh>
    <phoneticPr fontId="2"/>
  </si>
  <si>
    <t>借入先：</t>
    <rPh sb="0" eb="2">
      <t>カリイレ</t>
    </rPh>
    <rPh sb="2" eb="3">
      <t>サキ</t>
    </rPh>
    <phoneticPr fontId="2"/>
  </si>
  <si>
    <t>福祉医療機構</t>
    <rPh sb="0" eb="2">
      <t>フクシ</t>
    </rPh>
    <rPh sb="2" eb="4">
      <t>イリョウ</t>
    </rPh>
    <rPh sb="4" eb="6">
      <t>キコウ</t>
    </rPh>
    <phoneticPr fontId="2"/>
  </si>
  <si>
    <t>整備区分　：</t>
    <rPh sb="0" eb="2">
      <t>セイビ</t>
    </rPh>
    <rPh sb="2" eb="4">
      <t>クブン</t>
    </rPh>
    <phoneticPr fontId="2"/>
  </si>
  <si>
    <t>施設整備</t>
    <rPh sb="0" eb="2">
      <t>シセツ</t>
    </rPh>
    <rPh sb="2" eb="4">
      <t>セイビ</t>
    </rPh>
    <phoneticPr fontId="2"/>
  </si>
  <si>
    <t>施設種別：　　</t>
    <rPh sb="0" eb="2">
      <t>シセツ</t>
    </rPh>
    <rPh sb="2" eb="4">
      <t>シュベツ</t>
    </rPh>
    <phoneticPr fontId="2"/>
  </si>
  <si>
    <t>利率　：　</t>
    <rPh sb="0" eb="2">
      <t>リリツ</t>
    </rPh>
    <phoneticPr fontId="2"/>
  </si>
  <si>
    <t>　　％</t>
    <phoneticPr fontId="2"/>
  </si>
  <si>
    <t>既借入分</t>
    <rPh sb="0" eb="1">
      <t>キ</t>
    </rPh>
    <rPh sb="1" eb="3">
      <t>カリイレ</t>
    </rPh>
    <rPh sb="3" eb="4">
      <t>ブン</t>
    </rPh>
    <phoneticPr fontId="2"/>
  </si>
  <si>
    <t>協調融資</t>
    <rPh sb="0" eb="2">
      <t>キョウチョウ</t>
    </rPh>
    <rPh sb="2" eb="4">
      <t>ユウシ</t>
    </rPh>
    <phoneticPr fontId="2"/>
  </si>
  <si>
    <t>土地購入</t>
    <rPh sb="0" eb="2">
      <t>トチ</t>
    </rPh>
    <rPh sb="2" eb="4">
      <t>コウニュウ</t>
    </rPh>
    <phoneticPr fontId="2"/>
  </si>
  <si>
    <t>返済
回数</t>
    <rPh sb="0" eb="2">
      <t>ヘンサイ</t>
    </rPh>
    <rPh sb="3" eb="5">
      <t>カイスウ</t>
    </rPh>
    <phoneticPr fontId="2"/>
  </si>
  <si>
    <t>返済年度</t>
    <rPh sb="0" eb="2">
      <t>ヘンサイ</t>
    </rPh>
    <rPh sb="2" eb="4">
      <t>ネンド</t>
    </rPh>
    <phoneticPr fontId="2"/>
  </si>
  <si>
    <t>元　金</t>
    <rPh sb="0" eb="1">
      <t>モト</t>
    </rPh>
    <rPh sb="2" eb="3">
      <t>キン</t>
    </rPh>
    <phoneticPr fontId="2"/>
  </si>
  <si>
    <t>利　息</t>
    <rPh sb="0" eb="1">
      <t>リ</t>
    </rPh>
    <rPh sb="2" eb="3">
      <t>イキ</t>
    </rPh>
    <phoneticPr fontId="2"/>
  </si>
  <si>
    <t>合　計</t>
    <rPh sb="0" eb="1">
      <t>ゴウ</t>
    </rPh>
    <rPh sb="2" eb="3">
      <t>ケイ</t>
    </rPh>
    <phoneticPr fontId="2"/>
  </si>
  <si>
    <t>償　還　財　源　内　訳</t>
    <rPh sb="0" eb="1">
      <t>ショウ</t>
    </rPh>
    <rPh sb="2" eb="3">
      <t>カン</t>
    </rPh>
    <rPh sb="4" eb="5">
      <t>ザイ</t>
    </rPh>
    <rPh sb="6" eb="7">
      <t>ミナモト</t>
    </rPh>
    <rPh sb="8" eb="9">
      <t>ナイ</t>
    </rPh>
    <rPh sb="10" eb="11">
      <t>ヤク</t>
    </rPh>
    <phoneticPr fontId="2"/>
  </si>
  <si>
    <t>利子補給</t>
    <rPh sb="0" eb="2">
      <t>リシ</t>
    </rPh>
    <rPh sb="2" eb="4">
      <t>ホキュウ</t>
    </rPh>
    <phoneticPr fontId="2"/>
  </si>
  <si>
    <t>介護報酬</t>
    <rPh sb="0" eb="2">
      <t>カイゴ</t>
    </rPh>
    <rPh sb="2" eb="4">
      <t>ホウシュウ</t>
    </rPh>
    <phoneticPr fontId="2"/>
  </si>
  <si>
    <t>居住費</t>
    <rPh sb="0" eb="2">
      <t>キョジュウ</t>
    </rPh>
    <rPh sb="2" eb="3">
      <t>ヒ</t>
    </rPh>
    <phoneticPr fontId="2"/>
  </si>
  <si>
    <t>（チェック）</t>
    <phoneticPr fontId="2"/>
  </si>
  <si>
    <t>令和　年度</t>
    <rPh sb="0" eb="2">
      <t>レイワ</t>
    </rPh>
    <rPh sb="3" eb="5">
      <t>ネンド</t>
    </rPh>
    <phoneticPr fontId="2"/>
  </si>
  <si>
    <t>法人名　：　（福）東都会</t>
    <rPh sb="0" eb="2">
      <t>ホウジン</t>
    </rPh>
    <rPh sb="2" eb="3">
      <t>メイ</t>
    </rPh>
    <rPh sb="7" eb="8">
      <t>フク</t>
    </rPh>
    <rPh sb="9" eb="11">
      <t>トウト</t>
    </rPh>
    <rPh sb="11" eb="12">
      <t>カイ</t>
    </rPh>
    <phoneticPr fontId="2"/>
  </si>
  <si>
    <t>施設種別：　　特養・ショート</t>
    <rPh sb="0" eb="2">
      <t>シセツ</t>
    </rPh>
    <rPh sb="2" eb="4">
      <t>シュベツ</t>
    </rPh>
    <rPh sb="7" eb="8">
      <t>トク</t>
    </rPh>
    <rPh sb="8" eb="9">
      <t>ヨウ</t>
    </rPh>
    <phoneticPr fontId="2"/>
  </si>
  <si>
    <t>２．０％</t>
    <phoneticPr fontId="2"/>
  </si>
  <si>
    <t>法人の沿革・概要</t>
    <rPh sb="0" eb="2">
      <t>ホウジン</t>
    </rPh>
    <rPh sb="3" eb="5">
      <t>エンカク</t>
    </rPh>
    <rPh sb="6" eb="8">
      <t>ガイヨウ</t>
    </rPh>
    <phoneticPr fontId="13"/>
  </si>
  <si>
    <t>法人名</t>
    <rPh sb="0" eb="3">
      <t>ホウジンメイ</t>
    </rPh>
    <phoneticPr fontId="13"/>
  </si>
  <si>
    <t>法人所在地</t>
    <rPh sb="0" eb="2">
      <t>ホウジン</t>
    </rPh>
    <rPh sb="2" eb="5">
      <t>ショザイチ</t>
    </rPh>
    <phoneticPr fontId="13"/>
  </si>
  <si>
    <t>理事長名</t>
    <rPh sb="0" eb="3">
      <t>リジチョウ</t>
    </rPh>
    <rPh sb="3" eb="4">
      <t>メイ</t>
    </rPh>
    <phoneticPr fontId="13"/>
  </si>
  <si>
    <t>設立年月日</t>
    <rPh sb="0" eb="2">
      <t>セツリツ</t>
    </rPh>
    <rPh sb="2" eb="5">
      <t>ネンガッピ</t>
    </rPh>
    <phoneticPr fontId="13"/>
  </si>
  <si>
    <t>資本金</t>
    <phoneticPr fontId="13"/>
  </si>
  <si>
    <t>事業内容</t>
    <rPh sb="0" eb="2">
      <t>ジギョウ</t>
    </rPh>
    <rPh sb="2" eb="4">
      <t>ナイヨウ</t>
    </rPh>
    <phoneticPr fontId="13"/>
  </si>
  <si>
    <t>関連法人</t>
    <rPh sb="0" eb="2">
      <t>カンレン</t>
    </rPh>
    <rPh sb="2" eb="4">
      <t>ホウジン</t>
    </rPh>
    <phoneticPr fontId="13"/>
  </si>
  <si>
    <t>取引銀行</t>
    <rPh sb="0" eb="2">
      <t>トリヒキ</t>
    </rPh>
    <rPh sb="2" eb="4">
      <t>ギンコウ</t>
    </rPh>
    <phoneticPr fontId="13"/>
  </si>
  <si>
    <t>職員数</t>
    <phoneticPr fontId="13"/>
  </si>
  <si>
    <t>年　月　日</t>
    <rPh sb="0" eb="1">
      <t>トシ</t>
    </rPh>
    <rPh sb="2" eb="3">
      <t>ツキ</t>
    </rPh>
    <rPh sb="4" eb="5">
      <t>ヒ</t>
    </rPh>
    <phoneticPr fontId="13"/>
  </si>
  <si>
    <t>今後の整備計画（※３）</t>
    <phoneticPr fontId="2"/>
  </si>
  <si>
    <t>常　勤　　　　　名　・　非常勤　　　　　名</t>
    <phoneticPr fontId="2"/>
  </si>
  <si>
    <t>メール
アドレス</t>
    <phoneticPr fontId="2"/>
  </si>
  <si>
    <t>事業計画書</t>
    <rPh sb="0" eb="2">
      <t>ジギョウ</t>
    </rPh>
    <rPh sb="2" eb="4">
      <t>ケイカク</t>
    </rPh>
    <rPh sb="4" eb="5">
      <t>ショ</t>
    </rPh>
    <phoneticPr fontId="2"/>
  </si>
  <si>
    <t>認知症高齢者
グループホーム</t>
    <rPh sb="0" eb="2">
      <t>ニンチ</t>
    </rPh>
    <rPh sb="2" eb="3">
      <t>ショウ</t>
    </rPh>
    <rPh sb="3" eb="6">
      <t>コウレイシャ</t>
    </rPh>
    <phoneticPr fontId="2"/>
  </si>
  <si>
    <t>整備費</t>
    <rPh sb="0" eb="2">
      <t>セイビ</t>
    </rPh>
    <rPh sb="2" eb="3">
      <t>ヒ</t>
    </rPh>
    <phoneticPr fontId="2"/>
  </si>
  <si>
    <t>土地購入費等</t>
    <rPh sb="0" eb="2">
      <t>トチ</t>
    </rPh>
    <rPh sb="2" eb="5">
      <t>コウニュウヒ</t>
    </rPh>
    <rPh sb="5" eb="6">
      <t>トウ</t>
    </rPh>
    <phoneticPr fontId="2"/>
  </si>
  <si>
    <t>運転資金</t>
    <rPh sb="0" eb="2">
      <t>ウンテン</t>
    </rPh>
    <rPh sb="2" eb="4">
      <t>シキン</t>
    </rPh>
    <phoneticPr fontId="2"/>
  </si>
  <si>
    <t>法人事務費</t>
    <rPh sb="0" eb="2">
      <t>ホウジン</t>
    </rPh>
    <rPh sb="2" eb="5">
      <t>ジムヒ</t>
    </rPh>
    <phoneticPr fontId="2"/>
  </si>
  <si>
    <t>借入金返済計画
（元金､利率､期間､金融機関（支店）名､担当者連絡先、融資証明書）</t>
    <rPh sb="0" eb="2">
      <t>カリイレ</t>
    </rPh>
    <rPh sb="2" eb="3">
      <t>キン</t>
    </rPh>
    <rPh sb="3" eb="5">
      <t>ヘンサイ</t>
    </rPh>
    <rPh sb="5" eb="7">
      <t>ケイカク</t>
    </rPh>
    <rPh sb="9" eb="11">
      <t>ガンキン</t>
    </rPh>
    <rPh sb="12" eb="14">
      <t>リリツ</t>
    </rPh>
    <rPh sb="15" eb="17">
      <t>キカン</t>
    </rPh>
    <rPh sb="18" eb="20">
      <t>キンユウ</t>
    </rPh>
    <rPh sb="20" eb="22">
      <t>キカン</t>
    </rPh>
    <rPh sb="23" eb="25">
      <t>シテン</t>
    </rPh>
    <rPh sb="26" eb="27">
      <t>メイ</t>
    </rPh>
    <rPh sb="28" eb="31">
      <t>タントウシャ</t>
    </rPh>
    <rPh sb="31" eb="34">
      <t>レンラクサキ</t>
    </rPh>
    <rPh sb="35" eb="37">
      <t>ユウシ</t>
    </rPh>
    <rPh sb="37" eb="40">
      <t>ショウメイショ</t>
    </rPh>
    <phoneticPr fontId="2"/>
  </si>
  <si>
    <t>償還計画等一覧表</t>
    <phoneticPr fontId="2"/>
  </si>
  <si>
    <t>事業費内訳</t>
    <rPh sb="0" eb="2">
      <t>ジギョウ</t>
    </rPh>
    <rPh sb="2" eb="3">
      <t>ヒ</t>
    </rPh>
    <rPh sb="3" eb="5">
      <t>ウチワケ</t>
    </rPh>
    <phoneticPr fontId="2"/>
  </si>
  <si>
    <t>元金、利息ともに年単位の返済額及び合計額がわかるものであること。
また、協議時点で融資証明書がない場合、区市町村から金融機関担当者に対して下記の点を直接確認し、確認内容がわかるものを別紙（様式なし）で提出すること。
【確認事項】
・借入先
・金額
・期間
・金利（確定していない場合は予定）
・固定金利or変動金利（確定していない場合は予定）
・融資見込である旨
・金融機関担当者</t>
    <rPh sb="0" eb="2">
      <t>ガンキン</t>
    </rPh>
    <rPh sb="3" eb="5">
      <t>リソク</t>
    </rPh>
    <rPh sb="8" eb="11">
      <t>ネンタンイ</t>
    </rPh>
    <rPh sb="12" eb="14">
      <t>ヘンサイ</t>
    </rPh>
    <rPh sb="14" eb="15">
      <t>ガク</t>
    </rPh>
    <rPh sb="15" eb="16">
      <t>オヨ</t>
    </rPh>
    <rPh sb="17" eb="19">
      <t>ゴウケイ</t>
    </rPh>
    <rPh sb="19" eb="20">
      <t>ガク</t>
    </rPh>
    <rPh sb="36" eb="38">
      <t>キョウギ</t>
    </rPh>
    <rPh sb="38" eb="40">
      <t>ジテン</t>
    </rPh>
    <rPh sb="41" eb="43">
      <t>ユウシ</t>
    </rPh>
    <rPh sb="43" eb="45">
      <t>ショウメイ</t>
    </rPh>
    <rPh sb="45" eb="46">
      <t>ショ</t>
    </rPh>
    <rPh sb="49" eb="51">
      <t>バアイ</t>
    </rPh>
    <rPh sb="52" eb="56">
      <t>クシチョウソン</t>
    </rPh>
    <rPh sb="58" eb="60">
      <t>キンユウ</t>
    </rPh>
    <rPh sb="60" eb="62">
      <t>キカン</t>
    </rPh>
    <rPh sb="62" eb="65">
      <t>タントウシャ</t>
    </rPh>
    <rPh sb="66" eb="67">
      <t>タイ</t>
    </rPh>
    <rPh sb="69" eb="71">
      <t>カキ</t>
    </rPh>
    <rPh sb="72" eb="73">
      <t>テン</t>
    </rPh>
    <rPh sb="74" eb="76">
      <t>チョクセツ</t>
    </rPh>
    <rPh sb="76" eb="78">
      <t>カクニン</t>
    </rPh>
    <rPh sb="80" eb="82">
      <t>カクニン</t>
    </rPh>
    <rPh sb="82" eb="84">
      <t>ナイヨウ</t>
    </rPh>
    <rPh sb="91" eb="93">
      <t>ベッシ</t>
    </rPh>
    <rPh sb="94" eb="96">
      <t>ヨウシキ</t>
    </rPh>
    <rPh sb="100" eb="102">
      <t>テイシュツ</t>
    </rPh>
    <rPh sb="109" eb="111">
      <t>カクニン</t>
    </rPh>
    <rPh sb="111" eb="113">
      <t>ジコウ</t>
    </rPh>
    <rPh sb="116" eb="118">
      <t>カリイレ</t>
    </rPh>
    <rPh sb="118" eb="119">
      <t>サキ</t>
    </rPh>
    <rPh sb="121" eb="123">
      <t>キンガク</t>
    </rPh>
    <rPh sb="125" eb="127">
      <t>キカン</t>
    </rPh>
    <rPh sb="129" eb="131">
      <t>キンリ</t>
    </rPh>
    <rPh sb="132" eb="134">
      <t>カクテイ</t>
    </rPh>
    <rPh sb="139" eb="141">
      <t>バアイ</t>
    </rPh>
    <rPh sb="142" eb="144">
      <t>ヨテイ</t>
    </rPh>
    <rPh sb="147" eb="149">
      <t>コテイ</t>
    </rPh>
    <rPh sb="149" eb="151">
      <t>キンリ</t>
    </rPh>
    <rPh sb="153" eb="155">
      <t>ヘンドウ</t>
    </rPh>
    <rPh sb="155" eb="157">
      <t>キンリ</t>
    </rPh>
    <rPh sb="158" eb="160">
      <t>カクテイ</t>
    </rPh>
    <rPh sb="165" eb="167">
      <t>バアイ</t>
    </rPh>
    <rPh sb="168" eb="170">
      <t>ヨテイ</t>
    </rPh>
    <rPh sb="173" eb="175">
      <t>ユウシ</t>
    </rPh>
    <rPh sb="175" eb="177">
      <t>ミコミ</t>
    </rPh>
    <rPh sb="180" eb="181">
      <t>ムネ</t>
    </rPh>
    <rPh sb="183" eb="185">
      <t>キンユウ</t>
    </rPh>
    <rPh sb="185" eb="187">
      <t>キカン</t>
    </rPh>
    <rPh sb="187" eb="190">
      <t>タントウシャ</t>
    </rPh>
    <phoneticPr fontId="2"/>
  </si>
  <si>
    <r>
      <t xml:space="preserve">３ヶ月以内に取得したものであること。
計画地が一筆でない場合はそれぞれの土地について提出すること。
（ただし１枚に計画地すべてが写っている場合は、１枚のみで構わない。）
</t>
    </r>
    <r>
      <rPr>
        <u/>
        <sz val="10"/>
        <rFont val="HG丸ｺﾞｼｯｸM-PRO"/>
        <family val="3"/>
        <charset val="128"/>
      </rPr>
      <t>計画地の位置や形状がわかるようにすること。
（該当地番にマーカー、分筆予定であれば境界線を引く等）</t>
    </r>
    <rPh sb="2" eb="3">
      <t>ゲツ</t>
    </rPh>
    <rPh sb="3" eb="5">
      <t>イナイ</t>
    </rPh>
    <rPh sb="6" eb="8">
      <t>シュトク</t>
    </rPh>
    <rPh sb="19" eb="21">
      <t>ケイカク</t>
    </rPh>
    <rPh sb="21" eb="22">
      <t>チ</t>
    </rPh>
    <rPh sb="23" eb="25">
      <t>ヒトフデ</t>
    </rPh>
    <rPh sb="28" eb="30">
      <t>バアイ</t>
    </rPh>
    <rPh sb="36" eb="38">
      <t>トチ</t>
    </rPh>
    <rPh sb="42" eb="44">
      <t>テイシュツ</t>
    </rPh>
    <rPh sb="55" eb="56">
      <t>マイ</t>
    </rPh>
    <rPh sb="64" eb="65">
      <t>ウツ</t>
    </rPh>
    <rPh sb="69" eb="71">
      <t>バアイ</t>
    </rPh>
    <rPh sb="74" eb="75">
      <t>マイ</t>
    </rPh>
    <rPh sb="78" eb="79">
      <t>カマ</t>
    </rPh>
    <rPh sb="85" eb="87">
      <t>ケイカク</t>
    </rPh>
    <rPh sb="87" eb="88">
      <t>チ</t>
    </rPh>
    <rPh sb="89" eb="91">
      <t>イチ</t>
    </rPh>
    <rPh sb="92" eb="93">
      <t>カタチ</t>
    </rPh>
    <rPh sb="93" eb="94">
      <t>ジョウ</t>
    </rPh>
    <rPh sb="108" eb="110">
      <t>ガイトウ</t>
    </rPh>
    <rPh sb="110" eb="112">
      <t>チバン</t>
    </rPh>
    <rPh sb="118" eb="120">
      <t>ブンピツ</t>
    </rPh>
    <rPh sb="120" eb="122">
      <t>ヨテイ</t>
    </rPh>
    <rPh sb="126" eb="129">
      <t>キョウカイセン</t>
    </rPh>
    <rPh sb="130" eb="131">
      <t>ヒ</t>
    </rPh>
    <rPh sb="132" eb="133">
      <t>トウ</t>
    </rPh>
    <phoneticPr fontId="2"/>
  </si>
  <si>
    <t>備　考</t>
    <phoneticPr fontId="2"/>
  </si>
  <si>
    <t>保守料</t>
    <rPh sb="0" eb="2">
      <t>ホシュ</t>
    </rPh>
    <rPh sb="2" eb="3">
      <t>リョウ</t>
    </rPh>
    <phoneticPr fontId="2"/>
  </si>
  <si>
    <t>名称：　　　　　　　　　　（定員 登録  名 通い  名 宿泊  名）</t>
    <rPh sb="0" eb="2">
      <t>メイショウ</t>
    </rPh>
    <phoneticPr fontId="2"/>
  </si>
  <si>
    <t>名称：　　　　　　　　　　　　　　　（定員　　　　　名）</t>
    <rPh sb="0" eb="2">
      <t>メイショウ</t>
    </rPh>
    <phoneticPr fontId="2"/>
  </si>
  <si>
    <t>　　</t>
    <phoneticPr fontId="2"/>
  </si>
  <si>
    <t>施設名：</t>
    <rPh sb="0" eb="2">
      <t>シセツ</t>
    </rPh>
    <rPh sb="2" eb="3">
      <t>メイ</t>
    </rPh>
    <phoneticPr fontId="2"/>
  </si>
  <si>
    <t>　　年　　月　　日現在</t>
    <rPh sb="2" eb="3">
      <t>トシツ</t>
    </rPh>
    <rPh sb="5" eb="6">
      <t>ツキヒ</t>
    </rPh>
    <rPh sb="8" eb="9">
      <t>ヒゲ</t>
    </rPh>
    <rPh sb="9" eb="11">
      <t>ゲンザイ</t>
    </rPh>
    <phoneticPr fontId="13"/>
  </si>
  <si>
    <t>　　年　　月　　日</t>
    <rPh sb="2" eb="3">
      <t>トシツ</t>
    </rPh>
    <rPh sb="5" eb="6">
      <t>ツキヒ</t>
    </rPh>
    <rPh sb="8" eb="9">
      <t>ヒ</t>
    </rPh>
    <phoneticPr fontId="13"/>
  </si>
  <si>
    <t>日　付</t>
    <rPh sb="0" eb="1">
      <t>ヒ</t>
    </rPh>
    <rPh sb="2" eb="3">
      <t>ツキ</t>
    </rPh>
    <phoneticPr fontId="2"/>
  </si>
  <si>
    <t>沿　革　（※１・２）</t>
    <rPh sb="0" eb="1">
      <t>エン</t>
    </rPh>
    <rPh sb="2" eb="3">
      <t>カワ</t>
    </rPh>
    <phoneticPr fontId="2"/>
  </si>
  <si>
    <t>沿革欄で施設の設立・運営等を記入する場合は、内容欄に施設名・所在地、備考欄にサービス種別・規模等を記入してください。</t>
  </si>
  <si>
    <t>欄が足りない場合は、追記または別紙添付可。</t>
  </si>
  <si>
    <t>※２</t>
    <phoneticPr fontId="2"/>
  </si>
  <si>
    <t>※１</t>
    <phoneticPr fontId="2"/>
  </si>
  <si>
    <t>※３</t>
    <phoneticPr fontId="2"/>
  </si>
  <si>
    <t>今回の公募以外に整備を予定している計画がある場合には、施設種別、定員、計画地、工期、開設時期を必ず記入してください。</t>
    <phoneticPr fontId="2"/>
  </si>
  <si>
    <t>ＤＸコンサル計画スケジュール　※補助申請する場合のみ</t>
    <rPh sb="6" eb="8">
      <t>ケイカク</t>
    </rPh>
    <rPh sb="16" eb="18">
      <t>ホジョ</t>
    </rPh>
    <rPh sb="18" eb="20">
      <t>シンセイ</t>
    </rPh>
    <rPh sb="22" eb="24">
      <t>バアイ</t>
    </rPh>
    <phoneticPr fontId="2"/>
  </si>
  <si>
    <t>※１ 複数の事業に申請する場合はGH整備促進事業に原本を提出すること。</t>
    <rPh sb="18" eb="20">
      <t>セイビ</t>
    </rPh>
    <rPh sb="20" eb="22">
      <t>ソクシン</t>
    </rPh>
    <phoneticPr fontId="2"/>
  </si>
  <si>
    <t>事業費内訳・按分表</t>
    <rPh sb="0" eb="2">
      <t>ジギョウ</t>
    </rPh>
    <rPh sb="2" eb="3">
      <t>ヒ</t>
    </rPh>
    <rPh sb="3" eb="5">
      <t>ウチワケ</t>
    </rPh>
    <rPh sb="6" eb="8">
      <t>アンブン</t>
    </rPh>
    <rPh sb="8" eb="9">
      <t>ヒョウ</t>
    </rPh>
    <phoneticPr fontId="2"/>
  </si>
  <si>
    <t>事業費内訳に記載の費目すべてについて契約書等の根拠書類を提出すること。（「事業費内訳の合計」＝「契約書の合計」となっているか確認すること。）
内示前に契約したものは補助対象外に計上すること。
併設施設がある場合、各施設分と全体分を提出すること。
（ＧＨ整備促進・区市町村支援事業）
備品費を補助対象経費に含める場合は、同一の備品を開設準備経費補助金と重複して申請していないか確認し、下記の書類を提出すること。
①区市町村支援事業用の備品リスト
②備品の見積書
③発注または支払済みであれば、請求書（契約書）、納品書、領収書、写真
④開設準備補助金用の備品リスト
消耗品は備品として計上しないこと。（消耗品か備品かの判断は区市町村で行うこと。）その他詳細な注意点については開設準備経費補助金の申請の手引き等をご参照ください。
改修型の場合、備品費は補助対象経費に含めても構わない。ただし、その場合は区市町村支援事業は活用できない。</t>
    <rPh sb="0" eb="2">
      <t>ジギョウ</t>
    </rPh>
    <rPh sb="2" eb="3">
      <t>ヒ</t>
    </rPh>
    <rPh sb="3" eb="5">
      <t>ウチワケ</t>
    </rPh>
    <rPh sb="6" eb="8">
      <t>キサイ</t>
    </rPh>
    <rPh sb="9" eb="11">
      <t>ヒモク</t>
    </rPh>
    <rPh sb="18" eb="21">
      <t>ケイヤクショ</t>
    </rPh>
    <rPh sb="21" eb="22">
      <t>トウ</t>
    </rPh>
    <rPh sb="23" eb="25">
      <t>コンキョ</t>
    </rPh>
    <rPh sb="25" eb="27">
      <t>ショルイ</t>
    </rPh>
    <rPh sb="28" eb="30">
      <t>テイシュツ</t>
    </rPh>
    <rPh sb="37" eb="39">
      <t>ジギョウ</t>
    </rPh>
    <rPh sb="39" eb="40">
      <t>ヒ</t>
    </rPh>
    <rPh sb="40" eb="42">
      <t>ウチワケ</t>
    </rPh>
    <rPh sb="43" eb="45">
      <t>ゴウケイ</t>
    </rPh>
    <rPh sb="48" eb="51">
      <t>ケイヤクショ</t>
    </rPh>
    <rPh sb="52" eb="54">
      <t>ゴウケイ</t>
    </rPh>
    <rPh sb="62" eb="64">
      <t>カクニン</t>
    </rPh>
    <rPh sb="71" eb="73">
      <t>ナイジ</t>
    </rPh>
    <rPh sb="73" eb="74">
      <t>マエ</t>
    </rPh>
    <rPh sb="75" eb="77">
      <t>ケイヤク</t>
    </rPh>
    <rPh sb="82" eb="84">
      <t>ホジョ</t>
    </rPh>
    <rPh sb="84" eb="87">
      <t>タイショウガイ</t>
    </rPh>
    <rPh sb="88" eb="90">
      <t>ケイジョウ</t>
    </rPh>
    <rPh sb="96" eb="98">
      <t>ヘイセツ</t>
    </rPh>
    <rPh sb="98" eb="100">
      <t>シセツ</t>
    </rPh>
    <rPh sb="103" eb="105">
      <t>バアイ</t>
    </rPh>
    <rPh sb="106" eb="107">
      <t>カク</t>
    </rPh>
    <rPh sb="107" eb="109">
      <t>シセツ</t>
    </rPh>
    <rPh sb="109" eb="110">
      <t>ブン</t>
    </rPh>
    <rPh sb="111" eb="113">
      <t>ゼンタイ</t>
    </rPh>
    <rPh sb="113" eb="114">
      <t>ブン</t>
    </rPh>
    <rPh sb="115" eb="117">
      <t>テイシュツ</t>
    </rPh>
    <rPh sb="127" eb="129">
      <t>セイビ</t>
    </rPh>
    <rPh sb="129" eb="131">
      <t>ソクシン</t>
    </rPh>
    <rPh sb="132" eb="136">
      <t>クシチョウソン</t>
    </rPh>
    <rPh sb="136" eb="138">
      <t>シエン</t>
    </rPh>
    <rPh sb="138" eb="140">
      <t>ジギョウ</t>
    </rPh>
    <rPh sb="142" eb="144">
      <t>ビヒン</t>
    </rPh>
    <rPh sb="144" eb="145">
      <t>ヒ</t>
    </rPh>
    <rPh sb="146" eb="148">
      <t>ホジョ</t>
    </rPh>
    <rPh sb="148" eb="150">
      <t>タイショウ</t>
    </rPh>
    <rPh sb="150" eb="152">
      <t>ケイヒ</t>
    </rPh>
    <rPh sb="153" eb="154">
      <t>フク</t>
    </rPh>
    <rPh sb="156" eb="158">
      <t>バアイ</t>
    </rPh>
    <rPh sb="160" eb="162">
      <t>ドウイツ</t>
    </rPh>
    <rPh sb="163" eb="165">
      <t>ビヒン</t>
    </rPh>
    <rPh sb="166" eb="168">
      <t>カイセツ</t>
    </rPh>
    <rPh sb="168" eb="170">
      <t>ジュンビ</t>
    </rPh>
    <rPh sb="170" eb="172">
      <t>ケイヒ</t>
    </rPh>
    <rPh sb="172" eb="175">
      <t>ホジョキン</t>
    </rPh>
    <rPh sb="176" eb="178">
      <t>チョウフク</t>
    </rPh>
    <rPh sb="180" eb="182">
      <t>シンセイ</t>
    </rPh>
    <rPh sb="188" eb="190">
      <t>カクニン</t>
    </rPh>
    <rPh sb="192" eb="194">
      <t>カキ</t>
    </rPh>
    <rPh sb="195" eb="197">
      <t>ショルイ</t>
    </rPh>
    <rPh sb="198" eb="200">
      <t>テイシュツ</t>
    </rPh>
    <rPh sb="224" eb="226">
      <t>ビヒン</t>
    </rPh>
    <rPh sb="232" eb="234">
      <t>ハッチュウ</t>
    </rPh>
    <rPh sb="237" eb="239">
      <t>シハラ</t>
    </rPh>
    <rPh sb="239" eb="240">
      <t>ズ</t>
    </rPh>
    <rPh sb="282" eb="284">
      <t>ショウモウ</t>
    </rPh>
    <rPh sb="284" eb="285">
      <t>ヒン</t>
    </rPh>
    <rPh sb="286" eb="288">
      <t>ビヒン</t>
    </rPh>
    <rPh sb="291" eb="293">
      <t>ケイジョウ</t>
    </rPh>
    <rPh sb="300" eb="302">
      <t>ショウモウ</t>
    </rPh>
    <rPh sb="302" eb="303">
      <t>ヒン</t>
    </rPh>
    <rPh sb="304" eb="306">
      <t>ビヒン</t>
    </rPh>
    <rPh sb="308" eb="310">
      <t>ハンダン</t>
    </rPh>
    <rPh sb="311" eb="315">
      <t>クシチョウソン</t>
    </rPh>
    <rPh sb="316" eb="317">
      <t>オコナ</t>
    </rPh>
    <rPh sb="324" eb="325">
      <t>タ</t>
    </rPh>
    <phoneticPr fontId="2"/>
  </si>
  <si>
    <t>工事契約書・設計監理委託契約書等（写）</t>
    <rPh sb="0" eb="2">
      <t>コウジ</t>
    </rPh>
    <rPh sb="2" eb="5">
      <t>ケイヤクショ</t>
    </rPh>
    <rPh sb="6" eb="8">
      <t>セッケイ</t>
    </rPh>
    <rPh sb="8" eb="10">
      <t>カンリ</t>
    </rPh>
    <rPh sb="10" eb="12">
      <t>イタク</t>
    </rPh>
    <rPh sb="12" eb="15">
      <t>ケイヤクショ</t>
    </rPh>
    <rPh sb="15" eb="16">
      <t>ナド</t>
    </rPh>
    <rPh sb="17" eb="18">
      <t>ウツ</t>
    </rPh>
    <phoneticPr fontId="2"/>
  </si>
  <si>
    <t>各部屋のしつらえ（ベッド、机、便器等の配置）がわかるようになっていること。
また、図面に記載の部屋名とその他書類（各室面積表や支援の基本方針）に記載の部屋名を統一すること。
居室や居間・食堂については、（　）書きなどで内法面積を併記すること。
協議時または変更報告時から変更がある場合は、変更内容リスト（変更箇所及び変更理由が分かるもの）等を添付すること。
GH整備促進事業の場合は計画内容変更届の鑑文も添えて提出すること。</t>
    <rPh sb="0" eb="1">
      <t>カク</t>
    </rPh>
    <rPh sb="1" eb="3">
      <t>ヘヤ</t>
    </rPh>
    <rPh sb="13" eb="14">
      <t>ツクエ</t>
    </rPh>
    <rPh sb="15" eb="17">
      <t>ベンキ</t>
    </rPh>
    <rPh sb="17" eb="18">
      <t>トウ</t>
    </rPh>
    <rPh sb="19" eb="21">
      <t>ハイチ</t>
    </rPh>
    <rPh sb="41" eb="43">
      <t>ズメン</t>
    </rPh>
    <rPh sb="44" eb="46">
      <t>キサイ</t>
    </rPh>
    <rPh sb="47" eb="49">
      <t>ヘヤ</t>
    </rPh>
    <rPh sb="49" eb="50">
      <t>メイ</t>
    </rPh>
    <rPh sb="53" eb="54">
      <t>タ</t>
    </rPh>
    <rPh sb="54" eb="56">
      <t>ショルイ</t>
    </rPh>
    <rPh sb="57" eb="59">
      <t>カクシツ</t>
    </rPh>
    <rPh sb="59" eb="61">
      <t>メンセキ</t>
    </rPh>
    <rPh sb="61" eb="62">
      <t>ヒョウ</t>
    </rPh>
    <rPh sb="63" eb="65">
      <t>シエン</t>
    </rPh>
    <rPh sb="66" eb="68">
      <t>キホン</t>
    </rPh>
    <rPh sb="68" eb="70">
      <t>ホウシン</t>
    </rPh>
    <rPh sb="72" eb="74">
      <t>キサイ</t>
    </rPh>
    <rPh sb="75" eb="77">
      <t>ヘヤ</t>
    </rPh>
    <rPh sb="77" eb="78">
      <t>メイ</t>
    </rPh>
    <rPh sb="79" eb="81">
      <t>トウイツ</t>
    </rPh>
    <rPh sb="87" eb="89">
      <t>キョシツ</t>
    </rPh>
    <rPh sb="90" eb="92">
      <t>イマ</t>
    </rPh>
    <rPh sb="93" eb="95">
      <t>ショクドウ</t>
    </rPh>
    <rPh sb="104" eb="105">
      <t>カ</t>
    </rPh>
    <rPh sb="109" eb="111">
      <t>ウチノリ</t>
    </rPh>
    <rPh sb="111" eb="113">
      <t>メンセキ</t>
    </rPh>
    <rPh sb="114" eb="116">
      <t>ヘイキ</t>
    </rPh>
    <phoneticPr fontId="2"/>
  </si>
  <si>
    <t>建築確認に係る書類</t>
    <rPh sb="0" eb="2">
      <t>ケンチク</t>
    </rPh>
    <rPh sb="2" eb="4">
      <t>カクニン</t>
    </rPh>
    <rPh sb="5" eb="6">
      <t>カカ</t>
    </rPh>
    <rPh sb="7" eb="9">
      <t>ショルイ</t>
    </rPh>
    <phoneticPr fontId="2"/>
  </si>
  <si>
    <t>確認済証、検査済証（建物、エレベーター）をそれぞれ提出すること。
検査結果通知書（スプリンクラー、自動火災報知設備、消防機関へ通報する火災報知設備）も提出すること。検査結果欄に指摘事項が無いか確認すること。
発行されない場合は、理由を確認すること。
確認済証や検査済証と、事業計画書の面積が違う場合は、理由を書いた書類を提出してください。（様式自由）</t>
    <rPh sb="0" eb="2">
      <t>カクニン</t>
    </rPh>
    <rPh sb="2" eb="3">
      <t>スミ</t>
    </rPh>
    <rPh sb="3" eb="4">
      <t>ショウ</t>
    </rPh>
    <rPh sb="5" eb="7">
      <t>ケンサ</t>
    </rPh>
    <rPh sb="7" eb="8">
      <t>スミ</t>
    </rPh>
    <rPh sb="8" eb="9">
      <t>ショウ</t>
    </rPh>
    <rPh sb="10" eb="12">
      <t>タテモノ</t>
    </rPh>
    <rPh sb="25" eb="27">
      <t>テイシュツ</t>
    </rPh>
    <rPh sb="33" eb="35">
      <t>ケンサ</t>
    </rPh>
    <rPh sb="35" eb="37">
      <t>ケッカ</t>
    </rPh>
    <rPh sb="37" eb="40">
      <t>ツウチショ</t>
    </rPh>
    <rPh sb="49" eb="51">
      <t>ジドウ</t>
    </rPh>
    <rPh sb="51" eb="53">
      <t>カサイ</t>
    </rPh>
    <rPh sb="53" eb="55">
      <t>ホウチ</t>
    </rPh>
    <rPh sb="55" eb="57">
      <t>セツビ</t>
    </rPh>
    <rPh sb="58" eb="60">
      <t>ショウボウ</t>
    </rPh>
    <rPh sb="60" eb="62">
      <t>キカン</t>
    </rPh>
    <rPh sb="63" eb="65">
      <t>ツウホウ</t>
    </rPh>
    <rPh sb="67" eb="69">
      <t>カサイ</t>
    </rPh>
    <rPh sb="69" eb="71">
      <t>ホウチ</t>
    </rPh>
    <rPh sb="71" eb="73">
      <t>セツビ</t>
    </rPh>
    <rPh sb="75" eb="77">
      <t>テイシュツ</t>
    </rPh>
    <rPh sb="82" eb="84">
      <t>ケンサ</t>
    </rPh>
    <rPh sb="84" eb="86">
      <t>ケッカ</t>
    </rPh>
    <rPh sb="86" eb="87">
      <t>ラン</t>
    </rPh>
    <rPh sb="88" eb="90">
      <t>シテキ</t>
    </rPh>
    <rPh sb="90" eb="92">
      <t>ジコウ</t>
    </rPh>
    <rPh sb="93" eb="94">
      <t>ナ</t>
    </rPh>
    <rPh sb="96" eb="98">
      <t>カクニン</t>
    </rPh>
    <rPh sb="104" eb="106">
      <t>ハッコウ</t>
    </rPh>
    <rPh sb="110" eb="112">
      <t>バアイ</t>
    </rPh>
    <rPh sb="114" eb="116">
      <t>リユウ</t>
    </rPh>
    <rPh sb="117" eb="119">
      <t>カクニン</t>
    </rPh>
    <rPh sb="154" eb="155">
      <t>カ</t>
    </rPh>
    <rPh sb="157" eb="159">
      <t>ショルイ</t>
    </rPh>
    <rPh sb="160" eb="162">
      <t>テイシュツ</t>
    </rPh>
    <phoneticPr fontId="2"/>
  </si>
  <si>
    <t>撮影日、撮影か所（位置、方向）がわかるものであること。
竣工している場合は内装の写真も提出すること。</t>
    <rPh sb="0" eb="3">
      <t>サツエイビ</t>
    </rPh>
    <rPh sb="4" eb="6">
      <t>サツエイ</t>
    </rPh>
    <rPh sb="7" eb="8">
      <t>ショ</t>
    </rPh>
    <rPh sb="9" eb="11">
      <t>イチ</t>
    </rPh>
    <rPh sb="12" eb="14">
      <t>ホウコウ</t>
    </rPh>
    <phoneticPr fontId="2"/>
  </si>
  <si>
    <t>補助金算出表</t>
    <rPh sb="0" eb="3">
      <t>ホジョキン</t>
    </rPh>
    <rPh sb="3" eb="6">
      <t>サンシュツヒョウ</t>
    </rPh>
    <phoneticPr fontId="2"/>
  </si>
  <si>
    <t>補助金算出表</t>
    <rPh sb="0" eb="3">
      <t>ホジョキン</t>
    </rPh>
    <rPh sb="3" eb="5">
      <t>サンシュツ</t>
    </rPh>
    <rPh sb="5" eb="6">
      <t>ヒョウ</t>
    </rPh>
    <phoneticPr fontId="49"/>
  </si>
  <si>
    <t>１　認知症対応型グループホーム</t>
    <rPh sb="2" eb="4">
      <t>ニンチ</t>
    </rPh>
    <rPh sb="4" eb="5">
      <t>ショウ</t>
    </rPh>
    <rPh sb="5" eb="7">
      <t>タイオウ</t>
    </rPh>
    <rPh sb="7" eb="8">
      <t>ガタ</t>
    </rPh>
    <phoneticPr fontId="49"/>
  </si>
  <si>
    <t>年度（令和）</t>
    <rPh sb="0" eb="2">
      <t>ネンド</t>
    </rPh>
    <rPh sb="3" eb="5">
      <t>レイワ</t>
    </rPh>
    <phoneticPr fontId="49"/>
  </si>
  <si>
    <t>出来高</t>
    <rPh sb="0" eb="3">
      <t>デキダカ</t>
    </rPh>
    <phoneticPr fontId="49"/>
  </si>
  <si>
    <t>総事業費</t>
    <rPh sb="0" eb="1">
      <t>ソウ</t>
    </rPh>
    <rPh sb="1" eb="4">
      <t>ジギョウヒ</t>
    </rPh>
    <phoneticPr fontId="49"/>
  </si>
  <si>
    <t>補助対象経費</t>
    <rPh sb="0" eb="2">
      <t>ホジョ</t>
    </rPh>
    <rPh sb="2" eb="4">
      <t>タイショウ</t>
    </rPh>
    <rPh sb="4" eb="6">
      <t>ケイヒ</t>
    </rPh>
    <phoneticPr fontId="49"/>
  </si>
  <si>
    <t>補助金額（予定）</t>
    <rPh sb="0" eb="3">
      <t>ホジョキン</t>
    </rPh>
    <rPh sb="3" eb="4">
      <t>ガク</t>
    </rPh>
    <rPh sb="5" eb="7">
      <t>ヨテイ</t>
    </rPh>
    <phoneticPr fontId="49"/>
  </si>
  <si>
    <t>備考</t>
    <rPh sb="0" eb="2">
      <t>ビコウ</t>
    </rPh>
    <phoneticPr fontId="49"/>
  </si>
  <si>
    <t>東京都認知症高齢者グループホーム整備促進事業</t>
    <rPh sb="0" eb="3">
      <t>トウキョウト</t>
    </rPh>
    <phoneticPr fontId="49"/>
  </si>
  <si>
    <t>目黒区補助金</t>
    <rPh sb="0" eb="3">
      <t>メグロク</t>
    </rPh>
    <rPh sb="3" eb="6">
      <t>ホジョキン</t>
    </rPh>
    <phoneticPr fontId="49"/>
  </si>
  <si>
    <t>計
(千円未満
切り捨て)</t>
    <rPh sb="0" eb="1">
      <t>ケイ</t>
    </rPh>
    <phoneticPr fontId="49"/>
  </si>
  <si>
    <t>基本単価（併設加算含む）</t>
    <rPh sb="0" eb="2">
      <t>キホン</t>
    </rPh>
    <rPh sb="2" eb="4">
      <t>タンカ</t>
    </rPh>
    <rPh sb="5" eb="7">
      <t>ヘイセツ</t>
    </rPh>
    <rPh sb="7" eb="9">
      <t>カサン</t>
    </rPh>
    <rPh sb="9" eb="10">
      <t>フク</t>
    </rPh>
    <phoneticPr fontId="49"/>
  </si>
  <si>
    <t>加算単価(〇ﾕﾆｯﾄ)</t>
    <rPh sb="0" eb="2">
      <t>カサン</t>
    </rPh>
    <rPh sb="2" eb="4">
      <t>タンカ</t>
    </rPh>
    <phoneticPr fontId="49"/>
  </si>
  <si>
    <t>区独自</t>
    <rPh sb="0" eb="3">
      <t>クドクジ</t>
    </rPh>
    <phoneticPr fontId="49"/>
  </si>
  <si>
    <t>年度</t>
    <rPh sb="0" eb="2">
      <t>ネンド</t>
    </rPh>
    <phoneticPr fontId="49"/>
  </si>
  <si>
    <t>年度</t>
    <phoneticPr fontId="49"/>
  </si>
  <si>
    <t>２　区市町村支援事業</t>
    <rPh sb="2" eb="3">
      <t>ク</t>
    </rPh>
    <rPh sb="3" eb="6">
      <t>シチョウソン</t>
    </rPh>
    <rPh sb="6" eb="8">
      <t>シエン</t>
    </rPh>
    <rPh sb="8" eb="10">
      <t>ジギョウ</t>
    </rPh>
    <phoneticPr fontId="49"/>
  </si>
  <si>
    <t>基本単価</t>
    <rPh sb="0" eb="2">
      <t>キホン</t>
    </rPh>
    <rPh sb="2" eb="4">
      <t>タンカ</t>
    </rPh>
    <phoneticPr fontId="49"/>
  </si>
  <si>
    <t>基本単価×3/4</t>
    <rPh sb="0" eb="2">
      <t>キホン</t>
    </rPh>
    <rPh sb="2" eb="4">
      <t>タンカ</t>
    </rPh>
    <phoneticPr fontId="49"/>
  </si>
  <si>
    <t>備考
※対象となる事業を記載する</t>
    <rPh sb="0" eb="2">
      <t>ビコウ</t>
    </rPh>
    <rPh sb="4" eb="6">
      <t>タイショウ</t>
    </rPh>
    <rPh sb="9" eb="11">
      <t>ジギョウ</t>
    </rPh>
    <rPh sb="12" eb="14">
      <t>キサイ</t>
    </rPh>
    <phoneticPr fontId="49"/>
  </si>
  <si>
    <t>決算報告書：直近３か年
(貸借対照表、勘定科目内訳書、損益計算書、キャッシュフロー計算書を含む)</t>
    <rPh sb="0" eb="2">
      <t>ケッサン</t>
    </rPh>
    <rPh sb="2" eb="4">
      <t>ホウコク</t>
    </rPh>
    <rPh sb="4" eb="5">
      <t>ショ</t>
    </rPh>
    <rPh sb="6" eb="8">
      <t>チョッキン</t>
    </rPh>
    <rPh sb="10" eb="11">
      <t>トシ</t>
    </rPh>
    <phoneticPr fontId="2"/>
  </si>
  <si>
    <t>備品見積書</t>
    <rPh sb="0" eb="2">
      <t>ビヒン</t>
    </rPh>
    <rPh sb="2" eb="5">
      <t>ミツモリショ</t>
    </rPh>
    <phoneticPr fontId="2"/>
  </si>
  <si>
    <t>１</t>
    <phoneticPr fontId="2"/>
  </si>
  <si>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</si>
  <si>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</si>
  <si>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</si>
  <si>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</si>
  <si>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</si>
  <si>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</si>
  <si>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</si>
  <si>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</si>
  <si>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</si>
  <si>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</si>
  <si>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</si>
  <si>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</si>
  <si>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</si>
  <si>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</si>
  <si>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</si>
  <si>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</si>
  <si>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</si>
  <si>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</si>
  <si>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</si>
  <si>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</si>
  <si>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</si>
  <si>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</si>
  <si>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</si>
  <si>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</si>
  <si>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</si>
  <si>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</si>
  <si>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</si>
  <si>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</si>
  <si>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</si>
  <si>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</si>
  <si>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</si>
  <si>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</si>
  <si>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</si>
  <si>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</si>
  <si>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</si>
  <si>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</si>
  <si>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</si>
  <si>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</si>
  <si>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</si>
  <si>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</si>
  <si>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</si>
  <si>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</si>
  <si>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</si>
  <si>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</si>
  <si>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</si>
  <si>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</si>
  <si>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</si>
  <si>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</si>
  <si>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</si>
  <si>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履歴書（オーナー）</t>
    <rPh sb="0" eb="3">
      <t>リレキショ</t>
    </rPh>
    <phoneticPr fontId="13"/>
  </si>
  <si>
    <t>令和　　年　　月　　日現在</t>
    <rPh sb="0" eb="2">
      <t>レイワト</t>
    </rPh>
    <rPh sb="4" eb="5">
      <t>トシツ</t>
    </rPh>
    <rPh sb="7" eb="8">
      <t>ツキヒ</t>
    </rPh>
    <rPh sb="10" eb="11">
      <t>ヒゲ</t>
    </rPh>
    <rPh sb="11" eb="13">
      <t>ゲンザイ</t>
    </rPh>
    <phoneticPr fontId="13"/>
  </si>
  <si>
    <t>フリガナ</t>
    <phoneticPr fontId="13"/>
  </si>
  <si>
    <t>氏名</t>
    <rPh sb="0" eb="2">
      <t>シメイ</t>
    </rPh>
    <phoneticPr fontId="13"/>
  </si>
  <si>
    <t>生年月日</t>
    <rPh sb="0" eb="2">
      <t>セイネン</t>
    </rPh>
    <rPh sb="2" eb="4">
      <t>ガッピ</t>
    </rPh>
    <phoneticPr fontId="13"/>
  </si>
  <si>
    <t>年齢</t>
    <rPh sb="0" eb="2">
      <t>ネンレイ</t>
    </rPh>
    <phoneticPr fontId="13"/>
  </si>
  <si>
    <t>性別</t>
    <rPh sb="0" eb="2">
      <t>セイベツ</t>
    </rPh>
    <phoneticPr fontId="13"/>
  </si>
  <si>
    <t>現住所</t>
    <rPh sb="0" eb="3">
      <t>ゲンジュウショ</t>
    </rPh>
    <phoneticPr fontId="13"/>
  </si>
  <si>
    <t xml:space="preserve">〒
</t>
    <phoneticPr fontId="13"/>
  </si>
  <si>
    <t>電話</t>
    <rPh sb="0" eb="2">
      <t>デンワ</t>
    </rPh>
    <phoneticPr fontId="13"/>
  </si>
  <si>
    <t>（自宅）</t>
    <rPh sb="1" eb="3">
      <t>ジタク</t>
    </rPh>
    <phoneticPr fontId="40"/>
  </si>
  <si>
    <t>（携帯）</t>
    <rPh sb="1" eb="3">
      <t>ケイタイ</t>
    </rPh>
    <phoneticPr fontId="40"/>
  </si>
  <si>
    <t>（現住所以外に連絡を希望する場合のみ記入）</t>
    <rPh sb="1" eb="4">
      <t>ゲンジュウショ</t>
    </rPh>
    <rPh sb="4" eb="6">
      <t>イガイ</t>
    </rPh>
    <rPh sb="7" eb="9">
      <t>レンラク</t>
    </rPh>
    <rPh sb="10" eb="12">
      <t>キボウ</t>
    </rPh>
    <rPh sb="14" eb="16">
      <t>バアイ</t>
    </rPh>
    <rPh sb="18" eb="20">
      <t>キニュウ</t>
    </rPh>
    <phoneticPr fontId="13"/>
  </si>
  <si>
    <t>西暦</t>
    <rPh sb="0" eb="1">
      <t>セイレキ</t>
    </rPh>
    <phoneticPr fontId="13"/>
  </si>
  <si>
    <t>月</t>
    <rPh sb="0" eb="0">
      <t>ゲツ</t>
    </rPh>
    <phoneticPr fontId="13"/>
  </si>
  <si>
    <t>学歴・職歴・賞罰（各別まとめて書く）</t>
    <rPh sb="0" eb="2">
      <t>ガクレキシ</t>
    </rPh>
    <rPh sb="3" eb="5">
      <t>ショクレキシ</t>
    </rPh>
    <rPh sb="6" eb="8">
      <t>ショウバツカ</t>
    </rPh>
    <rPh sb="9" eb="10">
      <t>カクベ</t>
    </rPh>
    <rPh sb="10" eb="11">
      <t>ベツカ</t>
    </rPh>
    <rPh sb="15" eb="16">
      <t>カ</t>
    </rPh>
    <phoneticPr fontId="13"/>
  </si>
  <si>
    <t>免許・資格</t>
    <rPh sb="0" eb="2">
      <t>メンキョシ</t>
    </rPh>
    <rPh sb="3" eb="5">
      <t>シカク</t>
    </rPh>
    <phoneticPr fontId="13"/>
  </si>
  <si>
    <t xml:space="preserve">その他特記すべき事項：
</t>
    <rPh sb="2" eb="3">
      <t>タト</t>
    </rPh>
    <rPh sb="3" eb="5">
      <t>トッキジ</t>
    </rPh>
    <rPh sb="8" eb="10">
      <t>ジコウ</t>
    </rPh>
    <phoneticPr fontId="13"/>
  </si>
  <si>
    <t>同居の家族</t>
    <rPh sb="0" eb="2">
      <t>ドウキョカ</t>
    </rPh>
    <rPh sb="3" eb="5">
      <t>カゾク</t>
    </rPh>
    <phoneticPr fontId="13"/>
  </si>
  <si>
    <t>（ふりがな）</t>
  </si>
  <si>
    <t>年　齢</t>
    <rPh sb="0" eb="1">
      <t>トシヨ</t>
    </rPh>
    <rPh sb="2" eb="3">
      <t>ヨワイ</t>
    </rPh>
    <phoneticPr fontId="13"/>
  </si>
  <si>
    <t>職業等</t>
    <rPh sb="0" eb="2">
      <t>ショクギョウトウ</t>
    </rPh>
    <phoneticPr fontId="13"/>
  </si>
  <si>
    <t>氏　　名</t>
    <rPh sb="0" eb="1">
      <t>シメ</t>
    </rPh>
    <rPh sb="3" eb="4">
      <t>メイ</t>
    </rPh>
    <phoneticPr fontId="13"/>
  </si>
  <si>
    <t>（続　柄）</t>
    <rPh sb="1" eb="2">
      <t>ゾクエ</t>
    </rPh>
    <rPh sb="3" eb="4">
      <t>エ</t>
    </rPh>
    <phoneticPr fontId="13"/>
  </si>
  <si>
    <t>歳</t>
    <rPh sb="0" eb="0">
      <t>サイ</t>
    </rPh>
    <phoneticPr fontId="13"/>
  </si>
  <si>
    <t>（　　　）</t>
  </si>
  <si>
    <t>法定相続人（全員を記載すること）</t>
    <rPh sb="0" eb="2">
      <t>ホウテイソ</t>
    </rPh>
    <rPh sb="2" eb="4">
      <t>ソウゾクニ</t>
    </rPh>
    <rPh sb="4" eb="5">
      <t>ニンゼ</t>
    </rPh>
    <rPh sb="6" eb="8">
      <t>ゼンインキ</t>
    </rPh>
    <rPh sb="9" eb="11">
      <t>キサイ</t>
    </rPh>
    <phoneticPr fontId="13"/>
  </si>
  <si>
    <t>住　　所</t>
    <rPh sb="0" eb="1">
      <t>ジュウシ</t>
    </rPh>
    <rPh sb="3" eb="4">
      <t>ショ</t>
    </rPh>
    <phoneticPr fontId="13"/>
  </si>
  <si>
    <t>その他特記すべき事項：</t>
  </si>
  <si>
    <t>事業所名</t>
    <rPh sb="0" eb="3">
      <t>ジギョウショナ</t>
    </rPh>
    <rPh sb="3" eb="4">
      <t>ナ</t>
    </rPh>
    <phoneticPr fontId="13"/>
  </si>
  <si>
    <t>1　これまでの介護関連事業の実績</t>
    <rPh sb="7" eb="9">
      <t>カイゴカ</t>
    </rPh>
    <rPh sb="9" eb="11">
      <t>カンレンジ</t>
    </rPh>
    <rPh sb="11" eb="13">
      <t>ジギョウジ</t>
    </rPh>
    <rPh sb="14" eb="16">
      <t>ジッセキ</t>
    </rPh>
    <phoneticPr fontId="13"/>
  </si>
  <si>
    <t>2　目黒区で整備する理由</t>
    <rPh sb="2" eb="4">
      <t>メグロク</t>
    </rPh>
    <rPh sb="4" eb="5">
      <t>クセ</t>
    </rPh>
    <rPh sb="6" eb="8">
      <t>セイビリ</t>
    </rPh>
    <rPh sb="10" eb="12">
      <t>リユウ</t>
    </rPh>
    <phoneticPr fontId="13"/>
  </si>
  <si>
    <t>3　当該事業を含む介護関連事業の今後の展開に関する考え方</t>
    <rPh sb="2" eb="4">
      <t>トウガイジ</t>
    </rPh>
    <rPh sb="4" eb="6">
      <t>ジギョウフ</t>
    </rPh>
    <rPh sb="7" eb="8">
      <t>フクカ</t>
    </rPh>
    <rPh sb="9" eb="11">
      <t>カイゴカ</t>
    </rPh>
    <rPh sb="11" eb="13">
      <t>カンレンジ</t>
    </rPh>
    <rPh sb="13" eb="15">
      <t>ジギョウコ</t>
    </rPh>
    <rPh sb="16" eb="18">
      <t>コンゴテ</t>
    </rPh>
    <rPh sb="19" eb="21">
      <t>テンカイカ</t>
    </rPh>
    <rPh sb="22" eb="23">
      <t>カンカ</t>
    </rPh>
    <rPh sb="25" eb="26">
      <t>カンガカ</t>
    </rPh>
    <rPh sb="27" eb="28">
      <t>カタ</t>
    </rPh>
    <phoneticPr fontId="13"/>
  </si>
  <si>
    <t>4　その他</t>
    <rPh sb="4" eb="5">
      <t>タ</t>
    </rPh>
    <phoneticPr fontId="13"/>
  </si>
  <si>
    <t>計画作成担当者の経歴書・資格証（写）
（氏名、生年月日、年齢、性別、現所属、主な職歴、職務に関する資格及び取得年月、研修名及び修了年月）</t>
    <rPh sb="0" eb="2">
      <t>ケイカク</t>
    </rPh>
    <rPh sb="2" eb="4">
      <t>サクセイ</t>
    </rPh>
    <rPh sb="4" eb="7">
      <t>タントウシャ</t>
    </rPh>
    <rPh sb="8" eb="11">
      <t>ケイレキショ</t>
    </rPh>
    <rPh sb="12" eb="14">
      <t>シカク</t>
    </rPh>
    <rPh sb="14" eb="15">
      <t>ショウ</t>
    </rPh>
    <rPh sb="16" eb="17">
      <t>ウツ</t>
    </rPh>
    <phoneticPr fontId="2"/>
  </si>
  <si>
    <t>メール
アドレス</t>
    <phoneticPr fontId="13"/>
  </si>
  <si>
    <t>認知症高齢者グループホーム施設整備審査基準</t>
    <phoneticPr fontId="2"/>
  </si>
  <si>
    <t>基準</t>
    <rPh sb="0" eb="2">
      <t>キジュン</t>
    </rPh>
    <phoneticPr fontId="2"/>
  </si>
  <si>
    <t>適・否</t>
    <phoneticPr fontId="2"/>
  </si>
  <si>
    <t>根拠法令等</t>
    <rPh sb="0" eb="4">
      <t>コンキョホウレイ</t>
    </rPh>
    <rPh sb="4" eb="5">
      <t>ナド</t>
    </rPh>
    <phoneticPr fontId="2"/>
  </si>
  <si>
    <t>敷地</t>
    <phoneticPr fontId="2"/>
  </si>
  <si>
    <t xml:space="preserve">１　住宅地の中にあること又は住宅地と同程度に家族や地域住民との交流の機会が確保される地域にあるか。 
２　整備区域内には、都市計画法第33条第1項第8号により開発行為が禁止されている区域（以下「災害レッドソーン」という。）を原則として含まないか。また、災害レッドゾーンに該当しない場合であっても、土砂災害警戒区域、浸水想定区域、浸水被害防止区域等、災害による被害が想定される区域に指定されている区域（以下「災害イエローゾーン」という。）に施設を整備する場合は、当該区域で整備しなければ必要数が確保できない等、災害イエローゾーンで整備しなければならない理由があり、かつ、想定される被災リスクに対して、安全確保や避難に係る設計上の工夫や設備の設置等の対策が講じられているか。 
３　建設計画に当たり、容積率、防災上の適正な広さなど建築基準法等の関係法令に適合しているか。 </t>
    <phoneticPr fontId="2"/>
  </si>
  <si>
    <t xml:space="preserve">基準省令 
第９３条第６項 
（都市計画法） 
（建築基準法） </t>
    <phoneticPr fontId="2"/>
  </si>
  <si>
    <t xml:space="preserve">
・災害レッドゾーンとは、災害危険区域（建築基準法第39条第1項）、地すべり防止区域（地すべり等防止法第3条第1項）、土砂災害特別警戒区域（土砂災害警戒区域等における土砂災害防止対策の推進に関する法律第9条第1項）、その他政令で定める地域（急傾斜地の崩壊による災害の防止に関する法律第3条第1項の急傾斜地崩壊危険区域）をいう。
 ・災害イエローゾーンに施設を整備する場合は、非常災害対策計画や避難確保計画等に当該区域における被災リスクへの対策を記載すること。 </t>
    <phoneticPr fontId="2"/>
  </si>
  <si>
    <t xml:space="preserve">建物
構造
 </t>
    <phoneticPr fontId="2"/>
  </si>
  <si>
    <t xml:space="preserve">１　２階を設ける場合（２階部分が300平方メートル未満の場合を除く。）には、建築基準法第２条第９号の２に規定する耐火建築物又は同条第９号の３に規定する準耐火建築物であるか。 
２　３階部分を設ける場合には、耐火建築物であるか。 
３　建物の配置、構造及び設備は、日照、採光、換気等の入所者の保健衛生に関する事項及び防災について十分考慮しているか。 
４　他の施設等と併設の場合には、独立した出入口が設けられているか。 
５　法に規定する消防用設備を設けているか。避難経路は確保されているか。 </t>
    <phoneticPr fontId="2"/>
  </si>
  <si>
    <t>１　定員について、補助対象が１ユニットでは６名以上、２ユニットでは計１５名以上、３ユニットでは計２５名以上であるか。 
３ユニット分を補助対象として整備する場合、運営事業者は、認知症高齢者グループホームの運営実績を有しているか。 
２　複数ユニットを設置する場合、同一敷地内に３ユニット以内であるか。
３　夜勤職員は１ユニットあたり原則１名以上配置されているか。</t>
    <phoneticPr fontId="2"/>
  </si>
  <si>
    <t>規模</t>
    <phoneticPr fontId="2"/>
  </si>
  <si>
    <t>適・否
適・否
適・否</t>
    <phoneticPr fontId="2"/>
  </si>
  <si>
    <t>１　１室１人（個室）であるか。 
２　地階に設置されていないか。 
３　１人当たりの床面積は、収納設備等を除き、７．４３平方メートル（４．５畳以上）以上確保されているか。</t>
    <phoneticPr fontId="2"/>
  </si>
  <si>
    <t>基準省令 
第９３条第3項 
基準省令 
第９３条第4項</t>
    <phoneticPr fontId="2"/>
  </si>
  <si>
    <t>居室</t>
    <phoneticPr fontId="2"/>
  </si>
  <si>
    <t xml:space="preserve">適・否
適・否
適・否
</t>
    <phoneticPr fontId="2"/>
  </si>
  <si>
    <t>１　利用者及び介護従事者が一同に会するのに十分な広さを有しているか。
２　食堂としての十分な機能を有しているか。</t>
    <phoneticPr fontId="2"/>
  </si>
  <si>
    <t>適・否
適・否</t>
    <phoneticPr fontId="2"/>
  </si>
  <si>
    <t>基準通知 
第３-五-３-(４)</t>
    <phoneticPr fontId="2"/>
  </si>
  <si>
    <t>居間
・
食堂</t>
    <phoneticPr fontId="2"/>
  </si>
  <si>
    <t xml:space="preserve">１　入居者と職員が共同で調理等を行うことができる十分な広さを有しているか。 </t>
    <phoneticPr fontId="2"/>
  </si>
  <si>
    <t>台所</t>
    <phoneticPr fontId="2"/>
  </si>
  <si>
    <t xml:space="preserve">浴室
・
洗面所	 </t>
    <phoneticPr fontId="2"/>
  </si>
  <si>
    <t>１　１～２人用の個別浴槽となっているか。 
２　入浴介助を必要とする者の使用に適しているか。</t>
    <phoneticPr fontId="2"/>
  </si>
  <si>
    <t xml:space="preserve">１　複数箇所に分散して設けられているか。 
（1ユニット内に分散して3か所以上） </t>
    <phoneticPr fontId="2"/>
  </si>
  <si>
    <t>便所</t>
    <phoneticPr fontId="2"/>
  </si>
  <si>
    <t>その他</t>
    <phoneticPr fontId="2"/>
  </si>
  <si>
    <t>適・否
適・否
適・否
適・否
適・否</t>
    <phoneticPr fontId="2"/>
  </si>
  <si>
    <t xml:space="preserve">（建築基準法） 
（建築基準法） 
（消防法） </t>
    <phoneticPr fontId="2"/>
  </si>
  <si>
    <t>（ 　　㎡ ～　　 ㎡）</t>
    <phoneticPr fontId="2"/>
  </si>
  <si>
    <t xml:space="preserve">基準通知 
第３-五-3-(1) </t>
    <phoneticPr fontId="2"/>
  </si>
  <si>
    <t>　　【根拠法令等 】
　　　・「基準省令」  指定地域密着型サービスの事業の人員、設備及び運営に関する基準（厚生労働省令） 
　　　・「基準通知」  指定地域密着型サービス及び指定地域密着型介護予防サービスに関する基準について（厚生労働省老健局課長通知） 
　　　・「指定条例」　目黒区指定地域密着型サービスの事業の人員、設備及び運営の基準に関する条例（平成25年3月7日目黒区条例第5号）</t>
    <phoneticPr fontId="2"/>
  </si>
  <si>
    <t>管理者の経歴書・資格証（写）
（氏名、生年月日、年齢、性別、現所属、主な職歴、職務に関する資格及び取得年月、研修名及び修了年月）</t>
    <rPh sb="16" eb="18">
      <t>シメイ</t>
    </rPh>
    <rPh sb="19" eb="23">
      <t>セイネンガッピ</t>
    </rPh>
    <rPh sb="24" eb="26">
      <t>ネンレイ</t>
    </rPh>
    <rPh sb="27" eb="29">
      <t>セイベツ</t>
    </rPh>
    <rPh sb="30" eb="33">
      <t>ゲンショゾク</t>
    </rPh>
    <rPh sb="34" eb="35">
      <t>オモ</t>
    </rPh>
    <rPh sb="36" eb="38">
      <t>ショクレキ</t>
    </rPh>
    <rPh sb="39" eb="41">
      <t>ショクム</t>
    </rPh>
    <rPh sb="42" eb="43">
      <t>カン</t>
    </rPh>
    <rPh sb="45" eb="47">
      <t>シカク</t>
    </rPh>
    <rPh sb="47" eb="48">
      <t>オヨ</t>
    </rPh>
    <rPh sb="49" eb="51">
      <t>シュトク</t>
    </rPh>
    <rPh sb="51" eb="53">
      <t>ネンゲツ</t>
    </rPh>
    <rPh sb="54" eb="56">
      <t>ケンシュウ</t>
    </rPh>
    <rPh sb="56" eb="57">
      <t>メイ</t>
    </rPh>
    <rPh sb="57" eb="58">
      <t>オヨ</t>
    </rPh>
    <rPh sb="59" eb="61">
      <t>シュウリョウ</t>
    </rPh>
    <rPh sb="61" eb="63">
      <t>ネンゲツ</t>
    </rPh>
    <phoneticPr fontId="2"/>
  </si>
  <si>
    <t>既存の借入金リスト
（借入先、ローン種類、年利、返済金額、最終返済日、その他）</t>
    <rPh sb="0" eb="2">
      <t>キゾン</t>
    </rPh>
    <rPh sb="3" eb="4">
      <t>カ</t>
    </rPh>
    <rPh sb="4" eb="5">
      <t>イ</t>
    </rPh>
    <rPh sb="5" eb="6">
      <t>キン</t>
    </rPh>
    <rPh sb="11" eb="14">
      <t>カリイレサキ</t>
    </rPh>
    <rPh sb="18" eb="20">
      <t>シュルイ</t>
    </rPh>
    <rPh sb="21" eb="23">
      <t>ネンリ</t>
    </rPh>
    <rPh sb="24" eb="26">
      <t>ヘンサイ</t>
    </rPh>
    <rPh sb="26" eb="28">
      <t>キンガク</t>
    </rPh>
    <rPh sb="29" eb="34">
      <t>サイシュウヘンサイビ</t>
    </rPh>
    <rPh sb="37" eb="38">
      <t>タ</t>
    </rPh>
    <phoneticPr fontId="2"/>
  </si>
  <si>
    <t>確定申告書：直近3か年（写）</t>
    <rPh sb="0" eb="2">
      <t>カクテイ</t>
    </rPh>
    <rPh sb="2" eb="4">
      <t>シンコク</t>
    </rPh>
    <rPh sb="4" eb="5">
      <t>ショ</t>
    </rPh>
    <rPh sb="6" eb="8">
      <t>チョッキン</t>
    </rPh>
    <rPh sb="10" eb="11">
      <t>ネン</t>
    </rPh>
    <phoneticPr fontId="2"/>
  </si>
  <si>
    <t>公図（原本・３ヶ月以内に取得したもの）※１</t>
    <rPh sb="0" eb="2">
      <t>コウズ</t>
    </rPh>
    <phoneticPr fontId="2"/>
  </si>
  <si>
    <t>土地登記簿謄本（原本・３ヶ月以内に取得したもの）※１</t>
    <rPh sb="0" eb="2">
      <t>トチ</t>
    </rPh>
    <rPh sb="2" eb="5">
      <t>トウキボ</t>
    </rPh>
    <rPh sb="5" eb="7">
      <t>トウホン</t>
    </rPh>
    <phoneticPr fontId="2"/>
  </si>
  <si>
    <t>建物登記簿謄本（原本・３ヶ月以内に取得したもの）※１</t>
    <rPh sb="0" eb="2">
      <t>タテモノ</t>
    </rPh>
    <rPh sb="2" eb="5">
      <t>トウキボ</t>
    </rPh>
    <rPh sb="5" eb="7">
      <t>トウホン</t>
    </rPh>
    <phoneticPr fontId="2"/>
  </si>
  <si>
    <t>認知症高齢者グループホーム整備促進事業　提出書類における注意事項</t>
    <rPh sb="0" eb="3">
      <t>ニンチショウ</t>
    </rPh>
    <rPh sb="3" eb="6">
      <t>コウレイシャ</t>
    </rPh>
    <rPh sb="13" eb="15">
      <t>セイビ</t>
    </rPh>
    <rPh sb="15" eb="17">
      <t>ソクシン</t>
    </rPh>
    <rPh sb="17" eb="19">
      <t>ジギョウ</t>
    </rPh>
    <rPh sb="20" eb="22">
      <t>テイシュツ</t>
    </rPh>
    <rPh sb="22" eb="24">
      <t>ショルイ</t>
    </rPh>
    <rPh sb="28" eb="30">
      <t>チュウイ</t>
    </rPh>
    <rPh sb="30" eb="32">
      <t>ジコウ</t>
    </rPh>
    <phoneticPr fontId="2"/>
  </si>
  <si>
    <t>事業費按分表</t>
    <rPh sb="0" eb="3">
      <t>ジギョウヒ</t>
    </rPh>
    <phoneticPr fontId="2"/>
  </si>
  <si>
    <t>適・否
適・否
適・否</t>
    <phoneticPr fontId="2"/>
  </si>
  <si>
    <t>基準省令 
第９３条第２項 
基準省令 
第９３条第１項
基準省令
第９０条第１項</t>
    <phoneticPr fontId="2"/>
  </si>
  <si>
    <t>（　　㎡　～　　㎡）
基準 @3,3㎡　×（利用者　名+職員数　名）</t>
    <phoneticPr fontId="2"/>
  </si>
  <si>
    <t>・内装・証明等は住宅として適切な仕様のものとすること。</t>
    <rPh sb="1" eb="3">
      <t>ナイソウ</t>
    </rPh>
    <rPh sb="4" eb="6">
      <t>ショウメイ</t>
    </rPh>
    <rPh sb="6" eb="7">
      <t>ナド</t>
    </rPh>
    <rPh sb="8" eb="10">
      <t>ジュウタク</t>
    </rPh>
    <rPh sb="13" eb="15">
      <t>テキセツ</t>
    </rPh>
    <rPh sb="16" eb="18">
      <t>シヨウ</t>
    </rPh>
    <phoneticPr fontId="2"/>
  </si>
  <si>
    <t xml:space="preserve">１　相談室、職員室、更衣室、休憩室、その他必要な設備を設けているか。
２　設備は職員室を除き、ユニット毎の専用設備となっているか。 
３　１ユニットに係る設備は、全てを同一の階に設けているか。 </t>
    <phoneticPr fontId="2"/>
  </si>
  <si>
    <t>適・否
適・否
適・否</t>
    <phoneticPr fontId="2"/>
  </si>
  <si>
    <t>・各居室に面したバルコニーを設置し、原則として避難階段に接続していること
 ・バルコニーの幅は有効９０cm以上とし、車椅子で避難可能な広さとすること。
＜措置方法  　1階の共用玄関、エレベータ、階段ユニットごとの玄関に電気錠のセキュリティを設置しています。＞</t>
    <rPh sb="47" eb="49">
      <t>ユウコウ</t>
    </rPh>
    <rPh sb="53" eb="55">
      <t>イジョウ</t>
    </rPh>
    <phoneticPr fontId="2"/>
  </si>
  <si>
    <t>補助協議書（鑑文）</t>
    <rPh sb="0" eb="4">
      <t>ホジョキョウギ</t>
    </rPh>
    <rPh sb="4" eb="5">
      <t>ショ</t>
    </rPh>
    <rPh sb="6" eb="8">
      <t>カガミブン</t>
    </rPh>
    <phoneticPr fontId="2"/>
  </si>
  <si>
    <t>オーナー本人及び家族の履歴書
※家族（法定相続人）の内容をいれてください</t>
    <rPh sb="4" eb="6">
      <t>ホンニン</t>
    </rPh>
    <rPh sb="6" eb="7">
      <t>オヨ</t>
    </rPh>
    <rPh sb="8" eb="10">
      <t>カゾク</t>
    </rPh>
    <rPh sb="11" eb="14">
      <t>リレキショ</t>
    </rPh>
    <rPh sb="16" eb="18">
      <t>カゾク</t>
    </rPh>
    <rPh sb="19" eb="21">
      <t>ホウテイ</t>
    </rPh>
    <rPh sb="21" eb="23">
      <t>ソウゾク</t>
    </rPh>
    <rPh sb="23" eb="24">
      <t>ニン</t>
    </rPh>
    <rPh sb="26" eb="28">
      <t>ナイヨウ</t>
    </rPh>
    <phoneticPr fontId="2"/>
  </si>
  <si>
    <t>目黒区</t>
    <rPh sb="0" eb="3">
      <t>メグロク</t>
    </rPh>
    <phoneticPr fontId="2"/>
  </si>
  <si>
    <r>
      <t>※３　整備費補助を受けたグループホームについて</t>
    </r>
    <r>
      <rPr>
        <u/>
        <sz val="11"/>
        <rFont val="ＭＳ Ｐ明朝"/>
        <family val="1"/>
        <charset val="128"/>
      </rPr>
      <t>敷金を徴収する場合は、２ヵ月分の家賃相当額を上限</t>
    </r>
    <r>
      <rPr>
        <sz val="11"/>
        <rFont val="ＭＳ Ｐ明朝"/>
        <family val="1"/>
        <charset val="128"/>
      </rPr>
      <t>とする。
　　　償却はせず、退去時に実費相当分を清算する内容とすること。</t>
    </r>
    <rPh sb="3" eb="5">
      <t>セイビヒ</t>
    </rPh>
    <rPh sb="5" eb="6">
      <t>ヒホ</t>
    </rPh>
    <rPh sb="6" eb="8">
      <t>ホジョウ</t>
    </rPh>
    <rPh sb="9" eb="10">
      <t>ウシ</t>
    </rPh>
    <rPh sb="23" eb="25">
      <t>シキキンチ</t>
    </rPh>
    <rPh sb="26" eb="28">
      <t>チョウシュウバ</t>
    </rPh>
    <rPh sb="30" eb="32">
      <t>バアイゲ</t>
    </rPh>
    <rPh sb="36" eb="37">
      <t>ゲツブ</t>
    </rPh>
    <rPh sb="37" eb="38">
      <t>ブンヤ</t>
    </rPh>
    <rPh sb="39" eb="41">
      <t>ヤチンソ</t>
    </rPh>
    <rPh sb="41" eb="43">
      <t>ソウトウガ</t>
    </rPh>
    <rPh sb="43" eb="44">
      <t>ガクジ</t>
    </rPh>
    <rPh sb="45" eb="47">
      <t>ジョウゲンシ</t>
    </rPh>
    <rPh sb="55" eb="57">
      <t>ショウキャクタ</t>
    </rPh>
    <rPh sb="61" eb="63">
      <t>タイキョジ</t>
    </rPh>
    <rPh sb="63" eb="64">
      <t>ジジ</t>
    </rPh>
    <rPh sb="65" eb="67">
      <t>ジッピソ</t>
    </rPh>
    <rPh sb="67" eb="70">
      <t>ソウトウブンセ</t>
    </rPh>
    <rPh sb="71" eb="73">
      <t>セイサンナ</t>
    </rPh>
    <rPh sb="75" eb="77">
      <t>ナイヨウ</t>
    </rPh>
    <phoneticPr fontId="2"/>
  </si>
  <si>
    <t>事業者の定款（要原本証明）､寄附行為等及びその登記簿謄本（原本）</t>
    <rPh sb="0" eb="3">
      <t>ジギョウシャ</t>
    </rPh>
    <rPh sb="4" eb="6">
      <t>テイカン</t>
    </rPh>
    <rPh sb="7" eb="8">
      <t>ヨウ</t>
    </rPh>
    <rPh sb="8" eb="10">
      <t>ゲンポン</t>
    </rPh>
    <rPh sb="10" eb="12">
      <t>ショウメイ</t>
    </rPh>
    <rPh sb="14" eb="16">
      <t>キフ</t>
    </rPh>
    <rPh sb="16" eb="18">
      <t>コウイ</t>
    </rPh>
    <rPh sb="18" eb="19">
      <t>トウ</t>
    </rPh>
    <rPh sb="19" eb="20">
      <t>オヨ</t>
    </rPh>
    <rPh sb="23" eb="26">
      <t>トウキボ</t>
    </rPh>
    <rPh sb="26" eb="28">
      <t>トウホン</t>
    </rPh>
    <rPh sb="29" eb="31">
      <t>ゲンポン</t>
    </rPh>
    <phoneticPr fontId="2"/>
  </si>
  <si>
    <t>事業参入理由書（　　　個人　　　　法人）</t>
    <rPh sb="0" eb="2">
      <t>ジギョウサ</t>
    </rPh>
    <rPh sb="2" eb="4">
      <t>サンニュウリ</t>
    </rPh>
    <rPh sb="4" eb="7">
      <t>リユウショ</t>
    </rPh>
    <rPh sb="11" eb="13">
      <t>コジン</t>
    </rPh>
    <rPh sb="17" eb="19">
      <t>ホウジン</t>
    </rPh>
    <phoneticPr fontId="13"/>
  </si>
  <si>
    <t>借入金返済計画（　　　事業者　　　　オーナー）</t>
    <phoneticPr fontId="2"/>
  </si>
  <si>
    <t>目黒区記入</t>
    <rPh sb="0" eb="3">
      <t>メグロク</t>
    </rPh>
    <rPh sb="3" eb="5">
      <t>キニュウ</t>
    </rPh>
    <phoneticPr fontId="2"/>
  </si>
  <si>
    <t>-</t>
    <phoneticPr fontId="2"/>
  </si>
  <si>
    <t>目黒区認知症高齢者グループホーム整備促進事業　補助協議提出書類一覧</t>
    <rPh sb="0" eb="3">
      <t>メグロク</t>
    </rPh>
    <rPh sb="3" eb="6">
      <t>ニンチショウ</t>
    </rPh>
    <rPh sb="6" eb="9">
      <t>コウレイシャ</t>
    </rPh>
    <rPh sb="16" eb="18">
      <t>セイビ</t>
    </rPh>
    <rPh sb="23" eb="25">
      <t>ホジョ</t>
    </rPh>
    <rPh sb="25" eb="27">
      <t>キョウギ</t>
    </rPh>
    <rPh sb="27" eb="29">
      <t>テイシュツ</t>
    </rPh>
    <rPh sb="29" eb="31">
      <t>ショルイ</t>
    </rPh>
    <rPh sb="31" eb="33">
      <t>イチラン</t>
    </rPh>
    <phoneticPr fontId="2"/>
  </si>
  <si>
    <t>　年度　認知症高齢者グループホーム整備促進事業　概要書</t>
    <rPh sb="1" eb="3">
      <t>ネンドニ</t>
    </rPh>
    <rPh sb="4" eb="7">
      <t>ニンチショウコ</t>
    </rPh>
    <rPh sb="7" eb="10">
      <t>コウレイシャセ</t>
    </rPh>
    <rPh sb="17" eb="19">
      <t>セイビ</t>
    </rPh>
    <rPh sb="24" eb="27">
      <t>ガイヨウショ</t>
    </rPh>
    <phoneticPr fontId="2"/>
  </si>
  <si>
    <t>年度　認知症高齢者グループホーム整備促進事業　事業計画書（１/２）</t>
    <rPh sb="0" eb="2">
      <t>ネンド</t>
    </rPh>
    <rPh sb="3" eb="6">
      <t>ニンチショウ</t>
    </rPh>
    <rPh sb="6" eb="9">
      <t>コウレイシャ</t>
    </rPh>
    <rPh sb="16" eb="18">
      <t>セイビ</t>
    </rPh>
    <rPh sb="23" eb="24">
      <t>コト</t>
    </rPh>
    <rPh sb="24" eb="25">
      <t>ギョウ</t>
    </rPh>
    <rPh sb="25" eb="26">
      <t>ケイ</t>
    </rPh>
    <rPh sb="26" eb="27">
      <t>ガ</t>
    </rPh>
    <rPh sb="27" eb="28">
      <t>ショ</t>
    </rPh>
    <phoneticPr fontId="2"/>
  </si>
  <si>
    <t>年度　認知症高齢者グループホーム整備促進事業　事業計画書（２/２）</t>
    <rPh sb="0" eb="2">
      <t>ネンド</t>
    </rPh>
    <rPh sb="3" eb="6">
      <t>ニンチショウ</t>
    </rPh>
    <rPh sb="6" eb="9">
      <t>コウレイシャ</t>
    </rPh>
    <rPh sb="16" eb="18">
      <t>セイビ</t>
    </rPh>
    <rPh sb="23" eb="25">
      <t>ジギョウ</t>
    </rPh>
    <rPh sb="25" eb="28">
      <t>ケイカクショ</t>
    </rPh>
    <phoneticPr fontId="2"/>
  </si>
  <si>
    <t>　　　目黒区認知症高齢者グループホーム整備促進事業について、補助を受けたいので</t>
    <rPh sb="3" eb="5">
      <t>メグロク</t>
    </rPh>
    <rPh sb="5" eb="6">
      <t>クニ</t>
    </rPh>
    <rPh sb="6" eb="9">
      <t>ニンチショウコ</t>
    </rPh>
    <rPh sb="9" eb="12">
      <t>コウレイシャセ</t>
    </rPh>
    <rPh sb="19" eb="21">
      <t>セイビ</t>
    </rPh>
    <rPh sb="21" eb="23">
      <t>ソクシン</t>
    </rPh>
    <rPh sb="23" eb="25">
      <t>ジギョウ</t>
    </rPh>
    <rPh sb="30" eb="32">
      <t>ホジョウ</t>
    </rPh>
    <rPh sb="33" eb="34">
      <t>ウ</t>
    </rPh>
    <phoneticPr fontId="13"/>
  </si>
  <si>
    <t>６　デジタル介護機器等の導入に向けたコンサルティング委託の概要（必要により別紙を添付）</t>
    <phoneticPr fontId="2"/>
  </si>
  <si>
    <t>事業を実施する前の現況・課題、及び委託内容の概要を具体的に記載してください。</t>
  </si>
  <si>
    <t>DXコンサルを実施する前の現況・課題</t>
    <rPh sb="7" eb="9">
      <t>ジッシ</t>
    </rPh>
    <rPh sb="11" eb="12">
      <t>マエ</t>
    </rPh>
    <rPh sb="13" eb="15">
      <t>ゲンキョウ</t>
    </rPh>
    <rPh sb="16" eb="18">
      <t>カダイ</t>
    </rPh>
    <phoneticPr fontId="2"/>
  </si>
  <si>
    <t>【DX整備の目標】
【DXコンサル委託の主な内容】
【期待する事業効果】</t>
    <phoneticPr fontId="2"/>
  </si>
  <si>
    <t>進捗状況・
事業成果</t>
    <rPh sb="0" eb="2">
      <t>シンチョク</t>
    </rPh>
    <rPh sb="2" eb="4">
      <t>ジョウキョウ</t>
    </rPh>
    <rPh sb="6" eb="8">
      <t>ジギョウ</t>
    </rPh>
    <rPh sb="8" eb="10">
      <t>セイカ</t>
    </rPh>
    <phoneticPr fontId="2"/>
  </si>
  <si>
    <t>（現時点でのコンサルティングの内容・状況や今後の予定、どのような成果が見込めるか等、具体的に記してください。）</t>
    <phoneticPr fontId="2"/>
  </si>
  <si>
    <t>※他に補助事業を活用する場合は、適宜項目を追加してください</t>
    <rPh sb="1" eb="2">
      <t>ホカ</t>
    </rPh>
    <rPh sb="3" eb="5">
      <t>ホジョ</t>
    </rPh>
    <rPh sb="5" eb="7">
      <t>ジギョウ</t>
    </rPh>
    <rPh sb="8" eb="10">
      <t>カツヨウ</t>
    </rPh>
    <rPh sb="12" eb="14">
      <t>バアイ</t>
    </rPh>
    <rPh sb="16" eb="18">
      <t>テキギ</t>
    </rPh>
    <rPh sb="18" eb="20">
      <t>コウモク</t>
    </rPh>
    <rPh sb="21" eb="23">
      <t>ツイカ</t>
    </rPh>
    <phoneticPr fontId="49"/>
  </si>
  <si>
    <t>基準額</t>
    <rPh sb="0" eb="2">
      <t>キジュン</t>
    </rPh>
    <rPh sb="2" eb="3">
      <t>ガク</t>
    </rPh>
    <phoneticPr fontId="49"/>
  </si>
  <si>
    <t>計</t>
    <rPh sb="0" eb="1">
      <t>ケイ</t>
    </rPh>
    <phoneticPr fontId="49"/>
  </si>
  <si>
    <t>３　DX推進コンサル導入（併設の場合、１施設扱いとする）</t>
    <rPh sb="4" eb="6">
      <t>スイシン</t>
    </rPh>
    <rPh sb="10" eb="12">
      <t>ドウニュウ</t>
    </rPh>
    <rPh sb="13" eb="15">
      <t>ヘイセツ</t>
    </rPh>
    <rPh sb="16" eb="18">
      <t>バアイ</t>
    </rPh>
    <rPh sb="20" eb="22">
      <t>シセツ</t>
    </rPh>
    <rPh sb="22" eb="23">
      <t>アツカ</t>
    </rPh>
    <phoneticPr fontId="49"/>
  </si>
  <si>
    <t>事業・事業者概要</t>
    <rPh sb="3" eb="5">
      <t>ジギョウ</t>
    </rPh>
    <rPh sb="5" eb="6">
      <t>シャ</t>
    </rPh>
    <phoneticPr fontId="2"/>
  </si>
  <si>
    <t>目黒区認知症高齢者グループホーム整備促進事業補助協議申請書</t>
    <rPh sb="0" eb="3">
      <t>メグロク</t>
    </rPh>
    <rPh sb="3" eb="6">
      <t>ニンチショウ</t>
    </rPh>
    <rPh sb="6" eb="9">
      <t>コウレイシャ</t>
    </rPh>
    <rPh sb="16" eb="18">
      <t>セイビ</t>
    </rPh>
    <rPh sb="22" eb="24">
      <t>ホジョ</t>
    </rPh>
    <rPh sb="24" eb="26">
      <t>キョウギ</t>
    </rPh>
    <rPh sb="26" eb="28">
      <t>シンセイ</t>
    </rPh>
    <rPh sb="28" eb="29">
      <t>ショ</t>
    </rPh>
    <phoneticPr fontId="13"/>
  </si>
  <si>
    <t>第1号様式（第9条関係）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</si>
</sst>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Red]\(#,##0.00\)"/>
    <numFmt numFmtId="177" formatCode="#,##0;&quot;△ &quot;#,##0"/>
    <numFmt numFmtId="178" formatCode="#,##0;&quot;△&quot;#,##0"/>
    <numFmt numFmtId="179" formatCode="#,##0.0;[Red]\-#,##0.0"/>
    <numFmt numFmtId="180" formatCode="#,##0_);[Red]\(#,##0\)"/>
    <numFmt numFmtId="181" formatCode="0.0%"/>
    <numFmt numFmtId="183" formatCode="[$-411]ggge&quot;年&quot;m&quot;月&quot;d&quot;日&quot;;@"/>
    <numFmt numFmtId="184" formatCode="0_ "/>
  </numFmts>
  <fonts count="116">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HG丸ｺﾞｼｯｸM-PRO"/>
      <family val="3"/>
      <charset val="128"/>
    </font>
    <font>
      <sz val="10"/>
      <name val="HG丸ｺﾞｼｯｸM-PRO"/>
      <family val="3"/>
      <charset val="128"/>
    </font>
    <font>
      <sz val="11"/>
      <name val="HG丸ｺﾞｼｯｸM-PRO"/>
      <family val="3"/>
      <charset val="128"/>
    </font>
    <font>
      <sz val="11"/>
      <name val="ＭＳ Ｐゴシック"/>
      <family val="3"/>
      <charset val="128"/>
    </font>
    <font>
      <u/>
      <sz val="10"/>
      <name val="HG丸ｺﾞｼｯｸM-PRO"/>
      <family val="3"/>
      <charset val="128"/>
    </font>
    <font>
      <sz val="10"/>
      <name val="ＭＳ Ｐゴシック"/>
      <family val="3"/>
      <charset val="128"/>
    </font>
    <font>
      <sz val="10"/>
      <color rgb="FFFF0000"/>
      <name val="HG丸ｺﾞｼｯｸM-PRO"/>
      <family val="3"/>
      <charset val="128"/>
    </font>
    <font>
      <sz val="9"/>
      <color indexed="81"/>
      <name val="MS P ゴシック"/>
      <family val="3"/>
      <charset val="128"/>
    </font>
    <font>
      <sz val="8"/>
      <color indexed="81"/>
      <name val="MS P ゴシック"/>
      <family val="3"/>
      <charset val="128"/>
    </font>
    <font>
      <sz val="10.5"/>
      <name val="ＭＳ 明朝"/>
      <family val="1"/>
    </font>
    <font>
      <sz val="6"/>
      <name val="ＭＳ 明朝"/>
      <family val="1"/>
    </font>
    <font>
      <sz val="11"/>
      <name val="ＭＳ 明朝"/>
      <family val="1"/>
    </font>
    <font>
      <sz val="13"/>
      <name val="ＭＳ 明朝"/>
      <family val="1"/>
    </font>
    <font>
      <sz val="12"/>
      <name val="ＭＳ 明朝"/>
      <family val="1"/>
    </font>
    <font>
      <sz val="11"/>
      <name val="ＭＳ Ｐ明朝"/>
      <family val="1"/>
      <charset val="128"/>
    </font>
    <font>
      <sz val="14"/>
      <name val="ＭＳ Ｐ明朝"/>
      <family val="1"/>
      <charset val="128"/>
    </font>
    <font>
      <sz val="10"/>
      <name val="ＭＳ Ｐ明朝"/>
      <family val="1"/>
      <charset val="128"/>
    </font>
    <font>
      <sz val="9"/>
      <name val="ＭＳ Ｐゴシック"/>
      <family val="3"/>
      <charset val="128"/>
    </font>
    <font>
      <sz val="14"/>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12"/>
      <name val="ＭＳ Ｐ明朝"/>
      <family val="1"/>
      <charset val="128"/>
    </font>
    <font>
      <sz val="9"/>
      <name val="ＭＳ Ｐ明朝"/>
      <family val="1"/>
      <charset val="128"/>
    </font>
    <font>
      <sz val="11"/>
      <color rgb="FFFF0000"/>
      <name val="ＭＳ Ｐ明朝"/>
      <family val="1"/>
      <charset val="128"/>
    </font>
    <font>
      <sz val="8"/>
      <name val="ＭＳ Ｐ明朝"/>
      <family val="1"/>
      <charset val="128"/>
    </font>
    <font>
      <sz val="6"/>
      <name val="ＭＳ Ｐ明朝"/>
      <family val="1"/>
      <charset val="128"/>
    </font>
    <font>
      <sz val="7"/>
      <name val="ＭＳ Ｐ明朝"/>
      <family val="1"/>
      <charset val="128"/>
    </font>
    <font>
      <b/>
      <sz val="9"/>
      <color indexed="81"/>
      <name val="MS P ゴシック"/>
      <family val="3"/>
      <charset val="128"/>
    </font>
    <font>
      <sz val="9"/>
      <color indexed="81"/>
      <name val="ＭＳ Ｐゴシック"/>
      <family val="3"/>
      <charset val="128"/>
    </font>
    <font>
      <b/>
      <u/>
      <sz val="9"/>
      <color indexed="81"/>
      <name val="MS P ゴシック"/>
      <family val="3"/>
      <charset val="128"/>
    </font>
    <font>
      <sz val="11"/>
      <color theme="1"/>
      <name val="ＭＳ Ｐ明朝"/>
      <family val="1"/>
      <charset val="128"/>
    </font>
    <font>
      <sz val="9"/>
      <color theme="1"/>
      <name val="ＭＳ Ｐ明朝"/>
      <family val="1"/>
      <charset val="128"/>
    </font>
    <font>
      <sz val="11"/>
      <color theme="1"/>
      <name val="ＭＳ Ｐゴシック"/>
      <family val="3"/>
      <charset val="128"/>
    </font>
    <font>
      <sz val="14"/>
      <name val="ＭＳ Ｐゴシック"/>
      <family val="3"/>
      <charset val="128"/>
    </font>
    <font>
      <b/>
      <sz val="12"/>
      <color theme="1"/>
      <name val="HG丸ｺﾞｼｯｸM-PRO"/>
      <family val="3"/>
      <charset val="128"/>
    </font>
    <font>
      <u/>
      <sz val="10.5"/>
      <color theme="1"/>
      <name val="HG丸ｺﾞｼｯｸM-PRO"/>
      <family val="3"/>
      <charset val="128"/>
    </font>
    <font>
      <sz val="6"/>
      <name val="ＭＳ Ｐ明朝"/>
      <family val="1"/>
    </font>
    <font>
      <sz val="9"/>
      <color theme="1"/>
      <name val="HG丸ｺﾞｼｯｸM-PRO"/>
      <family val="3"/>
      <charset val="128"/>
    </font>
    <font>
      <sz val="6"/>
      <name val="ＭＳ Ｐゴシック"/>
      <family val="3"/>
    </font>
    <font>
      <sz val="9"/>
      <color theme="1"/>
      <name val="ＭＳ 明朝"/>
      <family val="1"/>
      <charset val="128"/>
    </font>
    <font>
      <sz val="10.5"/>
      <color theme="1"/>
      <name val="Century"/>
      <family val="1"/>
    </font>
    <font>
      <sz val="12"/>
      <name val="ＭＳ Ｐゴシック"/>
      <family val="3"/>
      <charset val="128"/>
    </font>
    <font>
      <sz val="8"/>
      <name val="ＭＳ Ｐゴシック"/>
      <family val="3"/>
      <charset val="128"/>
    </font>
    <font>
      <sz val="12"/>
      <color theme="1"/>
      <name val="ＭＳ Ｐ明朝"/>
      <family val="1"/>
    </font>
    <font>
      <sz val="14"/>
      <color theme="1"/>
      <name val="ＭＳ Ｐ明朝"/>
      <family val="1"/>
      <charset val="128"/>
    </font>
    <font>
      <sz val="6"/>
      <name val="ＭＳ Ｐゴシック"/>
      <family val="2"/>
      <charset val="128"/>
      <scheme val="minor"/>
    </font>
    <font>
      <u/>
      <sz val="14"/>
      <color theme="1"/>
      <name val="ＭＳ Ｐ明朝"/>
      <family val="1"/>
      <charset val="128"/>
    </font>
    <font>
      <sz val="12"/>
      <color theme="1"/>
      <name val="ＭＳ Ｐ明朝"/>
      <family val="1"/>
      <charset val="128"/>
    </font>
    <font>
      <sz val="14"/>
      <color rgb="FF0000FF"/>
      <name val="ＭＳ Ｐ明朝"/>
      <family val="1"/>
      <charset val="128"/>
    </font>
    <font>
      <sz val="12"/>
      <color rgb="FF0000FF"/>
      <name val="ＭＳ Ｐ明朝"/>
      <family val="1"/>
      <charset val="128"/>
    </font>
    <font>
      <b/>
      <sz val="14"/>
      <color theme="1"/>
      <name val="ＭＳ Ｐ明朝"/>
      <family val="1"/>
      <charset val="128"/>
    </font>
    <font>
      <sz val="18"/>
      <name val="ＭＳ 明朝"/>
      <family val="1"/>
      <charset val="128"/>
    </font>
    <font>
      <sz val="14"/>
      <color rgb="FF0000FF"/>
      <name val="ＭＳ 明朝"/>
      <family val="1"/>
      <charset val="128"/>
    </font>
    <font>
      <i/>
      <sz val="11"/>
      <name val="ＭＳ Ｐ明朝"/>
      <family val="1"/>
      <charset val="128"/>
    </font>
    <font>
      <i/>
      <sz val="11"/>
      <color rgb="FF0000FF"/>
      <name val="ＭＳ Ｐ明朝"/>
      <family val="1"/>
      <charset val="128"/>
    </font>
    <font>
      <sz val="11"/>
      <color rgb="FF0000FF"/>
      <name val="ＭＳ Ｐ明朝"/>
      <family val="1"/>
      <charset val="128"/>
    </font>
    <font>
      <sz val="16"/>
      <name val="ＭＳ Ｐ明朝"/>
      <family val="1"/>
      <charset val="128"/>
    </font>
    <font>
      <sz val="11"/>
      <name val="ＭＳ 明朝"/>
      <family val="1"/>
      <charset val="128"/>
    </font>
    <font>
      <b/>
      <u/>
      <sz val="11"/>
      <name val="ＭＳ 明朝"/>
      <family val="1"/>
      <charset val="128"/>
    </font>
    <font>
      <sz val="18"/>
      <name val="ＭＳ Ｐ明朝"/>
      <family val="1"/>
      <charset val="128"/>
    </font>
    <font>
      <sz val="11"/>
      <color indexed="12"/>
      <name val="ＭＳ Ｐ明朝"/>
      <family val="1"/>
      <charset val="128"/>
    </font>
    <font>
      <sz val="14"/>
      <name val="ＭＳ 明朝"/>
      <family val="1"/>
      <charset val="128"/>
    </font>
    <font>
      <u/>
      <sz val="10.5"/>
      <name val="ＭＳ 明朝"/>
      <family val="1"/>
      <charset val="128"/>
    </font>
    <font>
      <sz val="10"/>
      <name val="ＭＳ 明朝"/>
      <family val="1"/>
      <charset val="128"/>
    </font>
    <font>
      <sz val="9"/>
      <name val="ＭＳ 明朝"/>
      <family val="1"/>
      <charset val="128"/>
    </font>
    <font>
      <b/>
      <sz val="10"/>
      <name val="ＭＳ Ｐゴシック"/>
      <family val="3"/>
      <charset val="128"/>
    </font>
    <font>
      <sz val="10"/>
      <color rgb="FF0000FF"/>
      <name val="ＭＳ Ｐゴシック"/>
      <family val="3"/>
      <charset val="128"/>
    </font>
    <font>
      <sz val="10"/>
      <color theme="1"/>
      <name val="ＭＳ Ｐゴシック"/>
      <family val="3"/>
      <charset val="128"/>
      <scheme val="minor"/>
    </font>
    <font>
      <b/>
      <sz val="11"/>
      <name val="ＭＳ Ｐゴシック"/>
      <family val="3"/>
      <charset val="128"/>
    </font>
    <font>
      <b/>
      <sz val="10"/>
      <color rgb="FF0000FF"/>
      <name val="ＭＳ Ｐゴシック"/>
      <family val="3"/>
      <charset val="128"/>
    </font>
    <font>
      <sz val="11"/>
      <color rgb="FF0000FF"/>
      <name val="ＭＳ Ｐゴシック"/>
      <family val="3"/>
      <charset val="128"/>
      <scheme val="minor"/>
    </font>
    <font>
      <b/>
      <sz val="8"/>
      <color indexed="81"/>
      <name val="MS P ゴシック"/>
      <family val="3"/>
      <charset val="128"/>
    </font>
    <font>
      <b/>
      <sz val="16"/>
      <name val="ＭＳ Ｐゴシック"/>
      <family val="3"/>
      <charset val="128"/>
    </font>
    <font>
      <sz val="14"/>
      <color rgb="FF0000FF"/>
      <name val="ＭＳ Ｐゴシック"/>
      <family val="3"/>
      <charset val="128"/>
    </font>
    <font>
      <sz val="11"/>
      <color rgb="FFFF0000"/>
      <name val="ＭＳ Ｐゴシック"/>
      <family val="3"/>
      <charset val="128"/>
    </font>
    <font>
      <sz val="10"/>
      <color theme="1"/>
      <name val="HG丸ｺﾞｼｯｸM-PRO"/>
      <family val="3"/>
      <charset val="128"/>
    </font>
    <font>
      <u/>
      <sz val="10"/>
      <color theme="1"/>
      <name val="HG丸ｺﾞｼｯｸM-PRO"/>
      <family val="3"/>
      <charset val="128"/>
    </font>
    <font>
      <sz val="10.5"/>
      <color theme="1"/>
      <name val="ＭＳ 明朝"/>
      <family val="1"/>
    </font>
    <font>
      <sz val="10.5"/>
      <color theme="1"/>
      <name val="ＭＳ 明朝"/>
      <family val="1"/>
      <charset val="128"/>
    </font>
    <font>
      <sz val="10"/>
      <color rgb="FFFF0000"/>
      <name val="ＭＳ Ｐゴシック"/>
      <family val="3"/>
      <charset val="128"/>
    </font>
    <font>
      <sz val="10"/>
      <color rgb="FFFF0000"/>
      <name val="ＭＳ Ｐゴシック"/>
      <family val="3"/>
      <charset val="128"/>
      <scheme val="minor"/>
    </font>
    <font>
      <sz val="20"/>
      <name val="ＭＳ Ｐ明朝"/>
      <family val="1"/>
      <charset val="128"/>
    </font>
    <font>
      <sz val="22"/>
      <name val="ＭＳ Ｐ明朝"/>
      <family val="1"/>
      <charset val="128"/>
    </font>
    <font>
      <u/>
      <sz val="12"/>
      <name val="ＭＳ Ｐ明朝"/>
      <family val="1"/>
      <charset val="128"/>
    </font>
    <font>
      <u/>
      <sz val="14"/>
      <name val="ＭＳ Ｐ明朝"/>
      <family val="1"/>
      <charset val="128"/>
    </font>
    <font>
      <b/>
      <sz val="10"/>
      <color indexed="81"/>
      <name val="ＭＳ Ｐゴシック"/>
      <family val="3"/>
      <charset val="128"/>
    </font>
    <font>
      <sz val="10.5"/>
      <name val="BIZ UDPゴシック"/>
      <family val="3"/>
      <charset val="128"/>
    </font>
    <font>
      <u/>
      <sz val="11"/>
      <color theme="10"/>
      <name val="ＭＳ Ｐゴシック"/>
      <family val="3"/>
      <charset val="128"/>
    </font>
    <font>
      <sz val="11"/>
      <name val="BIZ UDPゴシック"/>
      <family val="3"/>
      <charset val="128"/>
    </font>
    <font>
      <u/>
      <sz val="11"/>
      <color theme="10"/>
      <name val="BIZ UDPゴシック"/>
      <family val="3"/>
      <charset val="128"/>
    </font>
    <font>
      <sz val="10"/>
      <color theme="1"/>
      <name val="BIZ UDPゴシック"/>
      <family val="3"/>
      <charset val="128"/>
    </font>
    <font>
      <b/>
      <sz val="11"/>
      <name val="BIZ UDPゴシック"/>
      <family val="3"/>
    </font>
    <font>
      <sz val="11"/>
      <name val="ＭＳ Ｐゴシック"/>
      <family val="2"/>
      <charset val="128"/>
      <scheme val="minor"/>
    </font>
    <font>
      <sz val="11"/>
      <name val="ＭＳ Ｐゴシック"/>
      <family val="3"/>
    </font>
    <font>
      <sz val="11"/>
      <name val="ＭＳ Ｐゴシック"/>
      <family val="3"/>
      <charset val="128"/>
      <scheme val="minor"/>
    </font>
    <font>
      <b/>
      <sz val="11"/>
      <name val="ＭＳ Ｐゴシック"/>
      <family val="3"/>
      <charset val="128"/>
      <scheme val="minor"/>
    </font>
    <font>
      <b/>
      <sz val="11"/>
      <color theme="1"/>
      <name val="ＭＳ Ｐゴシック"/>
      <family val="3"/>
    </font>
    <font>
      <b/>
      <sz val="11"/>
      <name val="ＭＳ Ｐゴシック"/>
      <family val="3"/>
    </font>
    <font>
      <b/>
      <sz val="11"/>
      <color theme="1"/>
      <name val="ＭＳ Ｐゴシック"/>
      <family val="3"/>
      <charset val="128"/>
      <scheme val="minor"/>
    </font>
    <font>
      <sz val="11"/>
      <name val="ＭＳ Ｐ明朝"/>
      <family val="1"/>
    </font>
    <font>
      <sz val="9"/>
      <name val="ＭＳ Ｐゴシック"/>
      <family val="3"/>
      <charset val="128"/>
      <scheme val="minor"/>
    </font>
    <font>
      <sz val="11"/>
      <color theme="1"/>
      <name val="ＭＳ Ｐ明朝"/>
      <family val="1"/>
    </font>
    <font>
      <sz val="10"/>
      <color rgb="FFFF0000"/>
      <name val="BIZ UDPゴシック"/>
      <family val="3"/>
      <charset val="128"/>
    </font>
    <font>
      <sz val="10.5"/>
      <name val="HG丸ｺﾞｼｯｸM-PRO"/>
      <family val="3"/>
      <charset val="128"/>
    </font>
    <font>
      <sz val="10.5"/>
      <color theme="1"/>
      <name val="HG丸ｺﾞｼｯｸM-PRO"/>
      <family val="3"/>
      <charset val="128"/>
    </font>
    <font>
      <b/>
      <sz val="10.5"/>
      <color theme="1"/>
      <name val="HG丸ｺﾞｼｯｸM-PRO"/>
      <family val="3"/>
      <charset val="128"/>
    </font>
    <font>
      <sz val="14"/>
      <color theme="1"/>
      <name val="BIZ UDPゴシック"/>
      <family val="3"/>
      <charset val="128"/>
    </font>
    <font>
      <b/>
      <sz val="16"/>
      <name val="HG丸ｺﾞｼｯｸM-PRO"/>
      <family val="3"/>
      <charset val="128"/>
    </font>
    <font>
      <u/>
      <sz val="11"/>
      <name val="ＭＳ Ｐ明朝"/>
      <family val="1"/>
      <charset val="128"/>
    </font>
    <font>
      <sz val="12"/>
      <name val="BIZ UDPゴシック"/>
      <family val="3"/>
      <charset val="128"/>
    </font>
    <font>
      <b/>
      <sz val="14"/>
      <name val="BIZ UDPゴシック"/>
      <family val="3"/>
    </font>
    <font>
      <sz val="10.5"/>
      <name val="ＭＳ Ｐ明朝"/>
      <family val="1"/>
      <charset val="128"/>
    </font>
  </fonts>
  <fills count="1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indexed="43"/>
        <bgColor indexed="64"/>
      </patternFill>
    </fill>
    <fill>
      <patternFill patternType="solid">
        <fgColor theme="8" tint="0.59999389629810485"/>
        <bgColor indexed="64"/>
      </patternFill>
    </fill>
    <fill>
      <patternFill patternType="solid">
        <fgColor rgb="FFFFFF00"/>
        <bgColor indexed="64"/>
      </patternFill>
    </fill>
    <fill>
      <patternFill patternType="solid">
        <fgColor indexed="13"/>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9" tint="0.79998168889431442"/>
        <bgColor indexed="64"/>
      </patternFill>
    </fill>
  </fills>
  <borders count="242">
    <border>
      <left/>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double">
        <color indexed="64"/>
      </left>
      <right/>
      <top/>
      <bottom style="medium">
        <color indexed="64"/>
      </bottom>
      <diagonal/>
    </border>
    <border>
      <left style="slantDashDot">
        <color indexed="64"/>
      </left>
      <right/>
      <top style="slantDashDot">
        <color indexed="64"/>
      </top>
      <bottom style="thin">
        <color indexed="64"/>
      </bottom>
      <diagonal/>
    </border>
    <border>
      <left/>
      <right style="thin">
        <color indexed="64"/>
      </right>
      <top style="slantDashDot">
        <color indexed="64"/>
      </top>
      <bottom style="thin">
        <color indexed="64"/>
      </bottom>
      <diagonal/>
    </border>
    <border>
      <left style="thin">
        <color indexed="64"/>
      </left>
      <right/>
      <top style="slantDashDot">
        <color indexed="64"/>
      </top>
      <bottom style="thin">
        <color indexed="64"/>
      </bottom>
      <diagonal/>
    </border>
    <border>
      <left style="medium">
        <color indexed="64"/>
      </left>
      <right style="thin">
        <color indexed="64"/>
      </right>
      <top style="slantDashDot">
        <color indexed="64"/>
      </top>
      <bottom style="thin">
        <color indexed="64"/>
      </bottom>
      <diagonal/>
    </border>
    <border>
      <left style="thin">
        <color indexed="64"/>
      </left>
      <right style="thin">
        <color indexed="64"/>
      </right>
      <top style="slantDashDot">
        <color indexed="64"/>
      </top>
      <bottom style="thin">
        <color indexed="64"/>
      </bottom>
      <diagonal/>
    </border>
    <border>
      <left style="thin">
        <color indexed="64"/>
      </left>
      <right style="medium">
        <color indexed="64"/>
      </right>
      <top style="slantDashDot">
        <color indexed="64"/>
      </top>
      <bottom style="thin">
        <color indexed="64"/>
      </bottom>
      <diagonal/>
    </border>
    <border>
      <left style="double">
        <color indexed="64"/>
      </left>
      <right/>
      <top style="slantDashDot">
        <color indexed="64"/>
      </top>
      <bottom style="thin">
        <color indexed="64"/>
      </bottom>
      <diagonal/>
    </border>
    <border>
      <left style="medium">
        <color indexed="64"/>
      </left>
      <right style="medium">
        <color indexed="64"/>
      </right>
      <top style="slantDashDot">
        <color indexed="64"/>
      </top>
      <bottom style="thin">
        <color indexed="64"/>
      </bottom>
      <diagonal/>
    </border>
    <border>
      <left style="medium">
        <color indexed="64"/>
      </left>
      <right style="slantDashDot">
        <color indexed="64"/>
      </right>
      <top style="slantDashDot">
        <color indexed="64"/>
      </top>
      <bottom/>
      <diagonal/>
    </border>
    <border>
      <left style="slantDashDot">
        <color indexed="64"/>
      </left>
      <right/>
      <top style="thin">
        <color indexed="64"/>
      </top>
      <bottom/>
      <diagonal/>
    </border>
    <border>
      <left style="medium">
        <color indexed="64"/>
      </left>
      <right style="slantDashDot">
        <color indexed="64"/>
      </right>
      <top style="thin">
        <color indexed="64"/>
      </top>
      <bottom/>
      <diagonal/>
    </border>
    <border>
      <left style="slantDashDot">
        <color indexed="64"/>
      </left>
      <right/>
      <top style="thin">
        <color indexed="64"/>
      </top>
      <bottom style="thin">
        <color indexed="64"/>
      </bottom>
      <diagonal/>
    </border>
    <border>
      <left/>
      <right style="slantDashDot">
        <color indexed="64"/>
      </right>
      <top style="thin">
        <color indexed="64"/>
      </top>
      <bottom/>
      <diagonal/>
    </border>
    <border>
      <left/>
      <right style="slantDashDot">
        <color indexed="64"/>
      </right>
      <top style="thin">
        <color indexed="64"/>
      </top>
      <bottom style="thin">
        <color indexed="64"/>
      </bottom>
      <diagonal/>
    </border>
    <border>
      <left style="slantDashDot">
        <color indexed="64"/>
      </left>
      <right/>
      <top style="thin">
        <color indexed="64"/>
      </top>
      <bottom style="slantDashDot">
        <color indexed="64"/>
      </bottom>
      <diagonal/>
    </border>
    <border>
      <left/>
      <right style="thin">
        <color indexed="64"/>
      </right>
      <top style="thin">
        <color indexed="64"/>
      </top>
      <bottom style="slantDashDot">
        <color indexed="64"/>
      </bottom>
      <diagonal/>
    </border>
    <border>
      <left style="thin">
        <color indexed="64"/>
      </left>
      <right/>
      <top style="thin">
        <color indexed="64"/>
      </top>
      <bottom style="slantDashDot">
        <color indexed="64"/>
      </bottom>
      <diagonal/>
    </border>
    <border>
      <left style="medium">
        <color indexed="64"/>
      </left>
      <right style="thin">
        <color indexed="64"/>
      </right>
      <top style="thin">
        <color indexed="64"/>
      </top>
      <bottom style="mediumDashDotDot">
        <color indexed="64"/>
      </bottom>
      <diagonal/>
    </border>
    <border>
      <left style="thin">
        <color indexed="64"/>
      </left>
      <right style="thin">
        <color indexed="64"/>
      </right>
      <top style="thin">
        <color indexed="64"/>
      </top>
      <bottom style="mediumDashDotDot">
        <color indexed="64"/>
      </bottom>
      <diagonal/>
    </border>
    <border>
      <left style="thin">
        <color indexed="64"/>
      </left>
      <right style="medium">
        <color indexed="64"/>
      </right>
      <top style="thin">
        <color indexed="64"/>
      </top>
      <bottom style="mediumDashDotDot">
        <color indexed="64"/>
      </bottom>
      <diagonal/>
    </border>
    <border>
      <left style="thin">
        <color indexed="64"/>
      </left>
      <right style="double">
        <color indexed="64"/>
      </right>
      <top style="thin">
        <color indexed="64"/>
      </top>
      <bottom style="mediumDashDotDot">
        <color indexed="64"/>
      </bottom>
      <diagonal/>
    </border>
    <border>
      <left style="double">
        <color indexed="64"/>
      </left>
      <right/>
      <top style="thin">
        <color indexed="64"/>
      </top>
      <bottom style="slantDashDot">
        <color indexed="64"/>
      </bottom>
      <diagonal/>
    </border>
    <border>
      <left style="medium">
        <color indexed="64"/>
      </left>
      <right style="medium">
        <color indexed="64"/>
      </right>
      <top style="thin">
        <color indexed="64"/>
      </top>
      <bottom style="slantDashDot">
        <color indexed="64"/>
      </bottom>
      <diagonal/>
    </border>
    <border>
      <left style="medium">
        <color indexed="64"/>
      </left>
      <right style="medium">
        <color indexed="64"/>
      </right>
      <top/>
      <bottom style="slantDashDot">
        <color indexed="64"/>
      </bottom>
      <diagonal/>
    </border>
    <border>
      <left style="medium">
        <color indexed="64"/>
      </left>
      <right style="slantDashDot">
        <color indexed="64"/>
      </right>
      <top style="thin">
        <color indexed="64"/>
      </top>
      <bottom style="slantDashDot">
        <color indexed="64"/>
      </bottom>
      <diagonal/>
    </border>
    <border>
      <left style="double">
        <color indexed="64"/>
      </left>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uble">
        <color indexed="64"/>
      </right>
      <top style="thin">
        <color indexed="64"/>
      </top>
      <bottom style="double">
        <color indexed="64"/>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thin">
        <color indexed="64"/>
      </left>
      <right style="double">
        <color indexed="64"/>
      </right>
      <top/>
      <bottom style="thin">
        <color indexed="64"/>
      </bottom>
      <diagonal/>
    </border>
    <border diagonalDown="1">
      <left style="thin">
        <color indexed="64"/>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Down="1">
      <left style="medium">
        <color indexed="64"/>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double">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double">
        <color indexed="64"/>
      </right>
      <top/>
      <bottom/>
      <diagonal/>
    </border>
    <border>
      <left style="hair">
        <color indexed="64"/>
      </left>
      <right style="hair">
        <color indexed="64"/>
      </right>
      <top/>
      <bottom/>
      <diagonal/>
    </border>
    <border>
      <left style="thin">
        <color indexed="64"/>
      </left>
      <right style="double">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right style="medium">
        <color indexed="64"/>
      </right>
      <top/>
      <bottom style="thin">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medium">
        <color indexed="64"/>
      </right>
      <top style="thin">
        <color indexed="64"/>
      </top>
      <bottom style="double">
        <color indexed="64"/>
      </bottom>
      <diagonal/>
    </border>
  </borders>
  <cellStyleXfs count="20">
    <xf numFmtId="0" fontId="0" fillId="0" borderId="0"/>
    <xf numFmtId="0" fontId="6" fillId="0" borderId="0">
      <alignment vertical="center"/>
    </xf>
    <xf numFmtId="0" fontId="12"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xf numFmtId="0" fontId="6" fillId="0" borderId="0" applyProtection="0"/>
    <xf numFmtId="0" fontId="6" fillId="0" borderId="0"/>
    <xf numFmtId="0" fontId="6" fillId="0" borderId="0"/>
    <xf numFmtId="0" fontId="1" fillId="0" borderId="0">
      <alignment vertical="center"/>
    </xf>
    <xf numFmtId="0" fontId="6" fillId="0" borderId="0"/>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91" fillId="0" borderId="0" applyNumberFormat="0" applyFill="0" applyBorder="0" applyAlignment="0" applyProtection="0"/>
    <xf numFmtId="0" fontId="6" fillId="0" borderId="0">
      <alignment vertical="center"/>
    </xf>
    <xf numFmtId="0" fontId="6" fillId="0" borderId="0">
      <alignment vertical="center"/>
    </xf>
  </cellStyleXfs>
  <cellXfs count="1688">
    <xf numFmtId="0" fontId="0" fillId="0" borderId="0" xfId="0"/>
    <xf numFmtId="0" fontId="4" fillId="0" borderId="0" xfId="0" applyFont="1" applyAlignment="1">
      <alignment vertical="center"/>
    </xf>
    <xf numFmtId="0" fontId="4" fillId="0" borderId="5" xfId="0" applyFont="1" applyBorder="1" applyAlignment="1">
      <alignment vertical="center"/>
    </xf>
    <xf numFmtId="0" fontId="4" fillId="0" borderId="0" xfId="0" applyFont="1" applyAlignment="1">
      <alignment horizontal="center" vertical="center"/>
    </xf>
    <xf numFmtId="0" fontId="4" fillId="0" borderId="9" xfId="0" applyFont="1" applyBorder="1" applyAlignment="1">
      <alignment vertical="center"/>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horizontal="left" vertical="center" wrapText="1"/>
    </xf>
    <xf numFmtId="0" fontId="4" fillId="0" borderId="17" xfId="0" applyFont="1" applyBorder="1" applyAlignment="1">
      <alignment vertical="center"/>
    </xf>
    <xf numFmtId="0" fontId="4" fillId="0" borderId="31" xfId="0" applyFont="1" applyBorder="1" applyAlignment="1">
      <alignment horizontal="left" vertical="center" wrapText="1"/>
    </xf>
    <xf numFmtId="0" fontId="9" fillId="2" borderId="0" xfId="0" applyFont="1" applyFill="1" applyAlignment="1">
      <alignment vertical="center"/>
    </xf>
    <xf numFmtId="0" fontId="9" fillId="0" borderId="0" xfId="0" applyFont="1" applyAlignment="1">
      <alignment vertical="center"/>
    </xf>
    <xf numFmtId="0" fontId="12" fillId="0" borderId="0" xfId="2">
      <alignment vertical="center"/>
    </xf>
    <xf numFmtId="0" fontId="12" fillId="0" borderId="0" xfId="2" applyAlignment="1">
      <alignment horizontal="center" vertical="center"/>
    </xf>
    <xf numFmtId="0" fontId="12" fillId="0" borderId="0" xfId="2" applyAlignment="1">
      <alignment vertical="top" wrapText="1"/>
    </xf>
    <xf numFmtId="0" fontId="12" fillId="0" borderId="0" xfId="2" applyAlignment="1">
      <alignment horizontal="right" vertical="center"/>
    </xf>
    <xf numFmtId="0" fontId="14" fillId="0" borderId="0" xfId="2" applyFont="1">
      <alignment vertical="center"/>
    </xf>
    <xf numFmtId="0" fontId="15" fillId="0" borderId="0" xfId="2" applyFont="1" applyAlignment="1">
      <alignment horizontal="center" vertical="center"/>
    </xf>
    <xf numFmtId="0" fontId="17" fillId="0" borderId="0" xfId="4" applyFont="1">
      <alignment vertical="center"/>
    </xf>
    <xf numFmtId="0" fontId="17" fillId="0" borderId="0" xfId="4" applyFont="1" applyAlignment="1">
      <alignment horizontal="left" vertical="center"/>
    </xf>
    <xf numFmtId="0" fontId="17" fillId="0" borderId="0" xfId="4" applyFont="1" applyAlignment="1">
      <alignment horizontal="center" vertical="center"/>
    </xf>
    <xf numFmtId="0" fontId="17" fillId="0" borderId="0" xfId="4" applyFont="1" applyAlignment="1">
      <alignment vertical="center" shrinkToFit="1"/>
    </xf>
    <xf numFmtId="0" fontId="17" fillId="0" borderId="0" xfId="4" applyFont="1" applyAlignment="1">
      <alignment horizontal="center" vertical="center" shrinkToFit="1"/>
    </xf>
    <xf numFmtId="0" fontId="17" fillId="0" borderId="0" xfId="4" applyFont="1" applyAlignment="1">
      <alignment vertical="center" wrapText="1"/>
    </xf>
    <xf numFmtId="0" fontId="17" fillId="0" borderId="0" xfId="4" applyFont="1" applyAlignment="1">
      <alignment horizontal="left" vertical="center" wrapText="1"/>
    </xf>
    <xf numFmtId="0" fontId="21" fillId="2" borderId="0" xfId="0" applyFont="1" applyFill="1" applyAlignment="1">
      <alignment vertical="center"/>
    </xf>
    <xf numFmtId="0" fontId="21"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center" vertical="center" wrapText="1"/>
    </xf>
    <xf numFmtId="0" fontId="22" fillId="0" borderId="13" xfId="0" applyFont="1" applyBorder="1" applyAlignment="1">
      <alignment horizontal="center" vertical="center"/>
    </xf>
    <xf numFmtId="0" fontId="22" fillId="0" borderId="23" xfId="0" applyFont="1" applyBorder="1" applyAlignment="1">
      <alignment horizontal="center" vertical="center"/>
    </xf>
    <xf numFmtId="0" fontId="22" fillId="0" borderId="7" xfId="0" applyFont="1" applyBorder="1" applyAlignment="1">
      <alignment horizontal="center" vertical="center"/>
    </xf>
    <xf numFmtId="0" fontId="22" fillId="0" borderId="35" xfId="0" applyFont="1" applyBorder="1" applyAlignment="1">
      <alignment horizontal="center" vertical="center"/>
    </xf>
    <xf numFmtId="0" fontId="22" fillId="0" borderId="5" xfId="0" applyFont="1" applyBorder="1" applyAlignment="1">
      <alignment horizontal="center" vertical="center"/>
    </xf>
    <xf numFmtId="0" fontId="22" fillId="0" borderId="24" xfId="0" applyFont="1" applyBorder="1" applyAlignment="1">
      <alignment horizontal="center" vertical="center"/>
    </xf>
    <xf numFmtId="0" fontId="22" fillId="0" borderId="3" xfId="0" applyFont="1" applyBorder="1" applyAlignment="1">
      <alignment horizontal="center" vertical="center"/>
    </xf>
    <xf numFmtId="0" fontId="22" fillId="0" borderId="41" xfId="0" applyFont="1" applyBorder="1" applyAlignment="1">
      <alignment horizontal="center" vertical="center"/>
    </xf>
    <xf numFmtId="0" fontId="22" fillId="0" borderId="5" xfId="0" applyFont="1" applyBorder="1" applyAlignment="1">
      <alignment vertical="center" wrapText="1"/>
    </xf>
    <xf numFmtId="0" fontId="22" fillId="0" borderId="5" xfId="0" applyFont="1" applyBorder="1" applyAlignment="1">
      <alignment vertical="center"/>
    </xf>
    <xf numFmtId="0" fontId="22" fillId="0" borderId="25" xfId="0" applyFont="1" applyBorder="1" applyAlignment="1">
      <alignment horizontal="center" vertical="center"/>
    </xf>
    <xf numFmtId="0" fontId="22" fillId="0" borderId="48" xfId="0" applyFont="1" applyBorder="1" applyAlignment="1">
      <alignment horizontal="center" vertical="center"/>
    </xf>
    <xf numFmtId="0" fontId="22" fillId="0" borderId="57" xfId="0" applyFont="1" applyBorder="1" applyAlignment="1">
      <alignment horizontal="center" vertical="center"/>
    </xf>
    <xf numFmtId="0" fontId="22" fillId="0" borderId="2" xfId="0" applyFont="1" applyBorder="1" applyAlignment="1">
      <alignment horizontal="center" vertical="center"/>
    </xf>
    <xf numFmtId="0" fontId="22" fillId="0" borderId="9" xfId="0" applyFont="1" applyBorder="1" applyAlignment="1">
      <alignment vertical="center"/>
    </xf>
    <xf numFmtId="0" fontId="22" fillId="0" borderId="60" xfId="0" applyFont="1" applyBorder="1" applyAlignment="1">
      <alignment horizontal="center" vertical="center"/>
    </xf>
    <xf numFmtId="0" fontId="22" fillId="0" borderId="44" xfId="0" applyFont="1" applyBorder="1" applyAlignment="1">
      <alignment horizontal="center" vertical="center"/>
    </xf>
    <xf numFmtId="0" fontId="22" fillId="0" borderId="6" xfId="0" applyFont="1" applyBorder="1" applyAlignment="1">
      <alignment vertical="center"/>
    </xf>
    <xf numFmtId="0" fontId="23" fillId="0" borderId="5" xfId="0" applyFont="1" applyBorder="1" applyAlignment="1">
      <alignment vertical="center"/>
    </xf>
    <xf numFmtId="0" fontId="22" fillId="0" borderId="30" xfId="0" applyFont="1" applyBorder="1" applyAlignment="1">
      <alignment horizontal="center" vertical="center"/>
    </xf>
    <xf numFmtId="0" fontId="22" fillId="0" borderId="33" xfId="0" applyFont="1" applyBorder="1" applyAlignment="1">
      <alignment horizontal="center" vertical="center"/>
    </xf>
    <xf numFmtId="0" fontId="22" fillId="0" borderId="58" xfId="0" applyFont="1" applyBorder="1" applyAlignment="1">
      <alignment horizontal="center" vertical="center"/>
    </xf>
    <xf numFmtId="0" fontId="22" fillId="2" borderId="0" xfId="0" applyFont="1" applyFill="1" applyAlignment="1">
      <alignment vertical="center"/>
    </xf>
    <xf numFmtId="0" fontId="17" fillId="0" borderId="0" xfId="6" applyFont="1">
      <alignment vertical="center"/>
    </xf>
    <xf numFmtId="0" fontId="17" fillId="0" borderId="0" xfId="6" applyFont="1" applyAlignment="1">
      <alignment horizontal="left" vertical="center"/>
    </xf>
    <xf numFmtId="0" fontId="17" fillId="0" borderId="0" xfId="6" applyFont="1" applyAlignment="1">
      <alignment horizontal="center" vertical="center"/>
    </xf>
    <xf numFmtId="0" fontId="17" fillId="0" borderId="42" xfId="6" applyFont="1" applyBorder="1" applyAlignment="1">
      <alignment horizontal="center" vertical="center"/>
    </xf>
    <xf numFmtId="0" fontId="17" fillId="0" borderId="0" xfId="6" applyFont="1" applyAlignment="1">
      <alignment horizontal="center" vertical="center" shrinkToFit="1"/>
    </xf>
    <xf numFmtId="0" fontId="26" fillId="0" borderId="0" xfId="6" applyFont="1" applyAlignment="1">
      <alignment horizontal="center" vertical="center" shrinkToFit="1"/>
    </xf>
    <xf numFmtId="0" fontId="17" fillId="0" borderId="5" xfId="6" applyFont="1" applyBorder="1">
      <alignment vertical="center"/>
    </xf>
    <xf numFmtId="0" fontId="17" fillId="0" borderId="42" xfId="6" applyFont="1" applyBorder="1">
      <alignment vertical="center"/>
    </xf>
    <xf numFmtId="0" fontId="28" fillId="0" borderId="42" xfId="6" applyFont="1" applyBorder="1" applyAlignment="1">
      <alignment horizontal="center" vertical="center"/>
    </xf>
    <xf numFmtId="0" fontId="28" fillId="0" borderId="42" xfId="6" applyFont="1" applyBorder="1">
      <alignment vertical="center"/>
    </xf>
    <xf numFmtId="0" fontId="17" fillId="0" borderId="0" xfId="6" applyFont="1" applyAlignment="1">
      <alignment vertical="center" wrapText="1"/>
    </xf>
    <xf numFmtId="0" fontId="28" fillId="0" borderId="36" xfId="6" applyFont="1" applyBorder="1" applyAlignment="1">
      <alignment vertical="center" wrapText="1"/>
    </xf>
    <xf numFmtId="0" fontId="28" fillId="0" borderId="5" xfId="6" applyFont="1" applyBorder="1" applyAlignment="1">
      <alignment vertical="center" wrapText="1"/>
    </xf>
    <xf numFmtId="0" fontId="29" fillId="0" borderId="5" xfId="6" applyFont="1" applyBorder="1" applyAlignment="1">
      <alignment horizontal="left" vertical="center"/>
    </xf>
    <xf numFmtId="0" fontId="28" fillId="0" borderId="8" xfId="6" applyFont="1" applyBorder="1" applyAlignment="1">
      <alignment vertical="center" wrapText="1"/>
    </xf>
    <xf numFmtId="0" fontId="28" fillId="0" borderId="9" xfId="6" applyFont="1" applyBorder="1" applyAlignment="1">
      <alignment vertical="center" wrapText="1"/>
    </xf>
    <xf numFmtId="0" fontId="17" fillId="0" borderId="9" xfId="6" applyFont="1" applyBorder="1">
      <alignment vertical="center"/>
    </xf>
    <xf numFmtId="0" fontId="29" fillId="0" borderId="9" xfId="6" applyFont="1" applyBorder="1" applyAlignment="1">
      <alignment horizontal="left" vertical="center"/>
    </xf>
    <xf numFmtId="0" fontId="17" fillId="0" borderId="49" xfId="6" applyFont="1" applyBorder="1">
      <alignment vertical="center"/>
    </xf>
    <xf numFmtId="0" fontId="17" fillId="0" borderId="53" xfId="6" applyFont="1" applyBorder="1">
      <alignment vertical="center"/>
    </xf>
    <xf numFmtId="0" fontId="28" fillId="0" borderId="53" xfId="6" applyFont="1" applyBorder="1" applyAlignment="1">
      <alignment vertical="center" wrapText="1"/>
    </xf>
    <xf numFmtId="0" fontId="28" fillId="0" borderId="55" xfId="6" applyFont="1" applyBorder="1" applyAlignment="1">
      <alignment vertical="center" wrapText="1"/>
    </xf>
    <xf numFmtId="0" fontId="27" fillId="0" borderId="0" xfId="6" applyFont="1">
      <alignment vertical="center"/>
    </xf>
    <xf numFmtId="0" fontId="34" fillId="0" borderId="0" xfId="6" applyFont="1">
      <alignment vertical="center"/>
    </xf>
    <xf numFmtId="0" fontId="34" fillId="0" borderId="0" xfId="6" applyFont="1" applyAlignment="1">
      <alignment horizontal="left" vertical="center"/>
    </xf>
    <xf numFmtId="0" fontId="34" fillId="0" borderId="0" xfId="6" applyFont="1" applyAlignment="1">
      <alignment horizontal="center" vertical="center"/>
    </xf>
    <xf numFmtId="0" fontId="34" fillId="0" borderId="42" xfId="6" applyFont="1" applyBorder="1">
      <alignment vertical="center"/>
    </xf>
    <xf numFmtId="0" fontId="6" fillId="0" borderId="0" xfId="8">
      <alignment vertical="center"/>
    </xf>
    <xf numFmtId="0" fontId="6" fillId="0" borderId="38" xfId="8" applyBorder="1" applyAlignment="1">
      <alignment horizontal="left" vertical="center"/>
    </xf>
    <xf numFmtId="0" fontId="6" fillId="0" borderId="35" xfId="8" applyBorder="1">
      <alignment vertical="center"/>
    </xf>
    <xf numFmtId="0" fontId="6" fillId="0" borderId="40" xfId="8" applyBorder="1" applyAlignment="1">
      <alignment horizontal="left" vertical="center"/>
    </xf>
    <xf numFmtId="0" fontId="6" fillId="0" borderId="41" xfId="8" applyBorder="1">
      <alignment vertical="center"/>
    </xf>
    <xf numFmtId="0" fontId="6" fillId="0" borderId="43" xfId="8" applyBorder="1" applyAlignment="1">
      <alignment horizontal="left" vertical="center"/>
    </xf>
    <xf numFmtId="0" fontId="6" fillId="0" borderId="44" xfId="8" applyBorder="1">
      <alignment vertical="center"/>
    </xf>
    <xf numFmtId="0" fontId="6" fillId="0" borderId="0" xfId="8" applyAlignment="1">
      <alignment horizontal="left" vertical="center"/>
    </xf>
    <xf numFmtId="0" fontId="38" fillId="0" borderId="0" xfId="2" applyFont="1" applyAlignment="1">
      <alignment horizontal="justify" vertical="top"/>
    </xf>
    <xf numFmtId="0" fontId="39" fillId="0" borderId="0" xfId="2" applyFont="1" applyAlignment="1">
      <alignment horizontal="justify" vertical="top"/>
    </xf>
    <xf numFmtId="49" fontId="41" fillId="0" borderId="3" xfId="2" applyNumberFormat="1" applyFont="1" applyBorder="1" applyAlignment="1">
      <alignment horizontal="center" vertical="center"/>
    </xf>
    <xf numFmtId="0" fontId="41" fillId="0" borderId="3" xfId="2" applyFont="1" applyBorder="1" applyAlignment="1">
      <alignment horizontal="justify" vertical="center"/>
    </xf>
    <xf numFmtId="0" fontId="41" fillId="0" borderId="3" xfId="2" applyFont="1" applyBorder="1" applyAlignment="1">
      <alignment horizontal="justify" vertical="center" wrapText="1"/>
    </xf>
    <xf numFmtId="0" fontId="43" fillId="0" borderId="3" xfId="2" applyFont="1" applyBorder="1" applyAlignment="1">
      <alignment horizontal="justify" vertical="top" wrapText="1"/>
    </xf>
    <xf numFmtId="0" fontId="41" fillId="0" borderId="3" xfId="2" applyFont="1" applyBorder="1" applyAlignment="1">
      <alignment vertical="center" wrapText="1"/>
    </xf>
    <xf numFmtId="0" fontId="41" fillId="0" borderId="3" xfId="2" applyFont="1" applyBorder="1" applyAlignment="1">
      <alignment horizontal="center" vertical="center"/>
    </xf>
    <xf numFmtId="0" fontId="43" fillId="0" borderId="48" xfId="2" applyFont="1" applyBorder="1" applyAlignment="1">
      <alignment horizontal="center" vertical="center"/>
    </xf>
    <xf numFmtId="0" fontId="43" fillId="0" borderId="33" xfId="2" applyFont="1" applyBorder="1" applyAlignment="1">
      <alignment horizontal="center" vertical="center"/>
    </xf>
    <xf numFmtId="0" fontId="43" fillId="0" borderId="52" xfId="2" applyFont="1" applyBorder="1" applyAlignment="1">
      <alignment horizontal="center" vertical="center"/>
    </xf>
    <xf numFmtId="0" fontId="44" fillId="0" borderId="0" xfId="2" applyFont="1" applyAlignment="1">
      <alignment vertical="center" wrapText="1"/>
    </xf>
    <xf numFmtId="0" fontId="43" fillId="0" borderId="0" xfId="2" applyFont="1" applyAlignment="1">
      <alignment horizontal="justify" vertical="center"/>
    </xf>
    <xf numFmtId="0" fontId="45" fillId="0" borderId="0" xfId="9" applyFont="1"/>
    <xf numFmtId="0" fontId="8" fillId="0" borderId="0" xfId="9" applyFont="1"/>
    <xf numFmtId="0" fontId="45" fillId="0" borderId="0" xfId="9" applyFont="1" applyAlignment="1">
      <alignment horizontal="right"/>
    </xf>
    <xf numFmtId="0" fontId="0" fillId="0" borderId="0" xfId="9" applyFont="1"/>
    <xf numFmtId="0" fontId="8" fillId="0" borderId="0" xfId="9" applyFont="1" applyAlignment="1">
      <alignment horizontal="right"/>
    </xf>
    <xf numFmtId="0" fontId="6" fillId="0" borderId="34" xfId="10" applyBorder="1"/>
    <xf numFmtId="0" fontId="8" fillId="0" borderId="40" xfId="9" applyFont="1" applyBorder="1"/>
    <xf numFmtId="0" fontId="8" fillId="0" borderId="3" xfId="9" applyFont="1" applyBorder="1"/>
    <xf numFmtId="0" fontId="8" fillId="0" borderId="41" xfId="9" applyFont="1" applyBorder="1"/>
    <xf numFmtId="0" fontId="8" fillId="0" borderId="42" xfId="9" applyFont="1" applyBorder="1"/>
    <xf numFmtId="0" fontId="8" fillId="0" borderId="36" xfId="9" applyFont="1" applyBorder="1"/>
    <xf numFmtId="0" fontId="6" fillId="0" borderId="32" xfId="10" applyBorder="1"/>
    <xf numFmtId="0" fontId="8" fillId="0" borderId="8" xfId="9" applyFont="1" applyBorder="1" applyAlignment="1">
      <alignment horizontal="center"/>
    </xf>
    <xf numFmtId="0" fontId="8" fillId="0" borderId="40" xfId="9" applyFont="1" applyBorder="1" applyAlignment="1">
      <alignment horizontal="center"/>
    </xf>
    <xf numFmtId="0" fontId="8" fillId="0" borderId="49" xfId="9" applyFont="1" applyBorder="1" applyAlignment="1">
      <alignment horizontal="center"/>
    </xf>
    <xf numFmtId="0" fontId="8" fillId="0" borderId="8" xfId="9" applyFont="1" applyBorder="1"/>
    <xf numFmtId="0" fontId="8" fillId="0" borderId="47" xfId="9" applyFont="1" applyBorder="1" applyAlignment="1">
      <alignment horizontal="center"/>
    </xf>
    <xf numFmtId="0" fontId="8" fillId="0" borderId="48" xfId="9" applyFont="1" applyBorder="1" applyAlignment="1">
      <alignment horizontal="center"/>
    </xf>
    <xf numFmtId="0" fontId="8" fillId="0" borderId="57" xfId="9" applyFont="1" applyBorder="1" applyAlignment="1">
      <alignment horizontal="center"/>
    </xf>
    <xf numFmtId="0" fontId="8" fillId="0" borderId="96" xfId="9" applyFont="1" applyBorder="1"/>
    <xf numFmtId="0" fontId="8" fillId="0" borderId="25" xfId="9" applyFont="1" applyBorder="1"/>
    <xf numFmtId="0" fontId="8" fillId="0" borderId="25" xfId="9" applyFont="1" applyBorder="1" applyAlignment="1">
      <alignment horizontal="center"/>
    </xf>
    <xf numFmtId="0" fontId="6" fillId="0" borderId="25" xfId="10" applyBorder="1"/>
    <xf numFmtId="0" fontId="8" fillId="0" borderId="3" xfId="9" applyFont="1" applyBorder="1" applyAlignment="1">
      <alignment horizontal="center"/>
    </xf>
    <xf numFmtId="0" fontId="8" fillId="0" borderId="41" xfId="9" applyFont="1" applyBorder="1" applyAlignment="1">
      <alignment horizontal="center"/>
    </xf>
    <xf numFmtId="0" fontId="8" fillId="0" borderId="95" xfId="9" applyFont="1" applyBorder="1"/>
    <xf numFmtId="0" fontId="8" fillId="0" borderId="24" xfId="9" applyFont="1" applyBorder="1"/>
    <xf numFmtId="0" fontId="6" fillId="0" borderId="25" xfId="11" applyBorder="1"/>
    <xf numFmtId="0" fontId="8" fillId="0" borderId="27" xfId="9" applyFont="1" applyBorder="1"/>
    <xf numFmtId="0" fontId="6" fillId="0" borderId="49" xfId="9" applyBorder="1"/>
    <xf numFmtId="0" fontId="8" fillId="0" borderId="47" xfId="9" applyFont="1" applyBorder="1"/>
    <xf numFmtId="0" fontId="8" fillId="0" borderId="48" xfId="9" applyFont="1" applyBorder="1"/>
    <xf numFmtId="0" fontId="8" fillId="0" borderId="57" xfId="9" applyFont="1" applyBorder="1"/>
    <xf numFmtId="0" fontId="46" fillId="0" borderId="25" xfId="11" applyFont="1" applyBorder="1" applyAlignment="1">
      <alignment vertical="center" wrapText="1"/>
    </xf>
    <xf numFmtId="0" fontId="6" fillId="0" borderId="42" xfId="9" applyBorder="1" applyAlignment="1">
      <alignment wrapText="1"/>
    </xf>
    <xf numFmtId="0" fontId="8" fillId="0" borderId="49" xfId="9" applyFont="1" applyBorder="1"/>
    <xf numFmtId="0" fontId="46" fillId="0" borderId="92" xfId="11" applyFont="1" applyBorder="1" applyAlignment="1">
      <alignment vertical="center" wrapText="1"/>
    </xf>
    <xf numFmtId="0" fontId="46" fillId="0" borderId="10" xfId="11" applyFont="1" applyBorder="1" applyAlignment="1">
      <alignment vertical="center"/>
    </xf>
    <xf numFmtId="0" fontId="46" fillId="0" borderId="10" xfId="11" applyFont="1" applyBorder="1" applyAlignment="1">
      <alignment vertical="center" wrapText="1"/>
    </xf>
    <xf numFmtId="0" fontId="8" fillId="0" borderId="97" xfId="9" applyFont="1" applyBorder="1"/>
    <xf numFmtId="0" fontId="6" fillId="0" borderId="10" xfId="11" applyBorder="1"/>
    <xf numFmtId="0" fontId="8" fillId="0" borderId="98" xfId="9" applyFont="1" applyBorder="1"/>
    <xf numFmtId="0" fontId="8" fillId="0" borderId="11" xfId="9" applyFont="1" applyBorder="1"/>
    <xf numFmtId="0" fontId="8" fillId="0" borderId="85" xfId="9" applyFont="1" applyBorder="1"/>
    <xf numFmtId="0" fontId="8" fillId="0" borderId="99" xfId="9" applyFont="1" applyBorder="1"/>
    <xf numFmtId="0" fontId="8" fillId="0" borderId="84" xfId="9" applyFont="1" applyBorder="1"/>
    <xf numFmtId="0" fontId="8" fillId="0" borderId="100" xfId="9" applyFont="1" applyBorder="1"/>
    <xf numFmtId="0" fontId="8" fillId="0" borderId="31" xfId="9" applyFont="1" applyBorder="1"/>
    <xf numFmtId="0" fontId="8" fillId="0" borderId="31" xfId="9" applyFont="1" applyBorder="1" applyAlignment="1">
      <alignment horizontal="center"/>
    </xf>
    <xf numFmtId="0" fontId="6" fillId="0" borderId="31" xfId="10" applyBorder="1"/>
    <xf numFmtId="0" fontId="6" fillId="0" borderId="0" xfId="9"/>
    <xf numFmtId="0" fontId="8" fillId="0" borderId="0" xfId="9" applyFont="1" applyAlignment="1">
      <alignment horizontal="center"/>
    </xf>
    <xf numFmtId="0" fontId="6" fillId="0" borderId="0" xfId="10"/>
    <xf numFmtId="0" fontId="20" fillId="0" borderId="0" xfId="9" applyFont="1" applyAlignment="1">
      <alignment horizontal="right"/>
    </xf>
    <xf numFmtId="0" fontId="20" fillId="0" borderId="0" xfId="9" applyFont="1"/>
    <xf numFmtId="0" fontId="20" fillId="0" borderId="0" xfId="10" applyFont="1"/>
    <xf numFmtId="0" fontId="6" fillId="0" borderId="0" xfId="1">
      <alignment vertical="center"/>
    </xf>
    <xf numFmtId="0" fontId="20" fillId="0" borderId="0" xfId="1" applyFont="1">
      <alignment vertical="center"/>
    </xf>
    <xf numFmtId="0" fontId="8" fillId="0" borderId="54" xfId="9" applyFont="1" applyBorder="1" applyAlignment="1">
      <alignment horizontal="center"/>
    </xf>
    <xf numFmtId="0" fontId="8" fillId="0" borderId="54" xfId="9" applyFont="1" applyBorder="1"/>
    <xf numFmtId="0" fontId="8" fillId="0" borderId="53" xfId="9" applyFont="1" applyBorder="1"/>
    <xf numFmtId="0" fontId="8" fillId="0" borderId="9" xfId="9" applyFont="1" applyBorder="1"/>
    <xf numFmtId="0" fontId="6" fillId="0" borderId="9" xfId="9" applyBorder="1"/>
    <xf numFmtId="0" fontId="6" fillId="0" borderId="24" xfId="10" applyBorder="1"/>
    <xf numFmtId="0" fontId="8" fillId="0" borderId="101" xfId="9" applyFont="1" applyBorder="1"/>
    <xf numFmtId="0" fontId="8" fillId="0" borderId="102" xfId="9" applyFont="1" applyBorder="1"/>
    <xf numFmtId="0" fontId="8" fillId="0" borderId="103" xfId="9" applyFont="1" applyBorder="1"/>
    <xf numFmtId="0" fontId="8" fillId="0" borderId="104" xfId="9" applyFont="1" applyBorder="1" applyAlignment="1">
      <alignment horizontal="center"/>
    </xf>
    <xf numFmtId="0" fontId="8" fillId="0" borderId="105" xfId="9" applyFont="1" applyBorder="1" applyAlignment="1">
      <alignment horizontal="center"/>
    </xf>
    <xf numFmtId="0" fontId="8" fillId="0" borderId="106" xfId="9" applyFont="1" applyBorder="1" applyAlignment="1">
      <alignment horizontal="center"/>
    </xf>
    <xf numFmtId="0" fontId="8" fillId="0" borderId="107" xfId="9" applyFont="1" applyBorder="1"/>
    <xf numFmtId="0" fontId="8" fillId="0" borderId="108" xfId="9" applyFont="1" applyBorder="1"/>
    <xf numFmtId="0" fontId="8" fillId="0" borderId="108" xfId="9" applyFont="1" applyBorder="1" applyAlignment="1">
      <alignment horizontal="center"/>
    </xf>
    <xf numFmtId="0" fontId="6" fillId="0" borderId="109" xfId="11" applyBorder="1"/>
    <xf numFmtId="0" fontId="8" fillId="0" borderId="110" xfId="9" applyFont="1" applyBorder="1"/>
    <xf numFmtId="0" fontId="8" fillId="0" borderId="24" xfId="9" applyFont="1" applyBorder="1" applyAlignment="1">
      <alignment horizontal="center"/>
    </xf>
    <xf numFmtId="0" fontId="46" fillId="0" borderId="111" xfId="11" applyFont="1" applyBorder="1" applyAlignment="1">
      <alignment vertical="center" wrapText="1"/>
    </xf>
    <xf numFmtId="0" fontId="8" fillId="0" borderId="112" xfId="9" applyFont="1" applyBorder="1" applyAlignment="1">
      <alignment wrapText="1"/>
    </xf>
    <xf numFmtId="0" fontId="8" fillId="0" borderId="32" xfId="9" applyFont="1" applyBorder="1" applyAlignment="1">
      <alignment horizontal="center"/>
    </xf>
    <xf numFmtId="0" fontId="46" fillId="0" borderId="113" xfId="11" applyFont="1" applyBorder="1" applyAlignment="1">
      <alignment vertical="center" wrapText="1"/>
    </xf>
    <xf numFmtId="0" fontId="46" fillId="0" borderId="114" xfId="11" applyFont="1" applyBorder="1" applyAlignment="1">
      <alignment vertical="center" wrapText="1"/>
    </xf>
    <xf numFmtId="0" fontId="8" fillId="0" borderId="115" xfId="9" applyFont="1" applyBorder="1"/>
    <xf numFmtId="0" fontId="8" fillId="0" borderId="116" xfId="9" applyFont="1" applyBorder="1"/>
    <xf numFmtId="0" fontId="8" fillId="0" borderId="117" xfId="9" applyFont="1" applyBorder="1"/>
    <xf numFmtId="0" fontId="8" fillId="0" borderId="118" xfId="9" applyFont="1" applyBorder="1"/>
    <xf numFmtId="0" fontId="8" fillId="0" borderId="119" xfId="9" applyFont="1" applyBorder="1"/>
    <xf numFmtId="0" fontId="8" fillId="0" borderId="120" xfId="9" applyFont="1" applyBorder="1"/>
    <xf numFmtId="0" fontId="8" fillId="0" borderId="121" xfId="9" applyFont="1" applyBorder="1"/>
    <xf numFmtId="0" fontId="8" fillId="0" borderId="122" xfId="9" applyFont="1" applyBorder="1"/>
    <xf numFmtId="0" fontId="8" fillId="0" borderId="123" xfId="9" applyFont="1" applyBorder="1"/>
    <xf numFmtId="0" fontId="6" fillId="0" borderId="125" xfId="11" applyBorder="1"/>
    <xf numFmtId="0" fontId="8" fillId="0" borderId="1" xfId="9" applyFont="1" applyBorder="1"/>
    <xf numFmtId="0" fontId="8" fillId="0" borderId="43" xfId="9" applyFont="1" applyBorder="1"/>
    <xf numFmtId="0" fontId="8" fillId="0" borderId="2" xfId="9" applyFont="1" applyBorder="1"/>
    <xf numFmtId="0" fontId="8" fillId="0" borderId="44" xfId="9" applyFont="1" applyBorder="1"/>
    <xf numFmtId="0" fontId="8" fillId="0" borderId="63" xfId="9" applyFont="1" applyBorder="1"/>
    <xf numFmtId="0" fontId="8" fillId="0" borderId="126" xfId="9" applyFont="1" applyBorder="1"/>
    <xf numFmtId="0" fontId="8" fillId="0" borderId="60" xfId="9" applyFont="1" applyBorder="1"/>
    <xf numFmtId="0" fontId="34" fillId="0" borderId="0" xfId="7" applyFont="1">
      <alignment vertical="center"/>
    </xf>
    <xf numFmtId="0" fontId="47" fillId="0" borderId="0" xfId="12" applyFont="1">
      <alignment vertical="center"/>
    </xf>
    <xf numFmtId="0" fontId="34" fillId="0" borderId="0" xfId="12" applyFont="1">
      <alignment vertical="center"/>
    </xf>
    <xf numFmtId="0" fontId="48" fillId="2" borderId="0" xfId="12" applyFont="1" applyFill="1" applyAlignment="1">
      <alignment horizontal="right" vertical="center"/>
    </xf>
    <xf numFmtId="0" fontId="48" fillId="3" borderId="19" xfId="12" applyFont="1" applyFill="1" applyBorder="1" applyAlignment="1">
      <alignment horizontal="right" vertical="center"/>
    </xf>
    <xf numFmtId="0" fontId="51" fillId="0" borderId="64" xfId="12" applyFont="1" applyBorder="1">
      <alignment vertical="center"/>
    </xf>
    <xf numFmtId="9" fontId="48" fillId="3" borderId="35" xfId="12" applyNumberFormat="1" applyFont="1" applyFill="1" applyBorder="1">
      <alignment vertical="center"/>
    </xf>
    <xf numFmtId="0" fontId="48" fillId="3" borderId="59" xfId="12" applyFont="1" applyFill="1" applyBorder="1" applyAlignment="1">
      <alignment horizontal="right" vertical="center"/>
    </xf>
    <xf numFmtId="0" fontId="51" fillId="0" borderId="63" xfId="12" applyFont="1" applyBorder="1">
      <alignment vertical="center"/>
    </xf>
    <xf numFmtId="9" fontId="48" fillId="3" borderId="44" xfId="12" applyNumberFormat="1" applyFont="1" applyFill="1" applyBorder="1">
      <alignment vertical="center"/>
    </xf>
    <xf numFmtId="0" fontId="50" fillId="0" borderId="0" xfId="12" applyFont="1" applyAlignment="1">
      <alignment horizontal="left" vertical="center"/>
    </xf>
    <xf numFmtId="0" fontId="51" fillId="0" borderId="0" xfId="12" applyFont="1" applyAlignment="1">
      <alignment horizontal="center" vertical="center"/>
    </xf>
    <xf numFmtId="0" fontId="51" fillId="0" borderId="76" xfId="12" applyFont="1" applyBorder="1" applyAlignment="1">
      <alignment horizontal="right" vertical="center"/>
    </xf>
    <xf numFmtId="0" fontId="51" fillId="0" borderId="129" xfId="12" applyFont="1" applyBorder="1" applyAlignment="1">
      <alignment horizontal="center" vertical="center"/>
    </xf>
    <xf numFmtId="0" fontId="51" fillId="3" borderId="76" xfId="12" applyFont="1" applyFill="1" applyBorder="1" applyAlignment="1">
      <alignment horizontal="center" vertical="center" wrapText="1"/>
    </xf>
    <xf numFmtId="0" fontId="51" fillId="3" borderId="73" xfId="12" applyFont="1" applyFill="1" applyBorder="1" applyAlignment="1">
      <alignment horizontal="center" vertical="center" wrapText="1"/>
    </xf>
    <xf numFmtId="0" fontId="51" fillId="0" borderId="0" xfId="12" applyFont="1" applyAlignment="1">
      <alignment horizontal="center" vertical="center" wrapText="1"/>
    </xf>
    <xf numFmtId="0" fontId="51" fillId="0" borderId="69" xfId="12" applyFont="1" applyBorder="1" applyAlignment="1">
      <alignment horizontal="right" vertical="center"/>
    </xf>
    <xf numFmtId="0" fontId="48" fillId="3" borderId="132" xfId="12" applyFont="1" applyFill="1" applyBorder="1">
      <alignment vertical="center"/>
    </xf>
    <xf numFmtId="0" fontId="48" fillId="3" borderId="56" xfId="12" applyFont="1" applyFill="1" applyBorder="1">
      <alignment vertical="center"/>
    </xf>
    <xf numFmtId="0" fontId="48" fillId="3" borderId="33" xfId="12" applyFont="1" applyFill="1" applyBorder="1">
      <alignment vertical="center"/>
    </xf>
    <xf numFmtId="0" fontId="48" fillId="0" borderId="0" xfId="12" applyFont="1">
      <alignment vertical="center"/>
    </xf>
    <xf numFmtId="0" fontId="51" fillId="0" borderId="75" xfId="12" applyFont="1" applyBorder="1" applyAlignment="1">
      <alignment horizontal="right" vertical="center"/>
    </xf>
    <xf numFmtId="10" fontId="52" fillId="0" borderId="129" xfId="12" applyNumberFormat="1" applyFont="1" applyBorder="1">
      <alignment vertical="center"/>
    </xf>
    <xf numFmtId="10" fontId="18" fillId="3" borderId="76" xfId="12" applyNumberFormat="1" applyFont="1" applyFill="1" applyBorder="1">
      <alignment vertical="center"/>
    </xf>
    <xf numFmtId="10" fontId="18" fillId="3" borderId="73" xfId="12" applyNumberFormat="1" applyFont="1" applyFill="1" applyBorder="1">
      <alignment vertical="center"/>
    </xf>
    <xf numFmtId="10" fontId="18" fillId="0" borderId="0" xfId="12" applyNumberFormat="1" applyFont="1">
      <alignment vertical="center"/>
    </xf>
    <xf numFmtId="0" fontId="48" fillId="0" borderId="135" xfId="12" applyFont="1" applyBorder="1" applyAlignment="1">
      <alignment horizontal="center" vertical="center"/>
    </xf>
    <xf numFmtId="0" fontId="48" fillId="0" borderId="129" xfId="12" applyFont="1" applyBorder="1" applyAlignment="1">
      <alignment horizontal="center" vertical="center"/>
    </xf>
    <xf numFmtId="10" fontId="53" fillId="0" borderId="76" xfId="12" applyNumberFormat="1" applyFont="1" applyBorder="1">
      <alignment vertical="center"/>
    </xf>
    <xf numFmtId="10" fontId="53" fillId="0" borderId="73" xfId="12" applyNumberFormat="1" applyFont="1" applyBorder="1">
      <alignment vertical="center"/>
    </xf>
    <xf numFmtId="10" fontId="17" fillId="0" borderId="0" xfId="12" applyNumberFormat="1" applyFont="1" applyAlignment="1">
      <alignment horizontal="center" vertical="center"/>
    </xf>
    <xf numFmtId="0" fontId="34" fillId="0" borderId="0" xfId="12" applyFont="1" applyAlignment="1">
      <alignment horizontal="center" vertical="center"/>
    </xf>
    <xf numFmtId="0" fontId="48" fillId="0" borderId="137" xfId="12" applyFont="1" applyBorder="1" applyAlignment="1">
      <alignment vertical="center" shrinkToFit="1"/>
    </xf>
    <xf numFmtId="177" fontId="48" fillId="3" borderId="137" xfId="12" applyNumberFormat="1" applyFont="1" applyFill="1" applyBorder="1">
      <alignment vertical="center"/>
    </xf>
    <xf numFmtId="177" fontId="48" fillId="3" borderId="138" xfId="12" applyNumberFormat="1" applyFont="1" applyFill="1" applyBorder="1">
      <alignment vertical="center"/>
    </xf>
    <xf numFmtId="177" fontId="52" fillId="0" borderId="70" xfId="12" applyNumberFormat="1" applyFont="1" applyBorder="1" applyAlignment="1">
      <alignment horizontal="right" vertical="center"/>
    </xf>
    <xf numFmtId="177" fontId="52" fillId="0" borderId="137" xfId="12" applyNumberFormat="1" applyFont="1" applyBorder="1" applyAlignment="1">
      <alignment horizontal="right" vertical="center"/>
    </xf>
    <xf numFmtId="177" fontId="52" fillId="0" borderId="0" xfId="12" applyNumberFormat="1" applyFont="1" applyAlignment="1">
      <alignment horizontal="right" vertical="center"/>
    </xf>
    <xf numFmtId="0" fontId="48" fillId="0" borderId="3" xfId="12" applyFont="1" applyBorder="1">
      <alignment vertical="center"/>
    </xf>
    <xf numFmtId="177" fontId="48" fillId="3" borderId="3" xfId="12" applyNumberFormat="1" applyFont="1" applyFill="1" applyBorder="1">
      <alignment vertical="center"/>
    </xf>
    <xf numFmtId="177" fontId="48" fillId="3" borderId="97" xfId="12" applyNumberFormat="1" applyFont="1" applyFill="1" applyBorder="1">
      <alignment vertical="center"/>
    </xf>
    <xf numFmtId="177" fontId="52" fillId="0" borderId="42" xfId="12" applyNumberFormat="1" applyFont="1" applyBorder="1" applyAlignment="1">
      <alignment horizontal="right" vertical="center"/>
    </xf>
    <xf numFmtId="177" fontId="52" fillId="0" borderId="3" xfId="12" applyNumberFormat="1" applyFont="1" applyBorder="1" applyAlignment="1">
      <alignment horizontal="right" vertical="center"/>
    </xf>
    <xf numFmtId="0" fontId="48" fillId="0" borderId="48" xfId="12" applyFont="1" applyBorder="1">
      <alignment vertical="center"/>
    </xf>
    <xf numFmtId="177" fontId="48" fillId="0" borderId="139" xfId="12" applyNumberFormat="1" applyFont="1" applyBorder="1">
      <alignment vertical="center"/>
    </xf>
    <xf numFmtId="177" fontId="52" fillId="0" borderId="140" xfId="12" applyNumberFormat="1" applyFont="1" applyBorder="1">
      <alignment vertical="center"/>
    </xf>
    <xf numFmtId="177" fontId="52" fillId="0" borderId="141" xfId="12" applyNumberFormat="1" applyFont="1" applyBorder="1" applyAlignment="1">
      <alignment horizontal="right" vertical="center"/>
    </xf>
    <xf numFmtId="177" fontId="52" fillId="0" borderId="79" xfId="12" applyNumberFormat="1" applyFont="1" applyBorder="1">
      <alignment vertical="center"/>
    </xf>
    <xf numFmtId="177" fontId="52" fillId="0" borderId="143" xfId="12" applyNumberFormat="1" applyFont="1" applyBorder="1">
      <alignment vertical="center"/>
    </xf>
    <xf numFmtId="177" fontId="52" fillId="0" borderId="76" xfId="12" applyNumberFormat="1" applyFont="1" applyBorder="1">
      <alignment vertical="center"/>
    </xf>
    <xf numFmtId="0" fontId="48" fillId="0" borderId="137" xfId="12" applyFont="1" applyBorder="1">
      <alignment vertical="center"/>
    </xf>
    <xf numFmtId="177" fontId="48" fillId="0" borderId="140" xfId="12" applyNumberFormat="1" applyFont="1" applyBorder="1">
      <alignment vertical="center"/>
    </xf>
    <xf numFmtId="177" fontId="48" fillId="3" borderId="48" xfId="12" applyNumberFormat="1" applyFont="1" applyFill="1" applyBorder="1">
      <alignment vertical="center"/>
    </xf>
    <xf numFmtId="177" fontId="48" fillId="3" borderId="144" xfId="12" applyNumberFormat="1" applyFont="1" applyFill="1" applyBorder="1">
      <alignment vertical="center"/>
    </xf>
    <xf numFmtId="177" fontId="52" fillId="0" borderId="82" xfId="12" applyNumberFormat="1" applyFont="1" applyBorder="1">
      <alignment vertical="center"/>
    </xf>
    <xf numFmtId="177" fontId="52" fillId="0" borderId="0" xfId="12" applyNumberFormat="1" applyFont="1">
      <alignment vertical="center"/>
    </xf>
    <xf numFmtId="177" fontId="52" fillId="0" borderId="33" xfId="12" applyNumberFormat="1" applyFont="1" applyBorder="1">
      <alignment vertical="center"/>
    </xf>
    <xf numFmtId="177" fontId="52" fillId="0" borderId="138" xfId="12" applyNumberFormat="1" applyFont="1" applyBorder="1">
      <alignment vertical="center"/>
    </xf>
    <xf numFmtId="177" fontId="52" fillId="0" borderId="56" xfId="12" applyNumberFormat="1" applyFont="1" applyBorder="1">
      <alignment vertical="center"/>
    </xf>
    <xf numFmtId="0" fontId="25" fillId="0" borderId="0" xfId="13" applyFont="1" applyAlignment="1">
      <alignment horizontal="right" vertical="center"/>
    </xf>
    <xf numFmtId="0" fontId="25" fillId="0" borderId="0" xfId="13" applyFont="1" applyAlignment="1">
      <alignment vertical="center"/>
    </xf>
    <xf numFmtId="0" fontId="18" fillId="0" borderId="0" xfId="13" applyFont="1" applyAlignment="1">
      <alignment vertical="center"/>
    </xf>
    <xf numFmtId="0" fontId="52" fillId="0" borderId="0" xfId="13" applyFont="1" applyAlignment="1">
      <alignment horizontal="right" vertical="center"/>
    </xf>
    <xf numFmtId="0" fontId="18" fillId="0" borderId="29" xfId="13" applyFont="1" applyBorder="1" applyAlignment="1">
      <alignment vertical="center"/>
    </xf>
    <xf numFmtId="0" fontId="17" fillId="0" borderId="0" xfId="13" applyFont="1" applyAlignment="1">
      <alignment horizontal="right" vertical="center"/>
    </xf>
    <xf numFmtId="0" fontId="25" fillId="0" borderId="48" xfId="13" applyFont="1" applyBorder="1" applyAlignment="1">
      <alignment horizontal="center" vertical="center"/>
    </xf>
    <xf numFmtId="0" fontId="25" fillId="0" borderId="52" xfId="13" applyFont="1" applyBorder="1" applyAlignment="1">
      <alignment vertical="center"/>
    </xf>
    <xf numFmtId="0" fontId="53" fillId="0" borderId="8" xfId="13" applyFont="1" applyBorder="1" applyAlignment="1">
      <alignment horizontal="right" vertical="center"/>
    </xf>
    <xf numFmtId="0" fontId="25" fillId="0" borderId="49" xfId="13" applyFont="1" applyBorder="1" applyAlignment="1">
      <alignment horizontal="left" vertical="center"/>
    </xf>
    <xf numFmtId="0" fontId="57" fillId="0" borderId="0" xfId="13" applyFont="1" applyAlignment="1">
      <alignment vertical="center" wrapText="1"/>
    </xf>
    <xf numFmtId="0" fontId="53" fillId="0" borderId="136" xfId="13" applyFont="1" applyBorder="1" applyAlignment="1">
      <alignment vertical="center"/>
    </xf>
    <xf numFmtId="177" fontId="53" fillId="0" borderId="145" xfId="14" applyNumberFormat="1" applyFont="1" applyBorder="1" applyAlignment="1">
      <alignment vertical="center"/>
    </xf>
    <xf numFmtId="9" fontId="25" fillId="3" borderId="136" xfId="13" applyNumberFormat="1" applyFont="1" applyFill="1" applyBorder="1" applyAlignment="1">
      <alignment vertical="center"/>
    </xf>
    <xf numFmtId="177" fontId="25" fillId="3" borderId="146" xfId="14" applyNumberFormat="1" applyFont="1" applyFill="1" applyBorder="1" applyAlignment="1">
      <alignment vertical="center"/>
    </xf>
    <xf numFmtId="9" fontId="53" fillId="0" borderId="136" xfId="13" applyNumberFormat="1" applyFont="1" applyBorder="1" applyAlignment="1">
      <alignment vertical="center"/>
    </xf>
    <xf numFmtId="177" fontId="53" fillId="0" borderId="147" xfId="14" applyNumberFormat="1" applyFont="1" applyBorder="1" applyAlignment="1">
      <alignment vertical="center"/>
    </xf>
    <xf numFmtId="0" fontId="58" fillId="0" borderId="0" xfId="13" applyFont="1" applyAlignment="1">
      <alignment vertical="center"/>
    </xf>
    <xf numFmtId="0" fontId="53" fillId="0" borderId="52" xfId="13" applyFont="1" applyBorder="1" applyAlignment="1">
      <alignment vertical="center"/>
    </xf>
    <xf numFmtId="177" fontId="53" fillId="0" borderId="53" xfId="14" applyNumberFormat="1" applyFont="1" applyBorder="1" applyAlignment="1">
      <alignment vertical="center"/>
    </xf>
    <xf numFmtId="9" fontId="25" fillId="3" borderId="52" xfId="13" applyNumberFormat="1" applyFont="1" applyFill="1" applyBorder="1" applyAlignment="1">
      <alignment vertical="center"/>
    </xf>
    <xf numFmtId="177" fontId="25" fillId="3" borderId="0" xfId="14" applyNumberFormat="1" applyFont="1" applyFill="1" applyBorder="1" applyAlignment="1">
      <alignment vertical="center"/>
    </xf>
    <xf numFmtId="9" fontId="53" fillId="0" borderId="52" xfId="13" applyNumberFormat="1" applyFont="1" applyBorder="1" applyAlignment="1">
      <alignment vertical="center"/>
    </xf>
    <xf numFmtId="177" fontId="53" fillId="0" borderId="54" xfId="14" applyNumberFormat="1" applyFont="1" applyBorder="1" applyAlignment="1">
      <alignment vertical="center"/>
    </xf>
    <xf numFmtId="0" fontId="53" fillId="0" borderId="52" xfId="13" applyFont="1" applyBorder="1" applyAlignment="1">
      <alignment horizontal="left" vertical="center"/>
    </xf>
    <xf numFmtId="9" fontId="25" fillId="0" borderId="52" xfId="13" applyNumberFormat="1" applyFont="1" applyBorder="1" applyAlignment="1">
      <alignment vertical="center"/>
    </xf>
    <xf numFmtId="177" fontId="25" fillId="0" borderId="0" xfId="14" applyNumberFormat="1" applyFont="1" applyFill="1" applyBorder="1" applyAlignment="1">
      <alignment vertical="center"/>
    </xf>
    <xf numFmtId="0" fontId="25" fillId="0" borderId="3" xfId="13" applyFont="1" applyBorder="1" applyAlignment="1">
      <alignment horizontal="left" vertical="center" wrapText="1"/>
    </xf>
    <xf numFmtId="177" fontId="53" fillId="0" borderId="36" xfId="14" applyNumberFormat="1" applyFont="1" applyBorder="1" applyAlignment="1">
      <alignment vertical="center"/>
    </xf>
    <xf numFmtId="9" fontId="53" fillId="0" borderId="3" xfId="13" applyNumberFormat="1" applyFont="1" applyBorder="1" applyAlignment="1">
      <alignment vertical="center"/>
    </xf>
    <xf numFmtId="177" fontId="53" fillId="0" borderId="5" xfId="14" applyNumberFormat="1" applyFont="1" applyBorder="1" applyAlignment="1">
      <alignment vertical="center"/>
    </xf>
    <xf numFmtId="177" fontId="53" fillId="0" borderId="42" xfId="14" applyNumberFormat="1" applyFont="1" applyBorder="1" applyAlignment="1">
      <alignment vertical="center"/>
    </xf>
    <xf numFmtId="0" fontId="25" fillId="0" borderId="48" xfId="13" applyFont="1" applyBorder="1" applyAlignment="1">
      <alignment vertical="center" wrapText="1"/>
    </xf>
    <xf numFmtId="177" fontId="53" fillId="0" borderId="48" xfId="14" applyNumberFormat="1" applyFont="1" applyBorder="1" applyAlignment="1">
      <alignment vertical="center"/>
    </xf>
    <xf numFmtId="9" fontId="25" fillId="3" borderId="48" xfId="13" applyNumberFormat="1" applyFont="1" applyFill="1" applyBorder="1" applyAlignment="1">
      <alignment vertical="center"/>
    </xf>
    <xf numFmtId="177" fontId="25" fillId="3" borderId="48" xfId="14" applyNumberFormat="1" applyFont="1" applyFill="1" applyBorder="1" applyAlignment="1">
      <alignment vertical="center"/>
    </xf>
    <xf numFmtId="0" fontId="57" fillId="0" borderId="33" xfId="13" applyFont="1" applyBorder="1" applyAlignment="1">
      <alignment horizontal="right" vertical="center" wrapText="1"/>
    </xf>
    <xf numFmtId="177" fontId="25" fillId="0" borderId="33" xfId="13" applyNumberFormat="1" applyFont="1" applyBorder="1" applyAlignment="1">
      <alignment vertical="center" wrapText="1"/>
    </xf>
    <xf numFmtId="0" fontId="25" fillId="0" borderId="33" xfId="13" applyFont="1" applyBorder="1" applyAlignment="1">
      <alignment vertical="center" wrapText="1"/>
    </xf>
    <xf numFmtId="38" fontId="58" fillId="0" borderId="33" xfId="14" applyFont="1" applyBorder="1" applyAlignment="1">
      <alignment horizontal="right" vertical="center"/>
    </xf>
    <xf numFmtId="38" fontId="25" fillId="0" borderId="33" xfId="14" applyFont="1" applyBorder="1" applyAlignment="1">
      <alignment vertical="center"/>
    </xf>
    <xf numFmtId="0" fontId="25" fillId="0" borderId="48" xfId="13" applyFont="1" applyBorder="1" applyAlignment="1">
      <alignment horizontal="left" vertical="center" wrapText="1"/>
    </xf>
    <xf numFmtId="9" fontId="53" fillId="0" borderId="48" xfId="13" applyNumberFormat="1" applyFont="1" applyBorder="1" applyAlignment="1">
      <alignment vertical="center"/>
    </xf>
    <xf numFmtId="177" fontId="53" fillId="0" borderId="9" xfId="14" applyNumberFormat="1" applyFont="1" applyBorder="1" applyAlignment="1">
      <alignment vertical="center"/>
    </xf>
    <xf numFmtId="177" fontId="53" fillId="0" borderId="49" xfId="14" applyNumberFormat="1" applyFont="1" applyBorder="1" applyAlignment="1">
      <alignment vertical="center"/>
    </xf>
    <xf numFmtId="0" fontId="25" fillId="0" borderId="142" xfId="13" applyFont="1" applyBorder="1" applyAlignment="1">
      <alignment horizontal="center" vertical="center" textRotation="255" wrapText="1"/>
    </xf>
    <xf numFmtId="38" fontId="57" fillId="0" borderId="135" xfId="14" applyFont="1" applyBorder="1" applyAlignment="1">
      <alignment horizontal="right" vertical="top"/>
    </xf>
    <xf numFmtId="177" fontId="59" fillId="0" borderId="135" xfId="14" applyNumberFormat="1" applyFont="1" applyBorder="1" applyAlignment="1">
      <alignment horizontal="right" vertical="top"/>
    </xf>
    <xf numFmtId="9" fontId="58" fillId="0" borderId="142" xfId="13" applyNumberFormat="1" applyFont="1" applyBorder="1" applyAlignment="1">
      <alignment horizontal="right" vertical="center"/>
    </xf>
    <xf numFmtId="38" fontId="53" fillId="0" borderId="142" xfId="14" applyFont="1" applyBorder="1" applyAlignment="1">
      <alignment horizontal="right" vertical="top"/>
    </xf>
    <xf numFmtId="9" fontId="25" fillId="0" borderId="142" xfId="13" applyNumberFormat="1" applyFont="1" applyBorder="1" applyAlignment="1">
      <alignment vertical="top"/>
    </xf>
    <xf numFmtId="38" fontId="53" fillId="0" borderId="135" xfId="14" applyFont="1" applyBorder="1" applyAlignment="1">
      <alignment vertical="top"/>
    </xf>
    <xf numFmtId="0" fontId="25" fillId="0" borderId="136" xfId="13" applyFont="1" applyBorder="1" applyAlignment="1">
      <alignment vertical="center"/>
    </xf>
    <xf numFmtId="0" fontId="25" fillId="0" borderId="33" xfId="13" applyFont="1" applyBorder="1" applyAlignment="1">
      <alignment vertical="center"/>
    </xf>
    <xf numFmtId="177" fontId="25" fillId="0" borderId="55" xfId="14" applyNumberFormat="1" applyFont="1" applyBorder="1" applyAlignment="1">
      <alignment vertical="center"/>
    </xf>
    <xf numFmtId="9" fontId="25" fillId="0" borderId="33" xfId="13" applyNumberFormat="1" applyFont="1" applyBorder="1" applyAlignment="1">
      <alignment vertical="center"/>
    </xf>
    <xf numFmtId="177" fontId="25" fillId="0" borderId="29" xfId="14" applyNumberFormat="1" applyFont="1" applyFill="1" applyBorder="1" applyAlignment="1">
      <alignment vertical="center"/>
    </xf>
    <xf numFmtId="9" fontId="53" fillId="0" borderId="33" xfId="13" applyNumberFormat="1" applyFont="1" applyBorder="1" applyAlignment="1">
      <alignment vertical="center"/>
    </xf>
    <xf numFmtId="177" fontId="25" fillId="0" borderId="56" xfId="14" applyNumberFormat="1" applyFont="1" applyBorder="1" applyAlignment="1">
      <alignment vertical="center"/>
    </xf>
    <xf numFmtId="0" fontId="25" fillId="0" borderId="73" xfId="13" applyFont="1" applyBorder="1" applyAlignment="1">
      <alignment horizontal="left" vertical="center" wrapText="1"/>
    </xf>
    <xf numFmtId="177" fontId="53" fillId="0" borderId="142" xfId="14" applyNumberFormat="1" applyFont="1" applyBorder="1" applyAlignment="1">
      <alignment vertical="center"/>
    </xf>
    <xf numFmtId="9" fontId="25" fillId="0" borderId="135" xfId="13" applyNumberFormat="1" applyFont="1" applyBorder="1" applyAlignment="1">
      <alignment vertical="center"/>
    </xf>
    <xf numFmtId="177" fontId="53" fillId="0" borderId="148" xfId="14" applyNumberFormat="1" applyFont="1" applyBorder="1" applyAlignment="1">
      <alignment vertical="center"/>
    </xf>
    <xf numFmtId="177" fontId="53" fillId="0" borderId="141" xfId="14" applyNumberFormat="1" applyFont="1" applyBorder="1" applyAlignment="1">
      <alignment vertical="center"/>
    </xf>
    <xf numFmtId="177" fontId="53" fillId="0" borderId="55" xfId="14" applyNumberFormat="1" applyFont="1" applyBorder="1" applyAlignment="1">
      <alignment vertical="center"/>
    </xf>
    <xf numFmtId="177" fontId="53" fillId="0" borderId="29" xfId="14" applyNumberFormat="1" applyFont="1" applyBorder="1" applyAlignment="1">
      <alignment vertical="center"/>
    </xf>
    <xf numFmtId="177" fontId="53" fillId="0" borderId="56" xfId="14" applyNumberFormat="1" applyFont="1" applyBorder="1" applyAlignment="1">
      <alignment vertical="center"/>
    </xf>
    <xf numFmtId="0" fontId="6" fillId="0" borderId="0" xfId="13" applyAlignment="1">
      <alignment vertical="center"/>
    </xf>
    <xf numFmtId="0" fontId="25" fillId="0" borderId="0" xfId="13" applyFont="1" applyAlignment="1">
      <alignment vertical="top"/>
    </xf>
    <xf numFmtId="0" fontId="17" fillId="0" borderId="0" xfId="13" applyFont="1" applyAlignment="1">
      <alignment vertical="center"/>
    </xf>
    <xf numFmtId="177" fontId="53" fillId="0" borderId="146" xfId="14" applyNumberFormat="1" applyFont="1" applyFill="1" applyBorder="1" applyAlignment="1">
      <alignment vertical="center"/>
    </xf>
    <xf numFmtId="177" fontId="53" fillId="0" borderId="0" xfId="14" applyNumberFormat="1" applyFont="1" applyFill="1" applyBorder="1" applyAlignment="1">
      <alignment vertical="center"/>
    </xf>
    <xf numFmtId="177" fontId="53" fillId="0" borderId="48" xfId="14" applyNumberFormat="1" applyFont="1" applyFill="1" applyBorder="1" applyAlignment="1">
      <alignment vertical="center"/>
    </xf>
    <xf numFmtId="38" fontId="17" fillId="0" borderId="0" xfId="5" applyFont="1" applyFill="1" applyAlignment="1">
      <alignment vertical="center"/>
    </xf>
    <xf numFmtId="38" fontId="25" fillId="0" borderId="29" xfId="5" applyFont="1" applyFill="1" applyBorder="1" applyAlignment="1">
      <alignment vertical="center"/>
    </xf>
    <xf numFmtId="38" fontId="25" fillId="0" borderId="0" xfId="5" applyFont="1" applyFill="1" applyAlignment="1">
      <alignment vertical="center"/>
    </xf>
    <xf numFmtId="38" fontId="17" fillId="0" borderId="0" xfId="5" applyFont="1" applyFill="1" applyAlignment="1">
      <alignment horizontal="right" vertical="center"/>
    </xf>
    <xf numFmtId="38" fontId="17" fillId="0" borderId="34" xfId="5" applyFont="1" applyFill="1" applyBorder="1" applyAlignment="1">
      <alignment horizontal="center" vertical="center"/>
    </xf>
    <xf numFmtId="38" fontId="17" fillId="0" borderId="13" xfId="5" applyFont="1" applyFill="1" applyBorder="1" applyAlignment="1">
      <alignment horizontal="center" vertical="center"/>
    </xf>
    <xf numFmtId="38" fontId="17" fillId="0" borderId="149" xfId="5" applyFont="1" applyFill="1" applyBorder="1" applyAlignment="1">
      <alignment horizontal="center" vertical="center"/>
    </xf>
    <xf numFmtId="38" fontId="17" fillId="0" borderId="14" xfId="5" applyFont="1" applyFill="1" applyBorder="1" applyAlignment="1">
      <alignment horizontal="center" vertical="center"/>
    </xf>
    <xf numFmtId="38" fontId="17" fillId="0" borderId="0" xfId="5" applyFont="1" applyFill="1" applyAlignment="1">
      <alignment horizontal="center" vertical="center"/>
    </xf>
    <xf numFmtId="38" fontId="17" fillId="0" borderId="31" xfId="5" applyFont="1" applyFill="1" applyBorder="1" applyAlignment="1">
      <alignment vertical="center"/>
    </xf>
    <xf numFmtId="38" fontId="17" fillId="0" borderId="50" xfId="5" applyFont="1" applyFill="1" applyBorder="1" applyAlignment="1">
      <alignment horizontal="center" vertical="center"/>
    </xf>
    <xf numFmtId="38" fontId="17" fillId="0" borderId="85" xfId="5" applyFont="1" applyFill="1" applyBorder="1" applyAlignment="1">
      <alignment horizontal="center" vertical="center"/>
    </xf>
    <xf numFmtId="38" fontId="17" fillId="0" borderId="17" xfId="5" applyFont="1" applyFill="1" applyBorder="1" applyAlignment="1">
      <alignment vertical="center"/>
    </xf>
    <xf numFmtId="38" fontId="17" fillId="0" borderId="18" xfId="5" applyFont="1" applyFill="1" applyBorder="1" applyAlignment="1">
      <alignment vertical="center"/>
    </xf>
    <xf numFmtId="38" fontId="17" fillId="0" borderId="51" xfId="5" quotePrefix="1" applyFont="1" applyFill="1" applyBorder="1" applyAlignment="1">
      <alignment horizontal="right" vertical="center"/>
    </xf>
    <xf numFmtId="38" fontId="19" fillId="0" borderId="21" xfId="5" applyFont="1" applyFill="1" applyBorder="1" applyAlignment="1">
      <alignment vertical="center"/>
    </xf>
    <xf numFmtId="38" fontId="19" fillId="0" borderId="20" xfId="5" applyFont="1" applyFill="1" applyBorder="1" applyAlignment="1">
      <alignment vertical="center"/>
    </xf>
    <xf numFmtId="38" fontId="17" fillId="0" borderId="34" xfId="5" applyFont="1" applyFill="1" applyBorder="1" applyAlignment="1">
      <alignment vertical="center"/>
    </xf>
    <xf numFmtId="38" fontId="17" fillId="0" borderId="46" xfId="5" applyFont="1" applyFill="1" applyBorder="1" applyAlignment="1">
      <alignment horizontal="center" vertical="center"/>
    </xf>
    <xf numFmtId="38" fontId="17" fillId="0" borderId="93" xfId="5" applyFont="1" applyFill="1" applyBorder="1" applyAlignment="1">
      <alignment horizontal="center" vertical="center"/>
    </xf>
    <xf numFmtId="38" fontId="19" fillId="0" borderId="14" xfId="5" applyFont="1" applyFill="1" applyBorder="1" applyAlignment="1">
      <alignment vertical="center"/>
    </xf>
    <xf numFmtId="38" fontId="19" fillId="0" borderId="15" xfId="5" applyFont="1" applyFill="1" applyBorder="1" applyAlignment="1">
      <alignment horizontal="right" vertical="center"/>
    </xf>
    <xf numFmtId="38" fontId="17" fillId="0" borderId="150" xfId="5" applyFont="1" applyFill="1" applyBorder="1" applyAlignment="1">
      <alignment vertical="center"/>
    </xf>
    <xf numFmtId="38" fontId="17" fillId="0" borderId="151" xfId="5" applyFont="1" applyFill="1" applyBorder="1" applyAlignment="1">
      <alignment vertical="center"/>
    </xf>
    <xf numFmtId="38" fontId="17" fillId="0" borderId="152" xfId="5" applyFont="1" applyFill="1" applyBorder="1" applyAlignment="1">
      <alignment vertical="center"/>
    </xf>
    <xf numFmtId="38" fontId="17" fillId="0" borderId="153" xfId="5" applyFont="1" applyFill="1" applyBorder="1" applyAlignment="1">
      <alignment vertical="center"/>
    </xf>
    <xf numFmtId="38" fontId="17" fillId="0" borderId="154" xfId="5" applyFont="1" applyFill="1" applyBorder="1" applyAlignment="1">
      <alignment vertical="center"/>
    </xf>
    <xf numFmtId="38" fontId="19" fillId="0" borderId="151" xfId="5" applyFont="1" applyFill="1" applyBorder="1" applyAlignment="1">
      <alignment vertical="center"/>
    </xf>
    <xf numFmtId="38" fontId="19" fillId="0" borderId="155" xfId="5" applyFont="1" applyFill="1" applyBorder="1" applyAlignment="1">
      <alignment vertical="center"/>
    </xf>
    <xf numFmtId="38" fontId="17" fillId="0" borderId="156" xfId="5" applyFont="1" applyFill="1" applyBorder="1" applyAlignment="1">
      <alignment vertical="center"/>
    </xf>
    <xf numFmtId="38" fontId="17" fillId="0" borderId="157" xfId="5" applyFont="1" applyFill="1" applyBorder="1" applyAlignment="1">
      <alignment vertical="center"/>
    </xf>
    <xf numFmtId="38" fontId="17" fillId="0" borderId="158" xfId="5" applyFont="1" applyFill="1" applyBorder="1" applyAlignment="1">
      <alignment vertical="center"/>
    </xf>
    <xf numFmtId="38" fontId="19" fillId="0" borderId="159" xfId="5" quotePrefix="1" applyFont="1" applyFill="1" applyBorder="1" applyAlignment="1">
      <alignment vertical="center"/>
    </xf>
    <xf numFmtId="38" fontId="19" fillId="0" borderId="160" xfId="5" quotePrefix="1" applyFont="1" applyFill="1" applyBorder="1" applyAlignment="1">
      <alignment vertical="center"/>
    </xf>
    <xf numFmtId="38" fontId="19" fillId="0" borderId="159" xfId="5" quotePrefix="1" applyFont="1" applyFill="1" applyBorder="1" applyAlignment="1">
      <alignment horizontal="right" vertical="center"/>
    </xf>
    <xf numFmtId="38" fontId="17" fillId="0" borderId="32" xfId="5" applyFont="1" applyFill="1" applyBorder="1" applyAlignment="1">
      <alignment vertical="center"/>
    </xf>
    <xf numFmtId="38" fontId="17" fillId="0" borderId="161" xfId="5" applyFont="1" applyFill="1" applyBorder="1" applyAlignment="1">
      <alignment vertical="center"/>
    </xf>
    <xf numFmtId="38" fontId="17" fillId="0" borderId="52" xfId="5" applyFont="1" applyFill="1" applyBorder="1" applyAlignment="1">
      <alignment vertical="center"/>
    </xf>
    <xf numFmtId="38" fontId="17" fillId="0" borderId="22" xfId="5" applyFont="1" applyFill="1" applyBorder="1" applyAlignment="1">
      <alignment vertical="center"/>
    </xf>
    <xf numFmtId="38" fontId="64" fillId="0" borderId="45" xfId="5" applyFont="1" applyFill="1" applyBorder="1" applyAlignment="1">
      <alignment vertical="center"/>
    </xf>
    <xf numFmtId="38" fontId="64" fillId="0" borderId="164" xfId="5" applyFont="1" applyFill="1" applyBorder="1" applyAlignment="1">
      <alignment vertical="center"/>
    </xf>
    <xf numFmtId="38" fontId="64" fillId="0" borderId="90" xfId="5" applyFont="1" applyFill="1" applyBorder="1" applyAlignment="1">
      <alignment vertical="center"/>
    </xf>
    <xf numFmtId="38" fontId="17" fillId="0" borderId="54" xfId="5" applyFont="1" applyFill="1" applyBorder="1" applyAlignment="1">
      <alignment vertical="center"/>
    </xf>
    <xf numFmtId="38" fontId="17" fillId="0" borderId="53" xfId="5" applyFont="1" applyFill="1" applyBorder="1" applyAlignment="1">
      <alignment vertical="center"/>
    </xf>
    <xf numFmtId="38" fontId="17" fillId="0" borderId="165" xfId="5" applyFont="1" applyFill="1" applyBorder="1" applyAlignment="1">
      <alignment vertical="center"/>
    </xf>
    <xf numFmtId="49" fontId="19" fillId="0" borderId="151" xfId="5" applyNumberFormat="1" applyFont="1" applyFill="1" applyBorder="1" applyAlignment="1">
      <alignment vertical="center"/>
    </xf>
    <xf numFmtId="38" fontId="17" fillId="0" borderId="166" xfId="5" applyFont="1" applyFill="1" applyBorder="1" applyAlignment="1">
      <alignment vertical="center"/>
    </xf>
    <xf numFmtId="49" fontId="19" fillId="0" borderId="159" xfId="5" applyNumberFormat="1" applyFont="1" applyFill="1" applyBorder="1" applyAlignment="1">
      <alignment vertical="center"/>
    </xf>
    <xf numFmtId="38" fontId="17" fillId="0" borderId="167" xfId="5" applyFont="1" applyFill="1" applyBorder="1" applyAlignment="1">
      <alignment vertical="center"/>
    </xf>
    <xf numFmtId="38" fontId="17" fillId="0" borderId="168" xfId="5" applyFont="1" applyFill="1" applyBorder="1" applyAlignment="1">
      <alignment vertical="center"/>
    </xf>
    <xf numFmtId="49" fontId="19" fillId="0" borderId="159" xfId="5" quotePrefix="1" applyNumberFormat="1" applyFont="1" applyFill="1" applyBorder="1" applyAlignment="1">
      <alignment vertical="center"/>
    </xf>
    <xf numFmtId="38" fontId="64" fillId="0" borderId="166" xfId="5" applyFont="1" applyFill="1" applyBorder="1" applyAlignment="1">
      <alignment vertical="center"/>
    </xf>
    <xf numFmtId="49" fontId="19" fillId="0" borderId="159" xfId="5" quotePrefix="1" applyNumberFormat="1" applyFont="1" applyFill="1" applyBorder="1" applyAlignment="1">
      <alignment horizontal="right" vertical="center"/>
    </xf>
    <xf numFmtId="38" fontId="64" fillId="0" borderId="54" xfId="5" applyFont="1" applyFill="1" applyBorder="1" applyAlignment="1">
      <alignment vertical="center"/>
    </xf>
    <xf numFmtId="38" fontId="17" fillId="0" borderId="169" xfId="5" applyFont="1" applyFill="1" applyBorder="1" applyAlignment="1">
      <alignment vertical="center"/>
    </xf>
    <xf numFmtId="38" fontId="17" fillId="0" borderId="170" xfId="5" applyFont="1" applyFill="1" applyBorder="1" applyAlignment="1">
      <alignment vertical="center"/>
    </xf>
    <xf numFmtId="38" fontId="17" fillId="0" borderId="171" xfId="5" applyFont="1" applyFill="1" applyBorder="1" applyAlignment="1">
      <alignment vertical="center"/>
    </xf>
    <xf numFmtId="38" fontId="17" fillId="0" borderId="172" xfId="5" applyFont="1" applyFill="1" applyBorder="1" applyAlignment="1">
      <alignment vertical="center"/>
    </xf>
    <xf numFmtId="38" fontId="64" fillId="0" borderId="84" xfId="5" applyFont="1" applyFill="1" applyBorder="1" applyAlignment="1">
      <alignment vertical="center"/>
    </xf>
    <xf numFmtId="38" fontId="64" fillId="0" borderId="170" xfId="5" applyFont="1" applyFill="1" applyBorder="1" applyAlignment="1">
      <alignment vertical="center"/>
    </xf>
    <xf numFmtId="38" fontId="64" fillId="0" borderId="84" xfId="5" applyFont="1" applyFill="1" applyBorder="1" applyAlignment="1">
      <alignment vertical="center" shrinkToFit="1"/>
    </xf>
    <xf numFmtId="38" fontId="64" fillId="0" borderId="170" xfId="5" applyFont="1" applyFill="1" applyBorder="1" applyAlignment="1">
      <alignment vertical="center" shrinkToFit="1"/>
    </xf>
    <xf numFmtId="38" fontId="64" fillId="0" borderId="171" xfId="5" applyFont="1" applyFill="1" applyBorder="1" applyAlignment="1">
      <alignment vertical="center" shrinkToFit="1"/>
    </xf>
    <xf numFmtId="38" fontId="64" fillId="0" borderId="85" xfId="5" applyFont="1" applyFill="1" applyBorder="1" applyAlignment="1">
      <alignment vertical="center" shrinkToFit="1"/>
    </xf>
    <xf numFmtId="38" fontId="17" fillId="0" borderId="0" xfId="5" applyFont="1" applyFill="1" applyBorder="1" applyAlignment="1">
      <alignment vertical="center"/>
    </xf>
    <xf numFmtId="38" fontId="64" fillId="0" borderId="0" xfId="5" applyFont="1" applyFill="1" applyBorder="1" applyAlignment="1">
      <alignment vertical="center" shrinkToFit="1"/>
    </xf>
    <xf numFmtId="38" fontId="19" fillId="0" borderId="0" xfId="5" applyFont="1" applyFill="1" applyBorder="1" applyAlignment="1">
      <alignment vertical="center"/>
    </xf>
    <xf numFmtId="38" fontId="17" fillId="0" borderId="23" xfId="5" applyFont="1" applyFill="1" applyBorder="1" applyAlignment="1">
      <alignment vertical="center"/>
    </xf>
    <xf numFmtId="38" fontId="17" fillId="0" borderId="7" xfId="5" quotePrefix="1" applyFont="1" applyFill="1" applyBorder="1" applyAlignment="1">
      <alignment horizontal="right" vertical="center"/>
    </xf>
    <xf numFmtId="38" fontId="19" fillId="0" borderId="19" xfId="5" applyFont="1" applyFill="1" applyBorder="1" applyAlignment="1">
      <alignment vertical="center"/>
    </xf>
    <xf numFmtId="38" fontId="19" fillId="0" borderId="12" xfId="5" applyFont="1" applyFill="1" applyBorder="1" applyAlignment="1">
      <alignment vertical="center"/>
    </xf>
    <xf numFmtId="38" fontId="17" fillId="0" borderId="24" xfId="5" applyFont="1" applyFill="1" applyBorder="1" applyAlignment="1">
      <alignment vertical="center"/>
    </xf>
    <xf numFmtId="38" fontId="17" fillId="0" borderId="5" xfId="5" quotePrefix="1" applyFont="1" applyFill="1" applyBorder="1" applyAlignment="1">
      <alignment horizontal="right" vertical="center"/>
    </xf>
    <xf numFmtId="38" fontId="17" fillId="0" borderId="36" xfId="5" quotePrefix="1" applyFont="1" applyFill="1" applyBorder="1" applyAlignment="1">
      <alignment horizontal="right" vertical="center"/>
    </xf>
    <xf numFmtId="38" fontId="17" fillId="0" borderId="3" xfId="5" quotePrefix="1" applyFont="1" applyFill="1" applyBorder="1" applyAlignment="1">
      <alignment horizontal="right" vertical="center"/>
    </xf>
    <xf numFmtId="38" fontId="17" fillId="0" borderId="42" xfId="5" quotePrefix="1" applyFont="1" applyFill="1" applyBorder="1" applyAlignment="1">
      <alignment horizontal="right" vertical="center"/>
    </xf>
    <xf numFmtId="38" fontId="19" fillId="0" borderId="26" xfId="5" applyFont="1" applyFill="1" applyBorder="1" applyAlignment="1">
      <alignment vertical="center"/>
    </xf>
    <xf numFmtId="38" fontId="19" fillId="0" borderId="10" xfId="5" applyFont="1" applyFill="1" applyBorder="1" applyAlignment="1">
      <alignment vertical="center"/>
    </xf>
    <xf numFmtId="38" fontId="17" fillId="0" borderId="60" xfId="5" applyFont="1" applyFill="1" applyBorder="1" applyAlignment="1">
      <alignment vertical="center"/>
    </xf>
    <xf numFmtId="38" fontId="17" fillId="0" borderId="6" xfId="5" quotePrefix="1" applyFont="1" applyFill="1" applyBorder="1" applyAlignment="1">
      <alignment horizontal="right" vertical="center"/>
    </xf>
    <xf numFmtId="38" fontId="17" fillId="0" borderId="1" xfId="5" quotePrefix="1" applyFont="1" applyFill="1" applyBorder="1" applyAlignment="1">
      <alignment horizontal="right" vertical="center"/>
    </xf>
    <xf numFmtId="38" fontId="17" fillId="0" borderId="2" xfId="5" quotePrefix="1" applyFont="1" applyFill="1" applyBorder="1" applyAlignment="1">
      <alignment horizontal="right" vertical="center"/>
    </xf>
    <xf numFmtId="38" fontId="17" fillId="0" borderId="63" xfId="5" quotePrefix="1" applyFont="1" applyFill="1" applyBorder="1" applyAlignment="1">
      <alignment horizontal="right" vertical="center"/>
    </xf>
    <xf numFmtId="38" fontId="19" fillId="0" borderId="59" xfId="5" applyFont="1" applyFill="1" applyBorder="1" applyAlignment="1">
      <alignment vertical="center"/>
    </xf>
    <xf numFmtId="38" fontId="19" fillId="0" borderId="91" xfId="5" applyFont="1" applyFill="1" applyBorder="1" applyAlignment="1">
      <alignment vertical="center"/>
    </xf>
    <xf numFmtId="38" fontId="19" fillId="0" borderId="160" xfId="5" applyFont="1" applyFill="1" applyBorder="1" applyAlignment="1">
      <alignment vertical="center"/>
    </xf>
    <xf numFmtId="38" fontId="19" fillId="0" borderId="16" xfId="5" applyFont="1" applyFill="1" applyBorder="1" applyAlignment="1">
      <alignment horizontal="right" vertical="center"/>
    </xf>
    <xf numFmtId="38" fontId="19" fillId="0" borderId="37" xfId="5" applyFont="1" applyFill="1" applyBorder="1" applyAlignment="1">
      <alignment vertical="center"/>
    </xf>
    <xf numFmtId="38" fontId="19" fillId="0" borderId="15" xfId="5" applyFont="1" applyFill="1" applyBorder="1" applyAlignment="1">
      <alignment vertical="center"/>
    </xf>
    <xf numFmtId="38" fontId="19" fillId="0" borderId="155" xfId="5" applyFont="1" applyFill="1" applyBorder="1" applyAlignment="1">
      <alignment vertical="center" shrinkToFit="1"/>
    </xf>
    <xf numFmtId="38" fontId="19" fillId="0" borderId="160" xfId="5" quotePrefix="1" applyFont="1" applyFill="1" applyBorder="1" applyAlignment="1">
      <alignment vertical="center" shrinkToFit="1"/>
    </xf>
    <xf numFmtId="49" fontId="19" fillId="0" borderId="16" xfId="5" applyNumberFormat="1" applyFont="1" applyFill="1" applyBorder="1" applyAlignment="1">
      <alignment vertical="center"/>
    </xf>
    <xf numFmtId="38" fontId="19" fillId="0" borderId="16" xfId="5" applyFont="1" applyFill="1" applyBorder="1" applyAlignment="1">
      <alignment vertical="center"/>
    </xf>
    <xf numFmtId="38" fontId="19" fillId="0" borderId="173" xfId="5" applyFont="1" applyFill="1" applyBorder="1" applyAlignment="1">
      <alignment vertical="center"/>
    </xf>
    <xf numFmtId="38" fontId="19" fillId="0" borderId="174" xfId="5" applyFont="1" applyFill="1" applyBorder="1" applyAlignment="1">
      <alignment vertical="center"/>
    </xf>
    <xf numFmtId="38" fontId="19" fillId="0" borderId="17" xfId="5" applyFont="1" applyFill="1" applyBorder="1" applyAlignment="1">
      <alignment vertical="center"/>
    </xf>
    <xf numFmtId="38" fontId="19" fillId="0" borderId="18" xfId="5" applyFont="1" applyFill="1" applyBorder="1" applyAlignment="1">
      <alignment vertical="center"/>
    </xf>
    <xf numFmtId="0" fontId="61" fillId="0" borderId="0" xfId="0" applyFont="1"/>
    <xf numFmtId="0" fontId="67" fillId="0" borderId="0" xfId="0" applyFont="1" applyAlignment="1">
      <alignment horizontal="right"/>
    </xf>
    <xf numFmtId="0" fontId="67" fillId="0" borderId="48" xfId="0" applyFont="1" applyBorder="1" applyAlignment="1">
      <alignment horizontal="center" vertical="center"/>
    </xf>
    <xf numFmtId="0" fontId="67" fillId="0" borderId="48" xfId="0" applyFont="1" applyBorder="1" applyAlignment="1">
      <alignment horizontal="left" vertical="center"/>
    </xf>
    <xf numFmtId="177" fontId="67" fillId="0" borderId="9" xfId="0" applyNumberFormat="1" applyFont="1" applyBorder="1" applyAlignment="1">
      <alignment horizontal="center" vertical="center"/>
    </xf>
    <xf numFmtId="177" fontId="67" fillId="0" borderId="8" xfId="0" applyNumberFormat="1" applyFont="1" applyBorder="1" applyAlignment="1">
      <alignment horizontal="center" vertical="center"/>
    </xf>
    <xf numFmtId="177" fontId="67" fillId="0" borderId="48" xfId="0" applyNumberFormat="1" applyFont="1" applyBorder="1" applyAlignment="1">
      <alignment horizontal="center" vertical="center"/>
    </xf>
    <xf numFmtId="0" fontId="67" fillId="0" borderId="175" xfId="0" applyFont="1" applyBorder="1" applyAlignment="1">
      <alignment vertical="center"/>
    </xf>
    <xf numFmtId="177" fontId="67" fillId="0" borderId="175" xfId="0" applyNumberFormat="1" applyFont="1" applyBorder="1" applyAlignment="1">
      <alignment vertical="center"/>
    </xf>
    <xf numFmtId="0" fontId="67" fillId="0" borderId="175" xfId="0" applyFont="1" applyBorder="1" applyAlignment="1">
      <alignment vertical="center" wrapText="1"/>
    </xf>
    <xf numFmtId="177" fontId="67" fillId="0" borderId="176" xfId="0" applyNumberFormat="1" applyFont="1" applyBorder="1" applyAlignment="1">
      <alignment vertical="center"/>
    </xf>
    <xf numFmtId="177" fontId="67" fillId="0" borderId="177" xfId="0" applyNumberFormat="1" applyFont="1" applyBorder="1" applyAlignment="1">
      <alignment vertical="center"/>
    </xf>
    <xf numFmtId="0" fontId="67" fillId="0" borderId="175" xfId="0" applyFont="1" applyBorder="1" applyAlignment="1">
      <alignment vertical="center" shrinkToFit="1"/>
    </xf>
    <xf numFmtId="49" fontId="67" fillId="0" borderId="175" xfId="0" applyNumberFormat="1" applyFont="1" applyBorder="1" applyAlignment="1">
      <alignment vertical="center" wrapText="1"/>
    </xf>
    <xf numFmtId="0" fontId="67" fillId="0" borderId="178" xfId="0" applyFont="1" applyBorder="1" applyAlignment="1">
      <alignment vertical="center"/>
    </xf>
    <xf numFmtId="177" fontId="67" fillId="0" borderId="179" xfId="0" applyNumberFormat="1" applyFont="1" applyBorder="1" applyAlignment="1">
      <alignment vertical="center"/>
    </xf>
    <xf numFmtId="177" fontId="67" fillId="0" borderId="180" xfId="0" applyNumberFormat="1" applyFont="1" applyBorder="1" applyAlignment="1">
      <alignment vertical="center"/>
    </xf>
    <xf numFmtId="0" fontId="67" fillId="0" borderId="178" xfId="0" applyFont="1" applyBorder="1" applyAlignment="1">
      <alignment vertical="center" shrinkToFit="1"/>
    </xf>
    <xf numFmtId="0" fontId="67" fillId="0" borderId="3" xfId="0" applyFont="1" applyBorder="1" applyAlignment="1">
      <alignment horizontal="left" vertical="center"/>
    </xf>
    <xf numFmtId="177" fontId="67" fillId="0" borderId="36" xfId="0" applyNumberFormat="1" applyFont="1" applyBorder="1" applyAlignment="1">
      <alignment vertical="center"/>
    </xf>
    <xf numFmtId="0" fontId="67" fillId="0" borderId="3" xfId="0" applyFont="1" applyBorder="1" applyAlignment="1">
      <alignment vertical="center" shrinkToFit="1"/>
    </xf>
    <xf numFmtId="177" fontId="67" fillId="0" borderId="0" xfId="0" applyNumberFormat="1" applyFont="1" applyAlignment="1">
      <alignment vertical="center"/>
    </xf>
    <xf numFmtId="177" fontId="67" fillId="0" borderId="8" xfId="0" applyNumberFormat="1" applyFont="1" applyBorder="1" applyAlignment="1">
      <alignment vertical="center"/>
    </xf>
    <xf numFmtId="177" fontId="67" fillId="0" borderId="48" xfId="0" applyNumberFormat="1" applyFont="1" applyBorder="1" applyAlignment="1">
      <alignment vertical="center"/>
    </xf>
    <xf numFmtId="0" fontId="67" fillId="0" borderId="52" xfId="0" applyFont="1" applyBorder="1" applyAlignment="1">
      <alignment vertical="center" shrinkToFit="1"/>
    </xf>
    <xf numFmtId="0" fontId="67" fillId="0" borderId="52" xfId="0" applyFont="1" applyBorder="1" applyAlignment="1">
      <alignment horizontal="left" vertical="center"/>
    </xf>
    <xf numFmtId="177" fontId="67" fillId="0" borderId="52" xfId="0" applyNumberFormat="1" applyFont="1" applyBorder="1" applyAlignment="1">
      <alignment vertical="center"/>
    </xf>
    <xf numFmtId="177" fontId="67" fillId="0" borderId="53" xfId="0" applyNumberFormat="1" applyFont="1" applyBorder="1" applyAlignment="1">
      <alignment vertical="center"/>
    </xf>
    <xf numFmtId="178" fontId="67" fillId="0" borderId="5" xfId="0" applyNumberFormat="1" applyFont="1" applyBorder="1" applyAlignment="1">
      <alignment vertical="center"/>
    </xf>
    <xf numFmtId="178" fontId="67" fillId="0" borderId="36" xfId="0" applyNumberFormat="1" applyFont="1" applyBorder="1" applyAlignment="1">
      <alignment vertical="center"/>
    </xf>
    <xf numFmtId="0" fontId="67" fillId="0" borderId="181" xfId="0" applyFont="1" applyBorder="1" applyAlignment="1">
      <alignment horizontal="left" vertical="center"/>
    </xf>
    <xf numFmtId="0" fontId="67" fillId="0" borderId="181" xfId="0" applyFont="1" applyBorder="1" applyAlignment="1">
      <alignment vertical="center" shrinkToFit="1"/>
    </xf>
    <xf numFmtId="0" fontId="67" fillId="0" borderId="33" xfId="0" applyFont="1" applyBorder="1" applyAlignment="1">
      <alignment horizontal="left" vertical="center"/>
    </xf>
    <xf numFmtId="178" fontId="67" fillId="0" borderId="182" xfId="0" applyNumberFormat="1" applyFont="1" applyBorder="1" applyAlignment="1">
      <alignment vertical="center"/>
    </xf>
    <xf numFmtId="178" fontId="67" fillId="0" borderId="183" xfId="0" applyNumberFormat="1" applyFont="1" applyBorder="1" applyAlignment="1">
      <alignment vertical="center"/>
    </xf>
    <xf numFmtId="0" fontId="67" fillId="0" borderId="33" xfId="0" applyFont="1" applyBorder="1" applyAlignment="1">
      <alignment vertical="center" shrinkToFit="1"/>
    </xf>
    <xf numFmtId="177" fontId="67" fillId="0" borderId="181" xfId="0" applyNumberFormat="1" applyFont="1" applyBorder="1" applyAlignment="1">
      <alignment vertical="center"/>
    </xf>
    <xf numFmtId="0" fontId="68" fillId="0" borderId="181" xfId="0" applyFont="1" applyBorder="1" applyAlignment="1">
      <alignment vertical="center" wrapText="1" shrinkToFit="1"/>
    </xf>
    <xf numFmtId="178" fontId="67" fillId="0" borderId="29" xfId="0" applyNumberFormat="1" applyFont="1" applyBorder="1" applyAlignment="1">
      <alignment vertical="center"/>
    </xf>
    <xf numFmtId="178" fontId="67" fillId="0" borderId="55" xfId="0" applyNumberFormat="1" applyFont="1" applyBorder="1" applyAlignment="1">
      <alignment vertical="center"/>
    </xf>
    <xf numFmtId="177" fontId="67" fillId="0" borderId="184" xfId="0" applyNumberFormat="1" applyFont="1" applyBorder="1" applyAlignment="1">
      <alignment vertical="center"/>
    </xf>
    <xf numFmtId="177" fontId="67" fillId="0" borderId="185" xfId="0" applyNumberFormat="1" applyFont="1" applyBorder="1" applyAlignment="1">
      <alignment vertical="center"/>
    </xf>
    <xf numFmtId="0" fontId="69" fillId="4" borderId="0" xfId="1" applyFont="1" applyFill="1">
      <alignment vertical="center"/>
    </xf>
    <xf numFmtId="0" fontId="8" fillId="4" borderId="0" xfId="1" applyFont="1" applyFill="1">
      <alignment vertical="center"/>
    </xf>
    <xf numFmtId="0" fontId="1" fillId="0" borderId="0" xfId="12">
      <alignment vertical="center"/>
    </xf>
    <xf numFmtId="38" fontId="8" fillId="5" borderId="0" xfId="15" applyFont="1" applyFill="1" applyAlignment="1">
      <alignment vertical="center"/>
    </xf>
    <xf numFmtId="38" fontId="69" fillId="0" borderId="0" xfId="15" applyFont="1" applyFill="1" applyAlignment="1">
      <alignment horizontal="center" vertical="center"/>
    </xf>
    <xf numFmtId="38" fontId="8" fillId="0" borderId="0" xfId="15" applyFont="1" applyFill="1" applyAlignment="1">
      <alignment vertical="center"/>
    </xf>
    <xf numFmtId="0" fontId="8" fillId="0" borderId="0" xfId="1" applyFont="1">
      <alignment vertical="center"/>
    </xf>
    <xf numFmtId="38" fontId="8" fillId="0" borderId="3" xfId="15" applyFont="1" applyBorder="1" applyAlignment="1">
      <alignment horizontal="center" vertical="center"/>
    </xf>
    <xf numFmtId="38" fontId="8" fillId="0" borderId="3" xfId="15" applyFont="1" applyBorder="1">
      <alignment vertical="center"/>
    </xf>
    <xf numFmtId="40" fontId="8" fillId="0" borderId="3" xfId="15" applyNumberFormat="1" applyFont="1" applyBorder="1">
      <alignment vertical="center"/>
    </xf>
    <xf numFmtId="179" fontId="8" fillId="0" borderId="3" xfId="15" applyNumberFormat="1" applyFont="1" applyBorder="1">
      <alignment vertical="center"/>
    </xf>
    <xf numFmtId="38" fontId="70" fillId="0" borderId="3" xfId="15" applyFont="1" applyBorder="1">
      <alignment vertical="center"/>
    </xf>
    <xf numFmtId="38" fontId="8" fillId="0" borderId="0" xfId="15" applyFont="1" applyFill="1" applyAlignment="1">
      <alignment horizontal="center" vertical="center"/>
    </xf>
    <xf numFmtId="38" fontId="8" fillId="0" borderId="3" xfId="15" applyFont="1" applyFill="1" applyBorder="1">
      <alignment vertical="center"/>
    </xf>
    <xf numFmtId="38" fontId="8" fillId="0" borderId="3" xfId="15" applyFont="1" applyFill="1" applyBorder="1" applyAlignment="1">
      <alignment horizontal="right" vertical="center"/>
    </xf>
    <xf numFmtId="179" fontId="8" fillId="0" borderId="3" xfId="15" applyNumberFormat="1" applyFont="1" applyFill="1" applyBorder="1" applyAlignment="1">
      <alignment horizontal="right" vertical="center"/>
    </xf>
    <xf numFmtId="38" fontId="70" fillId="0" borderId="3" xfId="15" applyFont="1" applyFill="1" applyBorder="1">
      <alignment vertical="center"/>
    </xf>
    <xf numFmtId="38" fontId="8" fillId="0" borderId="3" xfId="15" applyFont="1" applyFill="1" applyBorder="1" applyAlignment="1">
      <alignment vertical="center" shrinkToFit="1"/>
    </xf>
    <xf numFmtId="38" fontId="8" fillId="0" borderId="3" xfId="15" applyFont="1" applyFill="1" applyBorder="1" applyAlignment="1">
      <alignment vertical="center"/>
    </xf>
    <xf numFmtId="38" fontId="8" fillId="0" borderId="0" xfId="15" applyFont="1" applyFill="1" applyAlignment="1">
      <alignment horizontal="right" vertical="center"/>
    </xf>
    <xf numFmtId="38" fontId="70" fillId="0" borderId="31" xfId="15" applyFont="1" applyFill="1" applyBorder="1" applyAlignment="1">
      <alignment vertical="center"/>
    </xf>
    <xf numFmtId="38" fontId="8" fillId="0" borderId="0" xfId="15" applyFont="1" applyFill="1" applyBorder="1" applyAlignment="1">
      <alignment vertical="center"/>
    </xf>
    <xf numFmtId="0" fontId="8" fillId="0" borderId="148" xfId="1" applyFont="1" applyBorder="1" applyAlignment="1">
      <alignment horizontal="center" vertical="center"/>
    </xf>
    <xf numFmtId="0" fontId="8" fillId="0" borderId="0" xfId="1" applyFont="1" applyAlignment="1">
      <alignment horizontal="center" vertical="center"/>
    </xf>
    <xf numFmtId="38" fontId="70" fillId="0" borderId="22" xfId="15" applyFont="1" applyBorder="1" applyAlignment="1">
      <alignment horizontal="center" vertical="center"/>
    </xf>
    <xf numFmtId="0" fontId="71" fillId="0" borderId="0" xfId="12" applyFont="1">
      <alignment vertical="center"/>
    </xf>
    <xf numFmtId="38" fontId="8" fillId="0" borderId="0" xfId="15" applyFont="1">
      <alignment vertical="center"/>
    </xf>
    <xf numFmtId="38" fontId="8" fillId="0" borderId="0" xfId="15" applyFont="1" applyFill="1" applyBorder="1">
      <alignment vertical="center"/>
    </xf>
    <xf numFmtId="0" fontId="8" fillId="6" borderId="3" xfId="1" applyFont="1" applyFill="1" applyBorder="1" applyAlignment="1">
      <alignment horizontal="center" vertical="center"/>
    </xf>
    <xf numFmtId="38" fontId="8" fillId="6" borderId="3" xfId="15" applyFont="1" applyFill="1" applyBorder="1" applyAlignment="1">
      <alignment horizontal="center" vertical="center"/>
    </xf>
    <xf numFmtId="0" fontId="8" fillId="6" borderId="3" xfId="1" applyFont="1" applyFill="1" applyBorder="1">
      <alignment vertical="center"/>
    </xf>
    <xf numFmtId="180" fontId="8" fillId="0" borderId="3" xfId="1" applyNumberFormat="1" applyFont="1" applyBorder="1">
      <alignment vertical="center"/>
    </xf>
    <xf numFmtId="180" fontId="8" fillId="0" borderId="3" xfId="1" applyNumberFormat="1" applyFont="1" applyBorder="1" applyAlignment="1">
      <alignment horizontal="right" vertical="center"/>
    </xf>
    <xf numFmtId="180" fontId="8" fillId="0" borderId="3" xfId="15" applyNumberFormat="1" applyFont="1" applyFill="1" applyBorder="1">
      <alignment vertical="center"/>
    </xf>
    <xf numFmtId="176" fontId="8" fillId="0" borderId="3" xfId="1" applyNumberFormat="1" applyFont="1" applyBorder="1">
      <alignment vertical="center"/>
    </xf>
    <xf numFmtId="180" fontId="70" fillId="0" borderId="3" xfId="1" applyNumberFormat="1" applyFont="1" applyBorder="1">
      <alignment vertical="center"/>
    </xf>
    <xf numFmtId="0" fontId="8" fillId="0" borderId="0" xfId="1" applyFont="1" applyAlignment="1">
      <alignment horizontal="right" vertical="center"/>
    </xf>
    <xf numFmtId="180" fontId="8" fillId="7" borderId="21" xfId="1" applyNumberFormat="1" applyFont="1" applyFill="1" applyBorder="1">
      <alignment vertical="center"/>
    </xf>
    <xf numFmtId="0" fontId="8" fillId="0" borderId="20" xfId="1" applyFont="1" applyBorder="1">
      <alignment vertical="center"/>
    </xf>
    <xf numFmtId="180" fontId="8" fillId="0" borderId="0" xfId="1" applyNumberFormat="1" applyFont="1">
      <alignment vertical="center"/>
    </xf>
    <xf numFmtId="180" fontId="8" fillId="0" borderId="3" xfId="1" applyNumberFormat="1" applyFont="1" applyBorder="1" applyAlignment="1">
      <alignment horizontal="center" vertical="center"/>
    </xf>
    <xf numFmtId="0" fontId="69" fillId="0" borderId="0" xfId="1" applyFont="1">
      <alignment vertical="center"/>
    </xf>
    <xf numFmtId="0" fontId="8" fillId="0" borderId="0" xfId="1" applyFont="1" applyAlignment="1">
      <alignment horizontal="left" vertical="center" wrapText="1"/>
    </xf>
    <xf numFmtId="0" fontId="8" fillId="0" borderId="0" xfId="1" applyFont="1" applyAlignment="1">
      <alignment horizontal="left" vertical="center"/>
    </xf>
    <xf numFmtId="0" fontId="72" fillId="4" borderId="0" xfId="1" applyFont="1" applyFill="1">
      <alignment vertical="center"/>
    </xf>
    <xf numFmtId="0" fontId="6" fillId="4" borderId="0" xfId="1" applyFill="1">
      <alignment vertical="center"/>
    </xf>
    <xf numFmtId="0" fontId="6" fillId="4" borderId="0" xfId="1" applyFill="1" applyAlignment="1">
      <alignment horizontal="center" vertical="center"/>
    </xf>
    <xf numFmtId="0" fontId="72" fillId="0" borderId="0" xfId="1" applyFont="1">
      <alignment vertical="center"/>
    </xf>
    <xf numFmtId="0" fontId="6" fillId="0" borderId="0" xfId="1" applyAlignment="1">
      <alignment horizontal="center" vertical="center"/>
    </xf>
    <xf numFmtId="0" fontId="6" fillId="0" borderId="0" xfId="1" applyAlignment="1">
      <alignment horizontal="center" vertical="center" shrinkToFit="1"/>
    </xf>
    <xf numFmtId="38" fontId="6" fillId="0" borderId="0" xfId="15" applyFont="1" applyAlignment="1">
      <alignment horizontal="center" vertical="center"/>
    </xf>
    <xf numFmtId="38" fontId="6" fillId="0" borderId="0" xfId="15" applyFont="1" applyAlignment="1">
      <alignment horizontal="right" vertical="center"/>
    </xf>
    <xf numFmtId="38" fontId="6" fillId="0" borderId="3" xfId="1" applyNumberFormat="1" applyBorder="1" applyAlignment="1">
      <alignment horizontal="right" vertical="center"/>
    </xf>
    <xf numFmtId="0" fontId="6" fillId="4" borderId="0" xfId="1" applyFill="1" applyAlignment="1">
      <alignment vertical="center" shrinkToFit="1"/>
    </xf>
    <xf numFmtId="0" fontId="6" fillId="0" borderId="0" xfId="1" applyAlignment="1">
      <alignment vertical="center" shrinkToFit="1"/>
    </xf>
    <xf numFmtId="0" fontId="8" fillId="0" borderId="3" xfId="1" applyFont="1" applyBorder="1" applyAlignment="1">
      <alignment horizontal="center" vertical="center" shrinkToFit="1"/>
    </xf>
    <xf numFmtId="0" fontId="6" fillId="0" borderId="3" xfId="1" applyBorder="1" applyAlignment="1">
      <alignment horizontal="center" vertical="center" shrinkToFit="1"/>
    </xf>
    <xf numFmtId="38" fontId="6" fillId="0" borderId="3" xfId="15" applyFont="1" applyBorder="1" applyAlignment="1">
      <alignment vertical="center" shrinkToFit="1"/>
    </xf>
    <xf numFmtId="0" fontId="6" fillId="0" borderId="0" xfId="1" applyAlignment="1">
      <alignment horizontal="center" shrinkToFit="1"/>
    </xf>
    <xf numFmtId="0" fontId="6" fillId="0" borderId="0" xfId="1" applyAlignment="1">
      <alignment horizontal="right" vertical="center"/>
    </xf>
    <xf numFmtId="38" fontId="6" fillId="0" borderId="33" xfId="15" applyFont="1" applyFill="1" applyBorder="1" applyAlignment="1">
      <alignment vertical="center" shrinkToFit="1"/>
    </xf>
    <xf numFmtId="38" fontId="6" fillId="0" borderId="0" xfId="15" applyFont="1" applyAlignment="1">
      <alignment horizontal="center" vertical="center" shrinkToFit="1"/>
    </xf>
    <xf numFmtId="38" fontId="6" fillId="8" borderId="22" xfId="15" applyFont="1" applyFill="1" applyBorder="1" applyAlignment="1">
      <alignment vertical="center" shrinkToFit="1"/>
    </xf>
    <xf numFmtId="0" fontId="6" fillId="0" borderId="0" xfId="1" applyAlignment="1">
      <alignment horizontal="left" shrinkToFit="1"/>
    </xf>
    <xf numFmtId="38" fontId="6" fillId="0" borderId="0" xfId="15" applyFont="1" applyAlignment="1">
      <alignment vertical="center" shrinkToFit="1"/>
    </xf>
    <xf numFmtId="38" fontId="6" fillId="4" borderId="0" xfId="15" applyFont="1" applyFill="1" applyAlignment="1">
      <alignment vertical="center"/>
    </xf>
    <xf numFmtId="0" fontId="72" fillId="9" borderId="0" xfId="1" applyFont="1" applyFill="1">
      <alignment vertical="center"/>
    </xf>
    <xf numFmtId="0" fontId="6" fillId="9" borderId="0" xfId="1" applyFill="1">
      <alignment vertical="center"/>
    </xf>
    <xf numFmtId="0" fontId="8" fillId="0" borderId="3" xfId="1" applyFont="1" applyBorder="1" applyAlignment="1">
      <alignment horizontal="center" vertical="center"/>
    </xf>
    <xf numFmtId="0" fontId="8" fillId="0" borderId="3" xfId="1" applyFont="1" applyBorder="1" applyAlignment="1">
      <alignment horizontal="center" vertical="center" wrapText="1"/>
    </xf>
    <xf numFmtId="0" fontId="8" fillId="0" borderId="48" xfId="1" applyFont="1" applyBorder="1" applyAlignment="1">
      <alignment horizontal="center" vertical="center"/>
    </xf>
    <xf numFmtId="0" fontId="8" fillId="0" borderId="3" xfId="1" applyFont="1" applyBorder="1">
      <alignment vertical="center"/>
    </xf>
    <xf numFmtId="38" fontId="8" fillId="0" borderId="3" xfId="15" applyFont="1" applyBorder="1" applyAlignment="1">
      <alignment vertical="center"/>
    </xf>
    <xf numFmtId="38" fontId="70" fillId="0" borderId="3" xfId="15" applyFont="1" applyBorder="1" applyAlignment="1">
      <alignment vertical="center"/>
    </xf>
    <xf numFmtId="0" fontId="8" fillId="0" borderId="52" xfId="1" applyFont="1" applyBorder="1" applyAlignment="1">
      <alignment horizontal="center" vertical="center"/>
    </xf>
    <xf numFmtId="0" fontId="8" fillId="0" borderId="33" xfId="1" applyFont="1" applyBorder="1" applyAlignment="1">
      <alignment horizontal="center" vertical="center"/>
    </xf>
    <xf numFmtId="0" fontId="8" fillId="0" borderId="5" xfId="1" applyFont="1" applyBorder="1">
      <alignment vertical="center"/>
    </xf>
    <xf numFmtId="38" fontId="8" fillId="0" borderId="5" xfId="15" applyFont="1" applyBorder="1" applyAlignment="1">
      <alignment vertical="center"/>
    </xf>
    <xf numFmtId="38" fontId="73" fillId="0" borderId="3" xfId="15" applyFont="1" applyBorder="1" applyAlignment="1">
      <alignment vertical="center"/>
    </xf>
    <xf numFmtId="38" fontId="8" fillId="0" borderId="0" xfId="15" applyFont="1" applyBorder="1" applyAlignment="1">
      <alignment vertical="center"/>
    </xf>
    <xf numFmtId="0" fontId="6" fillId="0" borderId="3" xfId="1" applyBorder="1">
      <alignment vertical="center"/>
    </xf>
    <xf numFmtId="38" fontId="6" fillId="9" borderId="0" xfId="15" applyFont="1" applyFill="1">
      <alignment vertical="center"/>
    </xf>
    <xf numFmtId="38" fontId="6" fillId="0" borderId="0" xfId="15" applyFont="1">
      <alignment vertical="center"/>
    </xf>
    <xf numFmtId="38" fontId="74" fillId="0" borderId="3" xfId="15" applyFont="1" applyBorder="1">
      <alignment vertical="center"/>
    </xf>
    <xf numFmtId="38" fontId="74" fillId="7" borderId="3" xfId="15" applyFont="1" applyFill="1" applyBorder="1">
      <alignment vertical="center"/>
    </xf>
    <xf numFmtId="0" fontId="6" fillId="3" borderId="3" xfId="1" applyFill="1" applyBorder="1">
      <alignment vertical="center"/>
    </xf>
    <xf numFmtId="38" fontId="6" fillId="3" borderId="3" xfId="15" applyFont="1" applyFill="1" applyBorder="1">
      <alignment vertical="center"/>
    </xf>
    <xf numFmtId="0" fontId="6" fillId="0" borderId="3" xfId="1" applyBorder="1" applyAlignment="1">
      <alignment horizontal="right" vertical="center"/>
    </xf>
    <xf numFmtId="9" fontId="6" fillId="0" borderId="0" xfId="1" applyNumberFormat="1">
      <alignment vertical="center"/>
    </xf>
    <xf numFmtId="181" fontId="6" fillId="0" borderId="0" xfId="1" applyNumberFormat="1">
      <alignment vertical="center"/>
    </xf>
    <xf numFmtId="38" fontId="6" fillId="0" borderId="3" xfId="15" applyFont="1" applyBorder="1">
      <alignment vertical="center"/>
    </xf>
    <xf numFmtId="0" fontId="6" fillId="9" borderId="0" xfId="1" applyFill="1" applyAlignment="1">
      <alignment vertical="center" shrinkToFit="1"/>
    </xf>
    <xf numFmtId="38" fontId="8" fillId="0" borderId="3" xfId="15" applyFont="1" applyFill="1" applyBorder="1" applyAlignment="1">
      <alignment horizontal="left" vertical="center"/>
    </xf>
    <xf numFmtId="0" fontId="8" fillId="0" borderId="3" xfId="1" applyFont="1" applyBorder="1" applyAlignment="1">
      <alignment vertical="center" shrinkToFit="1"/>
    </xf>
    <xf numFmtId="38" fontId="8" fillId="0" borderId="3" xfId="1" applyNumberFormat="1" applyFont="1" applyBorder="1">
      <alignment vertical="center"/>
    </xf>
    <xf numFmtId="0" fontId="8" fillId="0" borderId="3" xfId="1" applyFont="1" applyBorder="1" applyAlignment="1">
      <alignment vertical="center" wrapText="1"/>
    </xf>
    <xf numFmtId="0" fontId="20" fillId="0" borderId="0" xfId="1" applyFont="1" applyAlignment="1">
      <alignment horizontal="left" shrinkToFit="1"/>
    </xf>
    <xf numFmtId="0" fontId="20" fillId="0" borderId="0" xfId="1" applyFont="1" applyAlignment="1">
      <alignment horizontal="center" vertical="center" shrinkToFit="1"/>
    </xf>
    <xf numFmtId="0" fontId="6" fillId="0" borderId="0" xfId="0" applyFont="1"/>
    <xf numFmtId="0" fontId="6" fillId="0" borderId="0" xfId="0" applyFont="1" applyAlignment="1">
      <alignment horizontal="right"/>
    </xf>
    <xf numFmtId="0" fontId="6" fillId="0" borderId="188" xfId="16" applyBorder="1" applyAlignment="1">
      <alignment horizontal="center" vertical="center" shrinkToFit="1"/>
    </xf>
    <xf numFmtId="0" fontId="6" fillId="0" borderId="189" xfId="16" applyBorder="1" applyAlignment="1">
      <alignment horizontal="center" vertical="center"/>
    </xf>
    <xf numFmtId="180" fontId="37" fillId="10" borderId="137" xfId="5" applyNumberFormat="1" applyFont="1" applyFill="1" applyBorder="1" applyAlignment="1">
      <alignment vertical="center"/>
    </xf>
    <xf numFmtId="180" fontId="37" fillId="10" borderId="68" xfId="5" applyNumberFormat="1" applyFont="1" applyFill="1" applyBorder="1" applyAlignment="1">
      <alignment vertical="center"/>
    </xf>
    <xf numFmtId="180" fontId="77" fillId="10" borderId="191" xfId="5" applyNumberFormat="1" applyFont="1" applyFill="1" applyBorder="1" applyAlignment="1">
      <alignment vertical="center"/>
    </xf>
    <xf numFmtId="0" fontId="6" fillId="0" borderId="33" xfId="16" applyBorder="1" applyAlignment="1">
      <alignment vertical="center" shrinkToFit="1"/>
    </xf>
    <xf numFmtId="180" fontId="37" fillId="0" borderId="33" xfId="5" applyNumberFormat="1" applyFont="1" applyBorder="1" applyAlignment="1">
      <alignment vertical="center"/>
    </xf>
    <xf numFmtId="180" fontId="37" fillId="0" borderId="55" xfId="5" applyNumberFormat="1" applyFont="1" applyBorder="1" applyAlignment="1">
      <alignment vertical="center"/>
    </xf>
    <xf numFmtId="180" fontId="77" fillId="0" borderId="30" xfId="5" applyNumberFormat="1" applyFont="1" applyFill="1" applyBorder="1" applyAlignment="1">
      <alignment vertical="center"/>
    </xf>
    <xf numFmtId="0" fontId="0" fillId="0" borderId="33" xfId="16" applyFont="1" applyBorder="1" applyAlignment="1">
      <alignment vertical="center" shrinkToFit="1"/>
    </xf>
    <xf numFmtId="0" fontId="6" fillId="0" borderId="33" xfId="16" applyBorder="1">
      <alignment vertical="center"/>
    </xf>
    <xf numFmtId="0" fontId="0" fillId="0" borderId="2" xfId="16" applyFont="1" applyBorder="1">
      <alignment vertical="center"/>
    </xf>
    <xf numFmtId="180" fontId="37" fillId="0" borderId="2" xfId="5" applyNumberFormat="1" applyFont="1" applyBorder="1" applyAlignment="1">
      <alignment vertical="center"/>
    </xf>
    <xf numFmtId="180" fontId="37" fillId="0" borderId="1" xfId="5" applyNumberFormat="1" applyFont="1" applyBorder="1" applyAlignment="1">
      <alignment vertical="center"/>
    </xf>
    <xf numFmtId="180" fontId="77" fillId="0" borderId="60" xfId="5" applyNumberFormat="1" applyFont="1" applyFill="1" applyBorder="1" applyAlignment="1">
      <alignment vertical="center"/>
    </xf>
    <xf numFmtId="180" fontId="77" fillId="0" borderId="135" xfId="5" applyNumberFormat="1" applyFont="1" applyBorder="1" applyAlignment="1">
      <alignment vertical="center"/>
    </xf>
    <xf numFmtId="180" fontId="77" fillId="0" borderId="142" xfId="5" applyNumberFormat="1" applyFont="1" applyBorder="1" applyAlignment="1">
      <alignment vertical="center"/>
    </xf>
    <xf numFmtId="180" fontId="77" fillId="0" borderId="193" xfId="5" applyNumberFormat="1" applyFont="1" applyFill="1" applyBorder="1" applyAlignment="1">
      <alignment vertical="center"/>
    </xf>
    <xf numFmtId="180" fontId="37" fillId="0" borderId="3" xfId="5" applyNumberFormat="1" applyFont="1" applyBorder="1" applyAlignment="1">
      <alignment vertical="center"/>
    </xf>
    <xf numFmtId="180" fontId="37" fillId="0" borderId="36" xfId="5" applyNumberFormat="1" applyFont="1" applyBorder="1" applyAlignment="1">
      <alignment vertical="center"/>
    </xf>
    <xf numFmtId="180" fontId="37" fillId="0" borderId="52" xfId="5" applyNumberFormat="1" applyFont="1" applyBorder="1" applyAlignment="1">
      <alignment vertical="center"/>
    </xf>
    <xf numFmtId="180" fontId="37" fillId="0" borderId="53" xfId="5" applyNumberFormat="1" applyFont="1" applyBorder="1" applyAlignment="1">
      <alignment vertical="center"/>
    </xf>
    <xf numFmtId="0" fontId="0" fillId="0" borderId="85" xfId="16" applyFont="1" applyBorder="1">
      <alignment vertical="center"/>
    </xf>
    <xf numFmtId="180" fontId="77" fillId="0" borderId="85" xfId="5" applyNumberFormat="1" applyFont="1" applyBorder="1" applyAlignment="1">
      <alignment vertical="center"/>
    </xf>
    <xf numFmtId="180" fontId="77" fillId="0" borderId="98" xfId="5" applyNumberFormat="1" applyFont="1" applyBorder="1" applyAlignment="1">
      <alignment vertical="center"/>
    </xf>
    <xf numFmtId="180" fontId="77" fillId="0" borderId="31" xfId="5" applyNumberFormat="1" applyFont="1" applyFill="1" applyBorder="1" applyAlignment="1">
      <alignment vertical="center"/>
    </xf>
    <xf numFmtId="0" fontId="6" fillId="0" borderId="2" xfId="16" applyBorder="1">
      <alignment vertical="center"/>
    </xf>
    <xf numFmtId="0" fontId="24" fillId="0" borderId="2" xfId="0" applyFont="1" applyBorder="1" applyAlignment="1">
      <alignment horizontal="center" vertical="center"/>
    </xf>
    <xf numFmtId="0" fontId="22" fillId="0" borderId="42" xfId="0" applyFont="1" applyBorder="1" applyAlignment="1">
      <alignment horizontal="center" vertical="center"/>
    </xf>
    <xf numFmtId="0" fontId="22" fillId="0" borderId="63" xfId="0" applyFont="1" applyBorder="1" applyAlignment="1">
      <alignment horizontal="center" vertical="center"/>
    </xf>
    <xf numFmtId="0" fontId="22" fillId="0" borderId="56" xfId="0" applyFont="1" applyBorder="1" applyAlignment="1">
      <alignment horizontal="center" vertical="center"/>
    </xf>
    <xf numFmtId="0" fontId="24" fillId="0" borderId="63" xfId="0" applyFont="1" applyBorder="1" applyAlignment="1">
      <alignment horizontal="center" vertical="center"/>
    </xf>
    <xf numFmtId="0" fontId="22" fillId="0" borderId="64" xfId="0" applyFont="1" applyBorder="1" applyAlignment="1">
      <alignment horizontal="center" vertical="center"/>
    </xf>
    <xf numFmtId="0" fontId="22" fillId="0" borderId="49" xfId="0" applyFont="1" applyBorder="1" applyAlignment="1">
      <alignment horizontal="center" vertical="center"/>
    </xf>
    <xf numFmtId="0" fontId="79" fillId="2" borderId="26" xfId="0" applyFont="1" applyFill="1" applyBorder="1" applyAlignment="1">
      <alignment vertical="center"/>
    </xf>
    <xf numFmtId="0" fontId="79" fillId="2" borderId="5" xfId="0" applyFont="1" applyFill="1" applyBorder="1" applyAlignment="1">
      <alignment vertical="center"/>
    </xf>
    <xf numFmtId="0" fontId="79" fillId="2" borderId="24" xfId="0" applyFont="1" applyFill="1" applyBorder="1" applyAlignment="1">
      <alignment horizontal="left" vertical="center" wrapText="1"/>
    </xf>
    <xf numFmtId="0" fontId="79" fillId="0" borderId="24" xfId="0" applyFont="1" applyBorder="1" applyAlignment="1">
      <alignment horizontal="left" vertical="center" wrapText="1"/>
    </xf>
    <xf numFmtId="0" fontId="83" fillId="0" borderId="0" xfId="1" applyFont="1">
      <alignment vertical="center"/>
    </xf>
    <xf numFmtId="0" fontId="84" fillId="0" borderId="0" xfId="12" applyFont="1">
      <alignment vertical="center"/>
    </xf>
    <xf numFmtId="0" fontId="0" fillId="0" borderId="0" xfId="1" applyFont="1" applyAlignment="1">
      <alignment horizontal="center" vertical="center"/>
    </xf>
    <xf numFmtId="9" fontId="0" fillId="0" borderId="0" xfId="1" applyNumberFormat="1" applyFont="1">
      <alignment vertical="center"/>
    </xf>
    <xf numFmtId="0" fontId="0" fillId="0" borderId="0" xfId="1" applyFont="1">
      <alignment vertical="center"/>
    </xf>
    <xf numFmtId="181" fontId="0" fillId="0" borderId="0" xfId="1" applyNumberFormat="1" applyFont="1">
      <alignment vertical="center"/>
    </xf>
    <xf numFmtId="0" fontId="76" fillId="0" borderId="0" xfId="0" applyFont="1" applyAlignment="1">
      <alignment horizontal="center"/>
    </xf>
    <xf numFmtId="0" fontId="25" fillId="0" borderId="0" xfId="0" applyFont="1" applyAlignment="1">
      <alignment vertical="center"/>
    </xf>
    <xf numFmtId="0" fontId="86" fillId="0" borderId="0" xfId="0" applyFont="1" applyAlignment="1">
      <alignment vertical="center"/>
    </xf>
    <xf numFmtId="0" fontId="86" fillId="0" borderId="0" xfId="0" applyFont="1" applyAlignment="1">
      <alignment horizontal="center" vertical="center"/>
    </xf>
    <xf numFmtId="0" fontId="18" fillId="0" borderId="0" xfId="0" applyFont="1" applyAlignment="1">
      <alignment horizontal="center" vertical="center"/>
    </xf>
    <xf numFmtId="0" fontId="25" fillId="0" borderId="29" xfId="0" applyFont="1" applyBorder="1" applyAlignment="1">
      <alignment horizontal="left" vertical="center"/>
    </xf>
    <xf numFmtId="0" fontId="18" fillId="0" borderId="29" xfId="0" applyFont="1" applyBorder="1" applyAlignment="1">
      <alignment horizontal="center" vertical="center"/>
    </xf>
    <xf numFmtId="0" fontId="87" fillId="0" borderId="0" xfId="0" applyFont="1" applyAlignment="1">
      <alignment vertical="center"/>
    </xf>
    <xf numFmtId="0" fontId="88" fillId="0" borderId="0" xfId="0" applyFont="1" applyAlignment="1">
      <alignment horizontal="center" vertical="center"/>
    </xf>
    <xf numFmtId="0" fontId="25" fillId="0" borderId="0" xfId="0" applyFont="1" applyAlignment="1">
      <alignment horizontal="right" vertical="center"/>
    </xf>
    <xf numFmtId="0" fontId="18" fillId="0" borderId="0" xfId="0" applyFont="1" applyAlignment="1">
      <alignment vertical="center"/>
    </xf>
    <xf numFmtId="0" fontId="17" fillId="0" borderId="49" xfId="0" applyFont="1" applyBorder="1" applyAlignment="1">
      <alignment horizontal="center" vertical="center" shrinkToFit="1"/>
    </xf>
    <xf numFmtId="0" fontId="17" fillId="0" borderId="49" xfId="0" applyFont="1" applyBorder="1" applyAlignment="1">
      <alignment horizontal="center" vertical="center"/>
    </xf>
    <xf numFmtId="0" fontId="17" fillId="0" borderId="54" xfId="0" applyFont="1" applyBorder="1" applyAlignment="1">
      <alignment horizontal="center" vertical="center" shrinkToFit="1"/>
    </xf>
    <xf numFmtId="0" fontId="17" fillId="0" borderId="54" xfId="0" applyFont="1" applyBorder="1" applyAlignment="1">
      <alignment horizontal="center" vertical="center"/>
    </xf>
    <xf numFmtId="0" fontId="25" fillId="0" borderId="0" xfId="0" applyFont="1" applyAlignment="1">
      <alignment horizontal="center" vertical="center"/>
    </xf>
    <xf numFmtId="0" fontId="25" fillId="0" borderId="204" xfId="0" applyFont="1" applyBorder="1" applyAlignment="1">
      <alignment horizontal="center" vertical="center"/>
    </xf>
    <xf numFmtId="0" fontId="25" fillId="0" borderId="206" xfId="0" applyFont="1" applyBorder="1" applyAlignment="1">
      <alignment horizontal="center" vertical="center"/>
    </xf>
    <xf numFmtId="0" fontId="25" fillId="0" borderId="207" xfId="0" applyFont="1" applyBorder="1" applyAlignment="1">
      <alignment horizontal="center" vertical="center"/>
    </xf>
    <xf numFmtId="0" fontId="25" fillId="0" borderId="208" xfId="0" applyFont="1" applyBorder="1" applyAlignment="1">
      <alignment horizontal="center" vertical="center"/>
    </xf>
    <xf numFmtId="0" fontId="25" fillId="0" borderId="209" xfId="0" applyFont="1" applyBorder="1" applyAlignment="1">
      <alignment horizontal="center" vertical="center"/>
    </xf>
    <xf numFmtId="38" fontId="18" fillId="0" borderId="208" xfId="5" applyFont="1" applyBorder="1" applyAlignment="1">
      <alignment vertical="center"/>
    </xf>
    <xf numFmtId="38" fontId="18" fillId="0" borderId="209" xfId="5" applyFont="1" applyBorder="1" applyAlignment="1">
      <alignment vertical="center"/>
    </xf>
    <xf numFmtId="38" fontId="18" fillId="0" borderId="210" xfId="5" applyFont="1" applyBorder="1" applyAlignment="1">
      <alignment vertical="center"/>
    </xf>
    <xf numFmtId="38" fontId="18" fillId="0" borderId="211" xfId="5" applyFont="1" applyBorder="1" applyAlignment="1">
      <alignment vertical="center"/>
    </xf>
    <xf numFmtId="38" fontId="18" fillId="0" borderId="212" xfId="5" applyFont="1" applyBorder="1" applyAlignment="1">
      <alignment vertical="center"/>
    </xf>
    <xf numFmtId="38" fontId="18" fillId="0" borderId="0" xfId="0" applyNumberFormat="1" applyFont="1" applyAlignment="1">
      <alignment vertical="center"/>
    </xf>
    <xf numFmtId="0" fontId="25" fillId="0" borderId="213" xfId="0" applyFont="1" applyBorder="1" applyAlignment="1">
      <alignment horizontal="center" vertical="center"/>
    </xf>
    <xf numFmtId="38" fontId="18" fillId="0" borderId="213" xfId="5" applyFont="1" applyBorder="1" applyAlignment="1">
      <alignment vertical="center"/>
    </xf>
    <xf numFmtId="38" fontId="18" fillId="0" borderId="214" xfId="5" applyFont="1" applyBorder="1" applyAlignment="1">
      <alignment vertical="center"/>
    </xf>
    <xf numFmtId="38" fontId="18" fillId="0" borderId="215" xfId="5" applyFont="1" applyBorder="1" applyAlignment="1">
      <alignment vertical="center"/>
    </xf>
    <xf numFmtId="38" fontId="18" fillId="0" borderId="216" xfId="5" applyFont="1" applyBorder="1" applyAlignment="1">
      <alignment vertical="center"/>
    </xf>
    <xf numFmtId="0" fontId="25" fillId="0" borderId="217" xfId="0" applyFont="1" applyBorder="1" applyAlignment="1">
      <alignment horizontal="center" vertical="center"/>
    </xf>
    <xf numFmtId="38" fontId="18" fillId="0" borderId="218" xfId="5" applyFont="1" applyBorder="1" applyAlignment="1">
      <alignment vertical="center"/>
    </xf>
    <xf numFmtId="38" fontId="18" fillId="0" borderId="219" xfId="5" applyFont="1" applyBorder="1" applyAlignment="1">
      <alignment vertical="center"/>
    </xf>
    <xf numFmtId="38" fontId="18" fillId="0" borderId="220" xfId="5" applyFont="1" applyBorder="1" applyAlignment="1">
      <alignment vertical="center"/>
    </xf>
    <xf numFmtId="38" fontId="18" fillId="0" borderId="221" xfId="5" applyFont="1" applyBorder="1" applyAlignment="1">
      <alignment vertical="center"/>
    </xf>
    <xf numFmtId="38" fontId="18" fillId="0" borderId="222" xfId="5" applyFont="1" applyBorder="1" applyAlignment="1">
      <alignment vertical="center"/>
    </xf>
    <xf numFmtId="38" fontId="18" fillId="0" borderId="138" xfId="5" applyFont="1" applyBorder="1" applyAlignment="1">
      <alignment vertical="center"/>
    </xf>
    <xf numFmtId="38" fontId="18" fillId="0" borderId="223" xfId="5" applyFont="1" applyBorder="1" applyAlignment="1">
      <alignment vertical="center"/>
    </xf>
    <xf numFmtId="38" fontId="18" fillId="0" borderId="224" xfId="5" applyFont="1" applyBorder="1" applyAlignment="1">
      <alignment vertical="center"/>
    </xf>
    <xf numFmtId="38" fontId="18" fillId="0" borderId="217" xfId="5" applyFont="1" applyBorder="1" applyAlignment="1">
      <alignment vertical="center"/>
    </xf>
    <xf numFmtId="38" fontId="18" fillId="0" borderId="225" xfId="5" applyFont="1" applyBorder="1" applyAlignment="1">
      <alignment vertical="center"/>
    </xf>
    <xf numFmtId="38" fontId="18" fillId="0" borderId="226" xfId="5" applyFont="1" applyBorder="1" applyAlignment="1">
      <alignment vertical="center"/>
    </xf>
    <xf numFmtId="38" fontId="18" fillId="0" borderId="227" xfId="5" applyFont="1" applyBorder="1" applyAlignment="1">
      <alignment vertical="center"/>
    </xf>
    <xf numFmtId="0" fontId="25" fillId="0" borderId="228" xfId="0" applyFont="1" applyBorder="1" applyAlignment="1">
      <alignment horizontal="center" vertical="center"/>
    </xf>
    <xf numFmtId="38" fontId="18" fillId="0" borderId="228" xfId="5" applyFont="1" applyBorder="1" applyAlignment="1">
      <alignment vertical="center"/>
    </xf>
    <xf numFmtId="38" fontId="18" fillId="0" borderId="229" xfId="5" applyFont="1" applyBorder="1" applyAlignment="1">
      <alignment vertical="center"/>
    </xf>
    <xf numFmtId="38" fontId="18" fillId="0" borderId="230" xfId="5" applyFont="1" applyBorder="1" applyAlignment="1">
      <alignment vertical="center"/>
    </xf>
    <xf numFmtId="38" fontId="18" fillId="0" borderId="231" xfId="5" applyFont="1" applyBorder="1" applyAlignment="1">
      <alignment vertical="center"/>
    </xf>
    <xf numFmtId="38" fontId="18" fillId="0" borderId="232" xfId="5" applyFont="1" applyBorder="1" applyAlignment="1">
      <alignment vertical="center"/>
    </xf>
    <xf numFmtId="0" fontId="90" fillId="0" borderId="0" xfId="2" applyFont="1">
      <alignment vertical="center"/>
    </xf>
    <xf numFmtId="0" fontId="91" fillId="0" borderId="26" xfId="17" applyBorder="1" applyAlignment="1">
      <alignment vertical="center" wrapText="1"/>
    </xf>
    <xf numFmtId="0" fontId="91" fillId="0" borderId="26" xfId="17" applyBorder="1" applyAlignment="1">
      <alignment vertical="center"/>
    </xf>
    <xf numFmtId="180" fontId="37" fillId="0" borderId="0" xfId="0" applyNumberFormat="1" applyFont="1" applyAlignment="1">
      <alignment vertical="center"/>
    </xf>
    <xf numFmtId="0" fontId="0" fillId="11" borderId="38" xfId="0" applyFill="1" applyBorder="1" applyAlignment="1">
      <alignment horizontal="center"/>
    </xf>
    <xf numFmtId="180" fontId="37" fillId="0" borderId="35" xfId="0" applyNumberFormat="1" applyFont="1" applyBorder="1" applyAlignment="1">
      <alignment vertical="center"/>
    </xf>
    <xf numFmtId="0" fontId="0" fillId="11" borderId="43" xfId="0" applyFill="1" applyBorder="1" applyAlignment="1">
      <alignment horizontal="center"/>
    </xf>
    <xf numFmtId="180" fontId="37" fillId="0" borderId="44" xfId="0" applyNumberFormat="1" applyFont="1" applyBorder="1" applyAlignment="1">
      <alignment vertical="center"/>
    </xf>
    <xf numFmtId="0" fontId="0" fillId="0" borderId="66" xfId="16" applyFont="1" applyBorder="1" applyAlignment="1">
      <alignment horizontal="center" vertical="center" wrapText="1" shrinkToFit="1"/>
    </xf>
    <xf numFmtId="38" fontId="8" fillId="0" borderId="3" xfId="15" applyFont="1" applyFill="1" applyBorder="1" applyAlignment="1">
      <alignment horizontal="center" vertical="center"/>
    </xf>
    <xf numFmtId="0" fontId="22" fillId="0" borderId="34" xfId="0" applyFont="1" applyBorder="1" applyAlignment="1">
      <alignment horizontal="center" vertical="center"/>
    </xf>
    <xf numFmtId="0" fontId="22" fillId="0" borderId="93" xfId="0" applyFont="1" applyBorder="1" applyAlignment="1">
      <alignment horizontal="center" vertical="center"/>
    </xf>
    <xf numFmtId="0" fontId="22" fillId="0" borderId="149" xfId="0" applyFont="1" applyBorder="1" applyAlignment="1">
      <alignment horizontal="center" vertical="center"/>
    </xf>
    <xf numFmtId="0" fontId="22" fillId="0" borderId="233" xfId="0" applyFont="1" applyBorder="1" applyAlignment="1">
      <alignment horizontal="center" vertical="center"/>
    </xf>
    <xf numFmtId="0" fontId="0" fillId="0" borderId="0" xfId="0" applyAlignment="1">
      <alignment horizontal="left" vertical="center"/>
    </xf>
    <xf numFmtId="0" fontId="6" fillId="0" borderId="0" xfId="0" applyFont="1" applyAlignment="1">
      <alignment horizontal="left" vertical="center"/>
    </xf>
    <xf numFmtId="0" fontId="78" fillId="0" borderId="0" xfId="0" applyFont="1" applyAlignment="1">
      <alignment horizontal="left" vertical="center"/>
    </xf>
    <xf numFmtId="0" fontId="0" fillId="0" borderId="135" xfId="16" applyFont="1" applyBorder="1" applyAlignment="1">
      <alignment horizontal="right" vertical="center"/>
    </xf>
    <xf numFmtId="0" fontId="91" fillId="0" borderId="19" xfId="17" applyBorder="1" applyAlignment="1">
      <alignment vertical="center" wrapText="1"/>
    </xf>
    <xf numFmtId="0" fontId="4" fillId="11" borderId="22" xfId="0" applyFont="1" applyFill="1" applyBorder="1" applyAlignment="1">
      <alignment horizontal="center" vertical="center" wrapText="1"/>
    </xf>
    <xf numFmtId="0" fontId="0" fillId="0" borderId="32" xfId="10" applyFont="1" applyBorder="1" applyAlignment="1">
      <alignment horizontal="center"/>
    </xf>
    <xf numFmtId="0" fontId="22" fillId="0" borderId="13" xfId="0" applyFont="1" applyBorder="1" applyAlignment="1">
      <alignment vertical="center"/>
    </xf>
    <xf numFmtId="0" fontId="6" fillId="0" borderId="3" xfId="1" applyBorder="1" applyAlignment="1">
      <alignment horizontal="center" vertical="center"/>
    </xf>
    <xf numFmtId="38" fontId="6" fillId="8" borderId="22" xfId="15" applyFont="1" applyFill="1" applyBorder="1">
      <alignment vertical="center"/>
    </xf>
    <xf numFmtId="0" fontId="90" fillId="0" borderId="0" xfId="2" applyFont="1" applyAlignment="1">
      <alignment vertical="center" wrapText="1"/>
    </xf>
    <xf numFmtId="0" fontId="22" fillId="0" borderId="0" xfId="2" applyFont="1">
      <alignment vertical="center"/>
    </xf>
    <xf numFmtId="0" fontId="92" fillId="0" borderId="0" xfId="2" applyFont="1">
      <alignment vertical="center"/>
    </xf>
    <xf numFmtId="0" fontId="92" fillId="0" borderId="0" xfId="2" applyFont="1" applyAlignment="1">
      <alignment horizontal="right" vertical="center"/>
    </xf>
    <xf numFmtId="0" fontId="92" fillId="0" borderId="5" xfId="2" applyFont="1" applyBorder="1" applyAlignment="1">
      <alignment horizontal="center" vertical="center"/>
    </xf>
    <xf numFmtId="0" fontId="92" fillId="0" borderId="5" xfId="2" applyFont="1" applyBorder="1">
      <alignment vertical="center"/>
    </xf>
    <xf numFmtId="0" fontId="22" fillId="0" borderId="39" xfId="0" applyFont="1" applyBorder="1" applyAlignment="1">
      <alignment horizontal="center" vertical="center"/>
    </xf>
    <xf numFmtId="0" fontId="22" fillId="0" borderId="1" xfId="0" applyFont="1" applyBorder="1" applyAlignment="1">
      <alignment horizontal="center" vertical="center"/>
    </xf>
    <xf numFmtId="0" fontId="93" fillId="0" borderId="9" xfId="17" applyFont="1" applyBorder="1" applyAlignment="1">
      <alignment horizontal="left" vertical="center" wrapText="1"/>
    </xf>
    <xf numFmtId="49" fontId="22" fillId="2" borderId="14" xfId="0" applyNumberFormat="1" applyFont="1" applyFill="1" applyBorder="1" applyAlignment="1">
      <alignment horizontal="center" vertical="center" textRotation="255" wrapText="1"/>
    </xf>
    <xf numFmtId="0" fontId="4" fillId="0" borderId="3" xfId="0" applyFont="1" applyBorder="1" applyAlignment="1">
      <alignment horizontal="left" vertical="center"/>
    </xf>
    <xf numFmtId="0" fontId="4" fillId="0" borderId="50" xfId="0" applyFont="1" applyBorder="1" applyAlignment="1">
      <alignment vertical="center"/>
    </xf>
    <xf numFmtId="0" fontId="79" fillId="0" borderId="3" xfId="0" applyFont="1" applyBorder="1" applyAlignment="1">
      <alignment vertical="center"/>
    </xf>
    <xf numFmtId="0" fontId="79" fillId="0" borderId="36" xfId="0" applyFont="1" applyBorder="1" applyAlignment="1">
      <alignment vertical="center"/>
    </xf>
    <xf numFmtId="0" fontId="96" fillId="0" borderId="0" xfId="12" applyFont="1">
      <alignment vertical="center"/>
    </xf>
    <xf numFmtId="0" fontId="96" fillId="0" borderId="40" xfId="12" applyFont="1" applyBorder="1" applyAlignment="1">
      <alignment horizontal="center" vertical="center"/>
    </xf>
    <xf numFmtId="0" fontId="1" fillId="0" borderId="30" xfId="12" applyBorder="1" applyAlignment="1">
      <alignment vertical="center" shrinkToFit="1"/>
    </xf>
    <xf numFmtId="0" fontId="1" fillId="0" borderId="24" xfId="12" applyBorder="1" applyAlignment="1">
      <alignment horizontal="center" vertical="center" shrinkToFit="1"/>
    </xf>
    <xf numFmtId="38" fontId="1" fillId="0" borderId="0" xfId="12" applyNumberFormat="1">
      <alignment vertical="center"/>
    </xf>
    <xf numFmtId="9" fontId="96" fillId="0" borderId="3" xfId="12" applyNumberFormat="1" applyFont="1" applyBorder="1" applyAlignment="1">
      <alignment horizontal="center" vertical="center"/>
    </xf>
    <xf numFmtId="0" fontId="96" fillId="0" borderId="43" xfId="12" applyFont="1" applyBorder="1" applyAlignment="1">
      <alignment horizontal="center" vertical="center"/>
    </xf>
    <xf numFmtId="9" fontId="96" fillId="0" borderId="2" xfId="12" applyNumberFormat="1" applyFont="1" applyBorder="1" applyAlignment="1">
      <alignment horizontal="center" vertical="center"/>
    </xf>
    <xf numFmtId="38" fontId="99" fillId="0" borderId="31" xfId="12" applyNumberFormat="1" applyFont="1" applyBorder="1">
      <alignment vertical="center"/>
    </xf>
    <xf numFmtId="0" fontId="1" fillId="0" borderId="60" xfId="12" applyBorder="1">
      <alignment vertical="center"/>
    </xf>
    <xf numFmtId="180" fontId="105" fillId="0" borderId="3" xfId="12" applyNumberFormat="1" applyFont="1" applyBorder="1">
      <alignment vertical="center"/>
    </xf>
    <xf numFmtId="180" fontId="105" fillId="0" borderId="41" xfId="12" applyNumberFormat="1" applyFont="1" applyBorder="1">
      <alignment vertical="center"/>
    </xf>
    <xf numFmtId="180" fontId="105" fillId="0" borderId="2" xfId="12" applyNumberFormat="1" applyFont="1" applyBorder="1">
      <alignment vertical="center"/>
    </xf>
    <xf numFmtId="180" fontId="105" fillId="0" borderId="44" xfId="12" applyNumberFormat="1" applyFont="1" applyBorder="1">
      <alignment vertical="center"/>
    </xf>
    <xf numFmtId="38" fontId="98" fillId="0" borderId="5" xfId="12" applyNumberFormat="1" applyFont="1" applyBorder="1" applyAlignment="1">
      <alignment vertical="center" shrinkToFit="1"/>
    </xf>
    <xf numFmtId="38" fontId="98" fillId="0" borderId="75" xfId="12" applyNumberFormat="1" applyFont="1" applyBorder="1" applyAlignment="1">
      <alignment vertical="center" shrinkToFit="1"/>
    </xf>
    <xf numFmtId="38" fontId="99" fillId="0" borderId="50" xfId="12" applyNumberFormat="1" applyFont="1" applyBorder="1">
      <alignment vertical="center"/>
    </xf>
    <xf numFmtId="0" fontId="91" fillId="0" borderId="3" xfId="17" applyBorder="1" applyAlignment="1">
      <alignment vertical="center"/>
    </xf>
    <xf numFmtId="0" fontId="93" fillId="0" borderId="5" xfId="17" applyFont="1" applyBorder="1" applyAlignment="1">
      <alignment vertical="center" wrapText="1"/>
    </xf>
    <xf numFmtId="0" fontId="22" fillId="0" borderId="10" xfId="0" applyFont="1" applyBorder="1" applyAlignment="1">
      <alignment vertical="center" wrapText="1"/>
    </xf>
    <xf numFmtId="0" fontId="24" fillId="0" borderId="10" xfId="0" applyFont="1" applyBorder="1" applyAlignment="1">
      <alignment horizontal="left" vertical="center" wrapText="1"/>
    </xf>
    <xf numFmtId="0" fontId="93" fillId="0" borderId="13" xfId="17" applyFont="1" applyBorder="1" applyAlignment="1">
      <alignment horizontal="left" vertical="center"/>
    </xf>
    <xf numFmtId="0" fontId="93" fillId="0" borderId="5" xfId="17" applyFont="1" applyBorder="1" applyAlignment="1">
      <alignment horizontal="left" vertical="center"/>
    </xf>
    <xf numFmtId="0" fontId="93" fillId="0" borderId="5" xfId="17" applyFont="1" applyBorder="1" applyAlignment="1">
      <alignment vertical="center"/>
    </xf>
    <xf numFmtId="0" fontId="93" fillId="0" borderId="13" xfId="17" applyFont="1" applyBorder="1" applyAlignment="1">
      <alignment vertical="center"/>
    </xf>
    <xf numFmtId="0" fontId="22" fillId="0" borderId="42" xfId="0" applyFont="1" applyBorder="1" applyAlignment="1">
      <alignment vertical="center" wrapText="1"/>
    </xf>
    <xf numFmtId="0" fontId="22" fillId="0" borderId="12" xfId="0" applyFont="1" applyBorder="1" applyAlignment="1">
      <alignment horizontal="center" vertical="center"/>
    </xf>
    <xf numFmtId="0" fontId="22" fillId="0" borderId="236" xfId="0" applyFont="1" applyBorder="1" applyAlignment="1">
      <alignment horizontal="center" vertical="center"/>
    </xf>
    <xf numFmtId="0" fontId="22" fillId="0" borderId="10" xfId="0" applyFont="1" applyBorder="1" applyAlignment="1">
      <alignment vertical="center"/>
    </xf>
    <xf numFmtId="0" fontId="22" fillId="0" borderId="4" xfId="0" applyFont="1" applyBorder="1" applyAlignment="1">
      <alignment vertical="center"/>
    </xf>
    <xf numFmtId="0" fontId="22" fillId="0" borderId="92" xfId="0" applyFont="1" applyBorder="1" applyAlignment="1">
      <alignment vertical="center"/>
    </xf>
    <xf numFmtId="0" fontId="93" fillId="0" borderId="50" xfId="17" applyFont="1" applyBorder="1" applyAlignment="1">
      <alignment vertical="center"/>
    </xf>
    <xf numFmtId="0" fontId="22" fillId="0" borderId="50" xfId="0" applyFont="1" applyBorder="1" applyAlignment="1">
      <alignment vertical="center"/>
    </xf>
    <xf numFmtId="0" fontId="22" fillId="0" borderId="18" xfId="0" applyFont="1" applyBorder="1" applyAlignment="1">
      <alignment vertical="center"/>
    </xf>
    <xf numFmtId="0" fontId="22" fillId="0" borderId="15" xfId="0" applyFont="1" applyBorder="1" applyAlignment="1">
      <alignment vertical="center" wrapText="1"/>
    </xf>
    <xf numFmtId="0" fontId="22" fillId="0" borderId="91" xfId="0" applyFont="1" applyBorder="1" applyAlignment="1">
      <alignment vertical="center"/>
    </xf>
    <xf numFmtId="0" fontId="106" fillId="0" borderId="10" xfId="0" applyFont="1" applyBorder="1" applyAlignment="1">
      <alignment vertical="center"/>
    </xf>
    <xf numFmtId="0" fontId="93" fillId="0" borderId="4" xfId="17" applyFont="1" applyBorder="1" applyAlignment="1">
      <alignment vertical="center" shrinkToFit="1"/>
    </xf>
    <xf numFmtId="0" fontId="107" fillId="0" borderId="0" xfId="2" applyFont="1">
      <alignment vertical="center"/>
    </xf>
    <xf numFmtId="0" fontId="107" fillId="0" borderId="0" xfId="2" applyFont="1" applyAlignment="1">
      <alignment horizontal="center" vertical="center"/>
    </xf>
    <xf numFmtId="0" fontId="109" fillId="0" borderId="0" xfId="2" applyFont="1" applyAlignment="1">
      <alignment horizontal="justify" vertical="top"/>
    </xf>
    <xf numFmtId="0" fontId="108" fillId="0" borderId="3" xfId="2" applyFont="1" applyBorder="1" applyAlignment="1">
      <alignment horizontal="center" vertical="top" wrapText="1"/>
    </xf>
    <xf numFmtId="0" fontId="108" fillId="0" borderId="3" xfId="2" applyFont="1" applyBorder="1" applyAlignment="1">
      <alignment vertical="top" wrapText="1"/>
    </xf>
    <xf numFmtId="0" fontId="108" fillId="0" borderId="3" xfId="2" applyFont="1" applyBorder="1" applyAlignment="1">
      <alignment horizontal="justify" vertical="center" wrapText="1"/>
    </xf>
    <xf numFmtId="0" fontId="108" fillId="0" borderId="3" xfId="2" applyFont="1" applyBorder="1" applyAlignment="1">
      <alignment horizontal="justify" vertical="top" wrapText="1"/>
    </xf>
    <xf numFmtId="0" fontId="108" fillId="0" borderId="3" xfId="2" applyFont="1" applyBorder="1" applyAlignment="1">
      <alignment horizontal="left" vertical="top" wrapText="1"/>
    </xf>
    <xf numFmtId="0" fontId="108" fillId="12" borderId="3" xfId="2" applyFont="1" applyFill="1" applyBorder="1" applyAlignment="1">
      <alignment horizontal="center" vertical="center"/>
    </xf>
    <xf numFmtId="0" fontId="108" fillId="12" borderId="3" xfId="2" applyFont="1" applyFill="1" applyBorder="1" applyAlignment="1">
      <alignment horizontal="center" vertical="center" wrapText="1"/>
    </xf>
    <xf numFmtId="0" fontId="109" fillId="0" borderId="0" xfId="2" applyFont="1" applyAlignment="1">
      <alignment horizontal="center" vertical="top"/>
    </xf>
    <xf numFmtId="0" fontId="108" fillId="0" borderId="3" xfId="2" applyFont="1" applyBorder="1" applyAlignment="1">
      <alignment horizontal="center" vertical="top"/>
    </xf>
    <xf numFmtId="0" fontId="110" fillId="2" borderId="0" xfId="0" applyFont="1" applyFill="1" applyAlignment="1">
      <alignment vertical="center"/>
    </xf>
    <xf numFmtId="49" fontId="94" fillId="2" borderId="7" xfId="0" applyNumberFormat="1" applyFont="1" applyFill="1" applyBorder="1" applyAlignment="1">
      <alignment horizontal="center" vertical="center" wrapText="1"/>
    </xf>
    <xf numFmtId="0" fontId="94" fillId="0" borderId="12" xfId="0" applyFont="1" applyBorder="1" applyAlignment="1">
      <alignment horizontal="center" vertical="center"/>
    </xf>
    <xf numFmtId="49" fontId="94" fillId="2" borderId="3" xfId="0" applyNumberFormat="1" applyFont="1" applyFill="1" applyBorder="1" applyAlignment="1">
      <alignment horizontal="center" vertical="center" wrapText="1"/>
    </xf>
    <xf numFmtId="0" fontId="94" fillId="0" borderId="5" xfId="0" applyFont="1" applyBorder="1" applyAlignment="1">
      <alignment vertical="center" wrapText="1"/>
    </xf>
    <xf numFmtId="0" fontId="94" fillId="0" borderId="10" xfId="0" applyFont="1" applyBorder="1" applyAlignment="1">
      <alignment vertical="center" wrapText="1"/>
    </xf>
    <xf numFmtId="0" fontId="94" fillId="0" borderId="5" xfId="0" applyFont="1" applyBorder="1" applyAlignment="1">
      <alignment vertical="center"/>
    </xf>
    <xf numFmtId="0" fontId="94" fillId="0" borderId="10" xfId="0" applyFont="1" applyBorder="1" applyAlignment="1">
      <alignment vertical="center"/>
    </xf>
    <xf numFmtId="49" fontId="94" fillId="2" borderId="2" xfId="0" applyNumberFormat="1" applyFont="1" applyFill="1" applyBorder="1" applyAlignment="1">
      <alignment horizontal="center" vertical="center" wrapText="1"/>
    </xf>
    <xf numFmtId="49" fontId="94" fillId="2" borderId="33" xfId="0" applyNumberFormat="1" applyFont="1" applyFill="1" applyBorder="1" applyAlignment="1">
      <alignment horizontal="center" vertical="center" wrapText="1"/>
    </xf>
    <xf numFmtId="49" fontId="94" fillId="2" borderId="48" xfId="0" applyNumberFormat="1" applyFont="1" applyFill="1" applyBorder="1" applyAlignment="1">
      <alignment horizontal="center" vertical="center" wrapText="1"/>
    </xf>
    <xf numFmtId="0" fontId="94" fillId="2" borderId="0" xfId="0" applyFont="1" applyFill="1" applyAlignment="1">
      <alignment vertical="center"/>
    </xf>
    <xf numFmtId="0" fontId="94" fillId="0" borderId="91" xfId="0" applyFont="1" applyBorder="1" applyAlignment="1">
      <alignment horizontal="center" vertical="center"/>
    </xf>
    <xf numFmtId="0" fontId="90" fillId="0" borderId="8" xfId="2" applyFont="1" applyBorder="1" applyAlignment="1">
      <alignment vertical="top" wrapText="1"/>
    </xf>
    <xf numFmtId="0" fontId="90" fillId="0" borderId="9" xfId="2" applyFont="1" applyBorder="1" applyAlignment="1">
      <alignment vertical="top" wrapText="1"/>
    </xf>
    <xf numFmtId="0" fontId="90" fillId="0" borderId="49" xfId="2" applyFont="1" applyBorder="1" applyAlignment="1">
      <alignment vertical="top" wrapText="1"/>
    </xf>
    <xf numFmtId="0" fontId="90" fillId="0" borderId="53" xfId="2" applyFont="1" applyBorder="1" applyAlignment="1">
      <alignment vertical="top" wrapText="1"/>
    </xf>
    <xf numFmtId="0" fontId="90" fillId="0" borderId="0" xfId="2" applyFont="1" applyAlignment="1">
      <alignment vertical="top" wrapText="1"/>
    </xf>
    <xf numFmtId="0" fontId="90" fillId="0" borderId="54" xfId="2" applyFont="1" applyBorder="1" applyAlignment="1">
      <alignment vertical="top" wrapText="1"/>
    </xf>
    <xf numFmtId="0" fontId="90" fillId="0" borderId="9" xfId="2" applyFont="1" applyBorder="1">
      <alignment vertical="center"/>
    </xf>
    <xf numFmtId="0" fontId="90" fillId="0" borderId="49" xfId="2" applyFont="1" applyBorder="1">
      <alignment vertical="center"/>
    </xf>
    <xf numFmtId="0" fontId="90" fillId="0" borderId="55" xfId="2" applyFont="1" applyBorder="1">
      <alignment vertical="center"/>
    </xf>
    <xf numFmtId="0" fontId="90" fillId="0" borderId="29" xfId="2" applyFont="1" applyBorder="1">
      <alignment vertical="center"/>
    </xf>
    <xf numFmtId="0" fontId="90" fillId="0" borderId="56" xfId="2" applyFont="1" applyBorder="1">
      <alignment vertical="center"/>
    </xf>
    <xf numFmtId="0" fontId="90" fillId="0" borderId="8" xfId="2" applyFont="1" applyBorder="1">
      <alignment vertical="center"/>
    </xf>
    <xf numFmtId="0" fontId="90" fillId="0" borderId="53" xfId="2" applyFont="1" applyBorder="1">
      <alignment vertical="center"/>
    </xf>
    <xf numFmtId="0" fontId="90" fillId="0" borderId="54" xfId="2" applyFont="1" applyBorder="1">
      <alignment vertical="center"/>
    </xf>
    <xf numFmtId="0" fontId="113" fillId="2" borderId="0" xfId="0" applyFont="1" applyFill="1" applyAlignment="1">
      <alignment vertical="center"/>
    </xf>
    <xf numFmtId="0" fontId="90" fillId="0" borderId="0" xfId="2" applyFont="1" applyAlignment="1">
      <alignment horizontal="right" vertical="center"/>
    </xf>
    <xf numFmtId="0" fontId="90" fillId="0" borderId="36" xfId="2" applyFont="1" applyBorder="1">
      <alignment vertical="center"/>
    </xf>
    <xf numFmtId="0" fontId="90" fillId="0" borderId="5" xfId="2" applyFont="1" applyBorder="1">
      <alignment vertical="center"/>
    </xf>
    <xf numFmtId="0" fontId="90" fillId="0" borderId="42" xfId="2" applyFont="1" applyBorder="1">
      <alignment vertical="center"/>
    </xf>
    <xf numFmtId="183" fontId="90" fillId="0" borderId="8" xfId="2" applyNumberFormat="1" applyFont="1" applyBorder="1">
      <alignment vertical="center"/>
    </xf>
    <xf numFmtId="183" fontId="90" fillId="0" borderId="9" xfId="2" applyNumberFormat="1" applyFont="1" applyBorder="1">
      <alignment vertical="center"/>
    </xf>
    <xf numFmtId="183" fontId="90" fillId="0" borderId="49" xfId="2" applyNumberFormat="1" applyFont="1" applyBorder="1">
      <alignment vertical="center"/>
    </xf>
    <xf numFmtId="184" fontId="90" fillId="0" borderId="8" xfId="2" applyNumberFormat="1" applyFont="1" applyBorder="1">
      <alignment vertical="center"/>
    </xf>
    <xf numFmtId="184" fontId="90" fillId="0" borderId="9" xfId="2" applyNumberFormat="1" applyFont="1" applyBorder="1">
      <alignment vertical="center"/>
    </xf>
    <xf numFmtId="184" fontId="90" fillId="0" borderId="49" xfId="2" applyNumberFormat="1" applyFont="1" applyBorder="1">
      <alignment vertical="center"/>
    </xf>
    <xf numFmtId="183" fontId="90" fillId="0" borderId="55" xfId="2" applyNumberFormat="1" applyFont="1" applyBorder="1">
      <alignment vertical="center"/>
    </xf>
    <xf numFmtId="183" fontId="90" fillId="0" borderId="29" xfId="2" applyNumberFormat="1" applyFont="1" applyBorder="1">
      <alignment vertical="center"/>
    </xf>
    <xf numFmtId="183" fontId="90" fillId="0" borderId="56" xfId="2" applyNumberFormat="1" applyFont="1" applyBorder="1">
      <alignment vertical="center"/>
    </xf>
    <xf numFmtId="184" fontId="90" fillId="0" borderId="55" xfId="2" applyNumberFormat="1" applyFont="1" applyBorder="1">
      <alignment vertical="center"/>
    </xf>
    <xf numFmtId="184" fontId="90" fillId="0" borderId="29" xfId="2" applyNumberFormat="1" applyFont="1" applyBorder="1">
      <alignment vertical="center"/>
    </xf>
    <xf numFmtId="184" fontId="90" fillId="0" borderId="56" xfId="2" applyNumberFormat="1" applyFont="1" applyBorder="1">
      <alignment vertical="center"/>
    </xf>
    <xf numFmtId="0" fontId="114" fillId="0" borderId="0" xfId="12" applyFont="1">
      <alignment vertical="center"/>
    </xf>
    <xf numFmtId="0" fontId="34" fillId="0" borderId="0" xfId="7" applyFont="1" applyAlignment="1">
      <alignment vertical="center" shrinkToFit="1"/>
    </xf>
    <xf numFmtId="0" fontId="22" fillId="0" borderId="42" xfId="0" quotePrefix="1" applyFont="1" applyBorder="1" applyAlignment="1">
      <alignment horizontal="center" vertical="center"/>
    </xf>
    <xf numFmtId="0" fontId="95" fillId="0" borderId="0" xfId="12" applyFont="1" applyAlignment="1">
      <alignment horizontal="left" vertical="center"/>
    </xf>
    <xf numFmtId="0" fontId="97" fillId="0" borderId="0" xfId="12" applyFont="1">
      <alignment vertical="center"/>
    </xf>
    <xf numFmtId="0" fontId="99" fillId="0" borderId="45" xfId="12" applyFont="1" applyBorder="1" applyAlignment="1">
      <alignment horizontal="center" vertical="center"/>
    </xf>
    <xf numFmtId="9" fontId="99" fillId="0" borderId="51" xfId="12" applyNumberFormat="1" applyFont="1" applyBorder="1" applyAlignment="1">
      <alignment horizontal="center" vertical="center"/>
    </xf>
    <xf numFmtId="38" fontId="100" fillId="0" borderId="51" xfId="12" applyNumberFormat="1" applyFont="1" applyBorder="1" applyAlignment="1">
      <alignment vertical="center" shrinkToFit="1"/>
    </xf>
    <xf numFmtId="38" fontId="101" fillId="0" borderId="62" xfId="12" applyNumberFormat="1" applyFont="1" applyBorder="1" applyAlignment="1">
      <alignment vertical="center" shrinkToFit="1"/>
    </xf>
    <xf numFmtId="38" fontId="99" fillId="0" borderId="164" xfId="12" applyNumberFormat="1" applyFont="1" applyBorder="1" applyAlignment="1">
      <alignment vertical="center" shrinkToFit="1"/>
    </xf>
    <xf numFmtId="38" fontId="99" fillId="0" borderId="51" xfId="12" applyNumberFormat="1" applyFont="1" applyBorder="1" applyAlignment="1">
      <alignment vertical="center" shrinkToFit="1"/>
    </xf>
    <xf numFmtId="38" fontId="99" fillId="0" borderId="234" xfId="12" applyNumberFormat="1" applyFont="1" applyBorder="1" applyAlignment="1">
      <alignment vertical="center" shrinkToFit="1"/>
    </xf>
    <xf numFmtId="38" fontId="102" fillId="0" borderId="22" xfId="12" applyNumberFormat="1" applyFont="1" applyBorder="1" applyAlignment="1">
      <alignment vertical="center" shrinkToFit="1"/>
    </xf>
    <xf numFmtId="0" fontId="96" fillId="0" borderId="38" xfId="12" applyFont="1" applyBorder="1" applyAlignment="1">
      <alignment horizontal="center" vertical="center"/>
    </xf>
    <xf numFmtId="9" fontId="96" fillId="0" borderId="7" xfId="12" applyNumberFormat="1" applyFont="1" applyBorder="1" applyAlignment="1">
      <alignment horizontal="center" vertical="center"/>
    </xf>
    <xf numFmtId="180" fontId="103" fillId="0" borderId="7" xfId="12" applyNumberFormat="1" applyFont="1" applyBorder="1">
      <alignment vertical="center"/>
    </xf>
    <xf numFmtId="180" fontId="103" fillId="0" borderId="35" xfId="12" applyNumberFormat="1" applyFont="1" applyBorder="1">
      <alignment vertical="center"/>
    </xf>
    <xf numFmtId="38" fontId="96" fillId="0" borderId="55" xfId="12" applyNumberFormat="1" applyFont="1" applyBorder="1" applyAlignment="1">
      <alignment vertical="center" shrinkToFit="1"/>
    </xf>
    <xf numFmtId="38" fontId="99" fillId="0" borderId="30" xfId="12" applyNumberFormat="1" applyFont="1" applyBorder="1" applyAlignment="1">
      <alignment vertical="center" shrinkToFit="1"/>
    </xf>
    <xf numFmtId="180" fontId="103" fillId="0" borderId="3" xfId="12" applyNumberFormat="1" applyFont="1" applyBorder="1">
      <alignment vertical="center"/>
    </xf>
    <xf numFmtId="180" fontId="103" fillId="0" borderId="41" xfId="12" applyNumberFormat="1" applyFont="1" applyBorder="1">
      <alignment vertical="center"/>
    </xf>
    <xf numFmtId="38" fontId="98" fillId="0" borderId="42" xfId="12" applyNumberFormat="1" applyFont="1" applyBorder="1" applyAlignment="1">
      <alignment vertical="center" shrinkToFit="1"/>
    </xf>
    <xf numFmtId="38" fontId="99" fillId="0" borderId="24" xfId="12" applyNumberFormat="1" applyFont="1" applyBorder="1" applyAlignment="1">
      <alignment vertical="center" shrinkToFit="1"/>
    </xf>
    <xf numFmtId="180" fontId="103" fillId="0" borderId="2" xfId="12" applyNumberFormat="1" applyFont="1" applyBorder="1">
      <alignment vertical="center"/>
    </xf>
    <xf numFmtId="180" fontId="103" fillId="0" borderId="44" xfId="12" applyNumberFormat="1" applyFont="1" applyBorder="1">
      <alignment vertical="center"/>
    </xf>
    <xf numFmtId="38" fontId="98" fillId="0" borderId="76" xfId="12" applyNumberFormat="1" applyFont="1" applyBorder="1" applyAlignment="1">
      <alignment vertical="center" shrinkToFit="1"/>
    </xf>
    <xf numFmtId="38" fontId="99" fillId="0" borderId="235" xfId="12" applyNumberFormat="1" applyFont="1" applyBorder="1" applyAlignment="1">
      <alignment vertical="center" shrinkToFit="1"/>
    </xf>
    <xf numFmtId="38" fontId="99" fillId="0" borderId="84" xfId="12" applyNumberFormat="1" applyFont="1" applyBorder="1">
      <alignment vertical="center"/>
    </xf>
    <xf numFmtId="38" fontId="99" fillId="0" borderId="85" xfId="12" applyNumberFormat="1" applyFont="1" applyBorder="1">
      <alignment vertical="center"/>
    </xf>
    <xf numFmtId="38" fontId="99" fillId="0" borderId="98" xfId="12" applyNumberFormat="1" applyFont="1" applyBorder="1">
      <alignment vertical="center"/>
    </xf>
    <xf numFmtId="180" fontId="105" fillId="0" borderId="7" xfId="12" applyNumberFormat="1" applyFont="1" applyBorder="1">
      <alignment vertical="center"/>
    </xf>
    <xf numFmtId="180" fontId="105" fillId="0" borderId="35" xfId="12" applyNumberFormat="1" applyFont="1" applyBorder="1">
      <alignment vertical="center"/>
    </xf>
    <xf numFmtId="38" fontId="98" fillId="0" borderId="56" xfId="12" applyNumberFormat="1" applyFont="1" applyBorder="1" applyAlignment="1">
      <alignment vertical="center" shrinkToFit="1"/>
    </xf>
    <xf numFmtId="38" fontId="99" fillId="0" borderId="90" xfId="12" applyNumberFormat="1" applyFont="1" applyBorder="1" applyAlignment="1">
      <alignment vertical="center" shrinkToFit="1"/>
    </xf>
    <xf numFmtId="9" fontId="96" fillId="0" borderId="33" xfId="12" applyNumberFormat="1" applyFont="1" applyBorder="1" applyAlignment="1">
      <alignment horizontal="center" vertical="center"/>
    </xf>
    <xf numFmtId="9" fontId="96" fillId="0" borderId="58" xfId="12" applyNumberFormat="1" applyFont="1" applyBorder="1" applyAlignment="1">
      <alignment horizontal="center" vertical="center"/>
    </xf>
    <xf numFmtId="0" fontId="1" fillId="0" borderId="10" xfId="12" applyBorder="1" applyAlignment="1">
      <alignment horizontal="center" vertical="center" shrinkToFit="1"/>
    </xf>
    <xf numFmtId="38" fontId="102" fillId="0" borderId="34" xfId="12" applyNumberFormat="1" applyFont="1" applyBorder="1" applyAlignment="1">
      <alignment vertical="center" shrinkToFit="1"/>
    </xf>
    <xf numFmtId="38" fontId="102" fillId="0" borderId="24" xfId="12" applyNumberFormat="1" applyFont="1" applyBorder="1" applyAlignment="1">
      <alignment vertical="center" shrinkToFit="1"/>
    </xf>
    <xf numFmtId="38" fontId="98" fillId="0" borderId="29" xfId="12" applyNumberFormat="1" applyFont="1" applyBorder="1" applyAlignment="1">
      <alignment vertical="center" shrinkToFit="1"/>
    </xf>
    <xf numFmtId="38" fontId="102" fillId="0" borderId="23" xfId="12" applyNumberFormat="1" applyFont="1" applyBorder="1" applyAlignment="1">
      <alignment vertical="center" shrinkToFit="1"/>
    </xf>
    <xf numFmtId="38" fontId="98" fillId="0" borderId="241" xfId="12" applyNumberFormat="1" applyFont="1" applyBorder="1" applyAlignment="1">
      <alignment vertical="center" shrinkToFit="1"/>
    </xf>
    <xf numFmtId="0" fontId="104" fillId="3" borderId="5" xfId="12" applyFont="1" applyFill="1" applyBorder="1" applyAlignment="1">
      <alignment horizontal="center" vertical="center" wrapText="1" shrinkToFit="1"/>
    </xf>
    <xf numFmtId="0" fontId="98" fillId="3" borderId="6" xfId="12" applyFont="1" applyFill="1" applyBorder="1" applyAlignment="1">
      <alignment horizontal="center" vertical="center" wrapText="1"/>
    </xf>
    <xf numFmtId="0" fontId="98" fillId="14" borderId="36" xfId="12" applyFont="1" applyFill="1" applyBorder="1" applyAlignment="1">
      <alignment horizontal="center" vertical="center" shrinkToFit="1"/>
    </xf>
    <xf numFmtId="0" fontId="98" fillId="14" borderId="49" xfId="12" applyFont="1" applyFill="1" applyBorder="1" applyAlignment="1">
      <alignment horizontal="center" vertical="center" wrapText="1"/>
    </xf>
    <xf numFmtId="0" fontId="98" fillId="14" borderId="48" xfId="12" applyFont="1" applyFill="1" applyBorder="1" applyAlignment="1">
      <alignment horizontal="center" vertical="center" wrapText="1"/>
    </xf>
    <xf numFmtId="0" fontId="98" fillId="14" borderId="8" xfId="12" applyFont="1" applyFill="1" applyBorder="1" applyAlignment="1">
      <alignment horizontal="center" vertical="center" wrapText="1"/>
    </xf>
    <xf numFmtId="0" fontId="104" fillId="14" borderId="42" xfId="12" applyFont="1" applyFill="1" applyBorder="1" applyAlignment="1">
      <alignment horizontal="center" vertical="center" wrapText="1" shrinkToFit="1"/>
    </xf>
    <xf numFmtId="38" fontId="102" fillId="0" borderId="235" xfId="12" applyNumberFormat="1" applyFont="1" applyBorder="1" applyAlignment="1">
      <alignment vertical="center" shrinkToFit="1"/>
    </xf>
    <xf numFmtId="38" fontId="98" fillId="0" borderId="72" xfId="12" applyNumberFormat="1" applyFont="1" applyBorder="1" applyAlignment="1">
      <alignment vertical="center" shrinkToFit="1"/>
    </xf>
    <xf numFmtId="38" fontId="96" fillId="0" borderId="241" xfId="12" applyNumberFormat="1" applyFont="1" applyBorder="1" applyAlignment="1">
      <alignment vertical="center" shrinkToFit="1"/>
    </xf>
    <xf numFmtId="0" fontId="22" fillId="0" borderId="0" xfId="12" applyFont="1">
      <alignment vertical="center"/>
    </xf>
    <xf numFmtId="0" fontId="17" fillId="0" borderId="0" xfId="0" applyFont="1"/>
    <xf numFmtId="0" fontId="115" fillId="0" borderId="0" xfId="2" applyFont="1">
      <alignment vertical="center"/>
    </xf>
    <xf numFmtId="0" fontId="22" fillId="0" borderId="36" xfId="0" applyFont="1" applyBorder="1" applyAlignment="1">
      <alignment horizontal="center" vertical="center"/>
    </xf>
    <xf numFmtId="0" fontId="22" fillId="0" borderId="8" xfId="0" applyFont="1" applyBorder="1" applyAlignment="1">
      <alignment horizontal="center" vertical="center"/>
    </xf>
    <xf numFmtId="38" fontId="70" fillId="0" borderId="48" xfId="15" applyFont="1" applyBorder="1">
      <alignment vertical="center"/>
    </xf>
    <xf numFmtId="38" fontId="70" fillId="0" borderId="22" xfId="15" applyFont="1" applyFill="1" applyBorder="1" applyAlignment="1">
      <alignment vertical="center"/>
    </xf>
    <xf numFmtId="0" fontId="69" fillId="4" borderId="22" xfId="1" applyFont="1" applyFill="1" applyBorder="1">
      <alignment vertical="center"/>
    </xf>
    <xf numFmtId="0" fontId="22" fillId="2" borderId="14" xfId="0" applyFont="1" applyFill="1" applyBorder="1" applyAlignment="1">
      <alignment horizontal="center" vertical="center"/>
    </xf>
    <xf numFmtId="0" fontId="22" fillId="2" borderId="17" xfId="0" applyFont="1" applyFill="1" applyBorder="1" applyAlignment="1">
      <alignment horizontal="center" vertical="center"/>
    </xf>
    <xf numFmtId="0" fontId="22" fillId="0" borderId="6" xfId="0" applyFont="1" applyBorder="1" applyAlignment="1">
      <alignment horizontal="left" vertical="center"/>
    </xf>
    <xf numFmtId="0" fontId="22" fillId="0" borderId="91" xfId="0" applyFont="1" applyBorder="1" applyAlignment="1">
      <alignment horizontal="left" vertical="center"/>
    </xf>
    <xf numFmtId="0" fontId="22" fillId="0" borderId="9" xfId="0" applyFont="1" applyBorder="1" applyAlignment="1">
      <alignment horizontal="left" vertical="center" shrinkToFit="1"/>
    </xf>
    <xf numFmtId="0" fontId="22" fillId="0" borderId="92" xfId="0" applyFont="1" applyBorder="1" applyAlignment="1">
      <alignment horizontal="left" vertical="center" shrinkToFit="1"/>
    </xf>
    <xf numFmtId="0" fontId="22" fillId="2" borderId="16" xfId="0" applyFont="1" applyFill="1" applyBorder="1" applyAlignment="1">
      <alignment horizontal="center" vertical="center" textRotation="255" wrapText="1"/>
    </xf>
    <xf numFmtId="0" fontId="24" fillId="0" borderId="26" xfId="0" applyFont="1" applyBorder="1" applyAlignment="1">
      <alignment horizontal="center" vertical="center" wrapText="1"/>
    </xf>
    <xf numFmtId="0" fontId="24" fillId="0" borderId="42" xfId="0" applyFont="1" applyBorder="1" applyAlignment="1">
      <alignment horizontal="center" vertical="center" wrapText="1"/>
    </xf>
    <xf numFmtId="0" fontId="94" fillId="0" borderId="5" xfId="0" applyFont="1" applyBorder="1" applyAlignment="1">
      <alignment horizontal="left" vertical="center" wrapText="1" shrinkToFit="1"/>
    </xf>
    <xf numFmtId="0" fontId="94" fillId="0" borderId="10" xfId="0" applyFont="1" applyBorder="1" applyAlignment="1">
      <alignment horizontal="left" vertical="center" wrapText="1" shrinkToFit="1"/>
    </xf>
    <xf numFmtId="0" fontId="94" fillId="0" borderId="5" xfId="0" applyFont="1" applyBorder="1" applyAlignment="1">
      <alignment horizontal="left" vertical="center" shrinkToFit="1"/>
    </xf>
    <xf numFmtId="0" fontId="94" fillId="0" borderId="10" xfId="0" applyFont="1" applyBorder="1" applyAlignment="1">
      <alignment horizontal="left" vertical="center" shrinkToFit="1"/>
    </xf>
    <xf numFmtId="0" fontId="94" fillId="0" borderId="39" xfId="0" applyFont="1" applyBorder="1" applyAlignment="1">
      <alignment horizontal="left" vertical="center"/>
    </xf>
    <xf numFmtId="0" fontId="94" fillId="0" borderId="4" xfId="0" applyFont="1" applyBorder="1" applyAlignment="1">
      <alignment horizontal="left" vertical="center"/>
    </xf>
    <xf numFmtId="0" fontId="94" fillId="0" borderId="12" xfId="0" applyFont="1" applyBorder="1" applyAlignment="1">
      <alignment horizontal="left" vertical="center"/>
    </xf>
    <xf numFmtId="0" fontId="93" fillId="0" borderId="39" xfId="17" applyFont="1" applyBorder="1" applyAlignment="1">
      <alignment horizontal="left" vertical="center" wrapText="1" shrinkToFit="1"/>
    </xf>
    <xf numFmtId="0" fontId="93" fillId="0" borderId="4" xfId="17" applyFont="1" applyBorder="1" applyAlignment="1">
      <alignment horizontal="left" vertical="center" wrapText="1" shrinkToFit="1"/>
    </xf>
    <xf numFmtId="0" fontId="94" fillId="0" borderId="36" xfId="0" applyFont="1" applyBorder="1" applyAlignment="1">
      <alignment horizontal="left" vertical="center" wrapText="1"/>
    </xf>
    <xf numFmtId="0" fontId="94" fillId="0" borderId="5" xfId="0" applyFont="1" applyBorder="1" applyAlignment="1">
      <alignment horizontal="left" vertical="center" wrapText="1"/>
    </xf>
    <xf numFmtId="0" fontId="24" fillId="0" borderId="6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3" xfId="0" applyFont="1" applyBorder="1" applyAlignment="1">
      <alignment horizontal="center" vertical="center" wrapText="1"/>
    </xf>
    <xf numFmtId="0" fontId="22" fillId="2" borderId="14" xfId="0" applyFont="1" applyFill="1" applyBorder="1" applyAlignment="1">
      <alignment horizontal="center" vertical="center" textRotation="255" wrapText="1"/>
    </xf>
    <xf numFmtId="0" fontId="22" fillId="2" borderId="17" xfId="0" applyFont="1" applyFill="1" applyBorder="1" applyAlignment="1">
      <alignment horizontal="center" vertical="center" textRotation="255" wrapText="1"/>
    </xf>
    <xf numFmtId="0" fontId="22" fillId="0" borderId="5" xfId="0" applyFont="1" applyBorder="1" applyAlignment="1">
      <alignment vertical="center" wrapText="1"/>
    </xf>
    <xf numFmtId="0" fontId="22" fillId="0" borderId="10" xfId="0" applyFont="1" applyBorder="1" applyAlignment="1">
      <alignment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60"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99" xfId="0" applyFont="1" applyBorder="1" applyAlignment="1">
      <alignment horizontal="center" vertical="center" wrapText="1"/>
    </xf>
    <xf numFmtId="0" fontId="93" fillId="0" borderId="5" xfId="17" applyFont="1" applyBorder="1" applyAlignment="1">
      <alignment horizontal="left" vertical="center" wrapText="1"/>
    </xf>
    <xf numFmtId="49" fontId="22" fillId="2" borderId="14" xfId="0" applyNumberFormat="1" applyFont="1" applyFill="1" applyBorder="1" applyAlignment="1">
      <alignment horizontal="center" vertical="center" textRotation="255" wrapText="1"/>
    </xf>
    <xf numFmtId="49" fontId="22" fillId="2" borderId="16" xfId="0" applyNumberFormat="1" applyFont="1" applyFill="1" applyBorder="1" applyAlignment="1">
      <alignment horizontal="center" vertical="center" textRotation="255" wrapText="1"/>
    </xf>
    <xf numFmtId="49" fontId="22" fillId="2" borderId="17" xfId="0" applyNumberFormat="1" applyFont="1" applyFill="1" applyBorder="1" applyAlignment="1">
      <alignment horizontal="center" vertical="center" textRotation="255" wrapText="1"/>
    </xf>
    <xf numFmtId="0" fontId="93" fillId="0" borderId="6" xfId="17" applyFont="1" applyBorder="1" applyAlignment="1">
      <alignment horizontal="left" vertical="center" wrapText="1"/>
    </xf>
    <xf numFmtId="0" fontId="22" fillId="0" borderId="0" xfId="0" applyFont="1" applyAlignment="1">
      <alignment horizontal="left" vertical="center" wrapText="1"/>
    </xf>
    <xf numFmtId="0" fontId="22" fillId="0" borderId="13" xfId="0" applyFont="1" applyBorder="1" applyAlignment="1">
      <alignment horizontal="left" vertical="center" wrapText="1"/>
    </xf>
    <xf numFmtId="0" fontId="24" fillId="0" borderId="36" xfId="0" applyFont="1" applyBorder="1" applyAlignment="1">
      <alignment horizontal="left" vertical="center" wrapText="1"/>
    </xf>
    <xf numFmtId="0" fontId="24" fillId="0" borderId="10" xfId="0" applyFont="1" applyBorder="1" applyAlignment="1">
      <alignment horizontal="left" vertical="center" wrapText="1"/>
    </xf>
    <xf numFmtId="0" fontId="22" fillId="0" borderId="14"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0" xfId="0" applyFont="1" applyAlignment="1">
      <alignment horizontal="center" vertical="center" wrapText="1"/>
    </xf>
    <xf numFmtId="0" fontId="22" fillId="0" borderId="37"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1" xfId="0" applyFont="1" applyBorder="1" applyAlignment="1">
      <alignment horizontal="center" vertical="center" wrapText="1"/>
    </xf>
    <xf numFmtId="0" fontId="22" fillId="0" borderId="5" xfId="0" applyFont="1" applyBorder="1" applyAlignment="1">
      <alignment vertical="center" shrinkToFit="1"/>
    </xf>
    <xf numFmtId="0" fontId="22" fillId="0" borderId="10" xfId="0" applyFont="1" applyBorder="1" applyAlignment="1">
      <alignment vertical="center" shrinkToFit="1"/>
    </xf>
    <xf numFmtId="0" fontId="94" fillId="0" borderId="5" xfId="0" applyFont="1" applyBorder="1" applyAlignment="1">
      <alignment vertical="center" wrapText="1"/>
    </xf>
    <xf numFmtId="0" fontId="94" fillId="0" borderId="10" xfId="0" applyFont="1" applyBorder="1" applyAlignment="1">
      <alignment vertical="center" wrapText="1"/>
    </xf>
    <xf numFmtId="0" fontId="94" fillId="2" borderId="6" xfId="0" applyFont="1" applyFill="1" applyBorder="1" applyAlignment="1">
      <alignment horizontal="left" vertical="center" shrinkToFit="1"/>
    </xf>
    <xf numFmtId="0" fontId="94" fillId="2" borderId="91" xfId="0" applyFont="1" applyFill="1" applyBorder="1" applyAlignment="1">
      <alignment horizontal="left" vertical="center" shrinkToFit="1"/>
    </xf>
    <xf numFmtId="0" fontId="22" fillId="0" borderId="4" xfId="0" applyFont="1" applyBorder="1" applyAlignment="1">
      <alignment horizontal="left" vertical="center" wrapText="1"/>
    </xf>
    <xf numFmtId="0" fontId="22" fillId="0" borderId="12" xfId="0" applyFont="1" applyBorder="1" applyAlignment="1">
      <alignment horizontal="left" vertical="center" wrapText="1"/>
    </xf>
    <xf numFmtId="0" fontId="93" fillId="0" borderId="5" xfId="17" applyFont="1" applyBorder="1" applyAlignment="1">
      <alignment horizontal="left" vertical="center" wrapText="1" shrinkToFit="1"/>
    </xf>
    <xf numFmtId="0" fontId="22" fillId="0" borderId="5" xfId="0" applyFont="1" applyBorder="1" applyAlignment="1">
      <alignment horizontal="left" vertical="center" shrinkToFit="1"/>
    </xf>
    <xf numFmtId="0" fontId="22" fillId="0" borderId="236" xfId="0" applyFont="1" applyBorder="1" applyAlignment="1">
      <alignment horizontal="left" vertical="center" shrinkToFit="1"/>
    </xf>
    <xf numFmtId="0" fontId="22" fillId="0" borderId="4" xfId="0" applyFont="1" applyBorder="1" applyAlignment="1">
      <alignment horizontal="left" vertical="center"/>
    </xf>
    <xf numFmtId="0" fontId="22" fillId="0" borderId="12" xfId="0" applyFont="1" applyBorder="1" applyAlignment="1">
      <alignment horizontal="left" vertical="center"/>
    </xf>
    <xf numFmtId="0" fontId="4" fillId="11" borderId="21" xfId="0" applyFont="1" applyFill="1" applyBorder="1" applyAlignment="1">
      <alignment horizontal="center" vertical="center" wrapText="1"/>
    </xf>
    <xf numFmtId="0" fontId="4" fillId="11" borderId="20" xfId="0" applyFont="1" applyFill="1" applyBorder="1" applyAlignment="1">
      <alignment horizontal="center" vertical="center" wrapText="1"/>
    </xf>
    <xf numFmtId="0" fontId="3" fillId="0" borderId="0" xfId="0" applyFont="1" applyAlignment="1">
      <alignment horizontal="center" vertical="center"/>
    </xf>
    <xf numFmtId="0" fontId="5" fillId="0" borderId="0" xfId="0" applyFont="1" applyAlignment="1">
      <alignment vertical="center" wrapText="1"/>
    </xf>
    <xf numFmtId="0" fontId="4" fillId="0" borderId="34" xfId="0" applyFont="1" applyBorder="1" applyAlignment="1">
      <alignment horizontal="left" vertical="top" wrapText="1"/>
    </xf>
    <xf numFmtId="0" fontId="4" fillId="0" borderId="30" xfId="0" applyFont="1" applyBorder="1" applyAlignment="1">
      <alignment horizontal="left" vertical="top" wrapText="1"/>
    </xf>
    <xf numFmtId="0" fontId="12" fillId="0" borderId="0" xfId="2" applyAlignment="1">
      <alignment horizontal="center" vertical="center"/>
    </xf>
    <xf numFmtId="0" fontId="12" fillId="0" borderId="0" xfId="2" applyAlignment="1">
      <alignment horizontal="distributed" vertical="distributed"/>
    </xf>
    <xf numFmtId="0" fontId="12" fillId="0" borderId="0" xfId="2" applyAlignment="1">
      <alignment horizontal="left" vertical="center"/>
    </xf>
    <xf numFmtId="0" fontId="81" fillId="0" borderId="0" xfId="2" applyFont="1" applyAlignment="1">
      <alignment horizontal="distributed" vertical="distributed" wrapText="1"/>
    </xf>
    <xf numFmtId="0" fontId="82" fillId="0" borderId="0" xfId="2" applyFont="1" applyAlignment="1">
      <alignment horizontal="distributed" vertical="distributed"/>
    </xf>
    <xf numFmtId="0" fontId="14" fillId="0" borderId="0" xfId="2" applyFont="1" applyAlignment="1">
      <alignment horizontal="right" vertical="center"/>
    </xf>
    <xf numFmtId="0" fontId="14" fillId="0" borderId="0" xfId="2" applyFont="1" applyAlignment="1">
      <alignment vertical="center" shrinkToFit="1"/>
    </xf>
    <xf numFmtId="0" fontId="14" fillId="0" borderId="0" xfId="2" applyFont="1">
      <alignment vertical="center"/>
    </xf>
    <xf numFmtId="0" fontId="15" fillId="0" borderId="0" xfId="2" applyFont="1" applyAlignment="1">
      <alignment horizontal="center" vertical="center"/>
    </xf>
    <xf numFmtId="0" fontId="16" fillId="0" borderId="0" xfId="2" applyFont="1" applyAlignment="1">
      <alignment vertical="center" wrapText="1"/>
    </xf>
    <xf numFmtId="0" fontId="17" fillId="0" borderId="38" xfId="4" applyFont="1" applyBorder="1" applyAlignment="1">
      <alignment horizontal="center" vertical="center"/>
    </xf>
    <xf numFmtId="0" fontId="17" fillId="0" borderId="7" xfId="4" applyFont="1" applyBorder="1" applyAlignment="1">
      <alignment horizontal="center" vertical="center"/>
    </xf>
    <xf numFmtId="0" fontId="17" fillId="0" borderId="35" xfId="4" applyFont="1" applyBorder="1" applyAlignment="1">
      <alignment horizontal="center" vertical="center"/>
    </xf>
    <xf numFmtId="0" fontId="17" fillId="0" borderId="59" xfId="4" applyFont="1" applyBorder="1" applyAlignment="1">
      <alignment horizontal="center" vertical="center" shrinkToFit="1"/>
    </xf>
    <xf numFmtId="0" fontId="17" fillId="0" borderId="6" xfId="4" applyFont="1" applyBorder="1" applyAlignment="1">
      <alignment horizontal="center" vertical="center" shrinkToFit="1"/>
    </xf>
    <xf numFmtId="0" fontId="17" fillId="0" borderId="63" xfId="4" applyFont="1" applyBorder="1" applyAlignment="1">
      <alignment horizontal="center" vertical="center" shrinkToFit="1"/>
    </xf>
    <xf numFmtId="0" fontId="17" fillId="0" borderId="2" xfId="4" applyFont="1" applyBorder="1" applyAlignment="1">
      <alignment horizontal="center" vertical="center"/>
    </xf>
    <xf numFmtId="0" fontId="17" fillId="0" borderId="44" xfId="4" applyFont="1" applyBorder="1" applyAlignment="1">
      <alignment horizontal="center" vertical="center"/>
    </xf>
    <xf numFmtId="0" fontId="18" fillId="0" borderId="0" xfId="4" applyFont="1" applyAlignment="1">
      <alignment horizontal="center" vertical="center"/>
    </xf>
    <xf numFmtId="0" fontId="17" fillId="0" borderId="38" xfId="4" applyFont="1" applyBorder="1" applyAlignment="1">
      <alignment horizontal="center" vertical="center" shrinkToFit="1"/>
    </xf>
    <xf numFmtId="0" fontId="17" fillId="0" borderId="7" xfId="4" applyFont="1" applyBorder="1" applyAlignment="1">
      <alignment horizontal="center" vertical="center" shrinkToFit="1"/>
    </xf>
    <xf numFmtId="0" fontId="17" fillId="0" borderId="35" xfId="4" applyFont="1" applyBorder="1" applyAlignment="1">
      <alignment horizontal="center" vertical="center" shrinkToFit="1"/>
    </xf>
    <xf numFmtId="0" fontId="17" fillId="0" borderId="64" xfId="4" applyFont="1" applyBorder="1" applyAlignment="1">
      <alignment horizontal="left" vertical="center"/>
    </xf>
    <xf numFmtId="0" fontId="17" fillId="0" borderId="7" xfId="4" applyFont="1" applyBorder="1" applyAlignment="1">
      <alignment horizontal="left" vertical="center"/>
    </xf>
    <xf numFmtId="0" fontId="17" fillId="0" borderId="35" xfId="4" applyFont="1" applyBorder="1" applyAlignment="1">
      <alignment horizontal="left" vertical="center"/>
    </xf>
    <xf numFmtId="0" fontId="17" fillId="0" borderId="43" xfId="4" applyFont="1" applyBorder="1" applyAlignment="1">
      <alignment horizontal="center" vertical="center" shrinkToFit="1"/>
    </xf>
    <xf numFmtId="0" fontId="17" fillId="0" borderId="2" xfId="4" applyFont="1" applyBorder="1" applyAlignment="1">
      <alignment horizontal="center" vertical="center" shrinkToFit="1"/>
    </xf>
    <xf numFmtId="0" fontId="17" fillId="0" borderId="44" xfId="4" applyFont="1" applyBorder="1" applyAlignment="1">
      <alignment horizontal="center" vertical="center" shrinkToFit="1"/>
    </xf>
    <xf numFmtId="0" fontId="17" fillId="0" borderId="63" xfId="4" applyFont="1" applyBorder="1" applyAlignment="1">
      <alignment horizontal="left" vertical="center"/>
    </xf>
    <xf numFmtId="0" fontId="17" fillId="0" borderId="2" xfId="4" applyFont="1" applyBorder="1" applyAlignment="1">
      <alignment horizontal="left" vertical="center"/>
    </xf>
    <xf numFmtId="0" fontId="17" fillId="0" borderId="44" xfId="4" applyFont="1" applyBorder="1" applyAlignment="1">
      <alignment horizontal="left" vertical="center"/>
    </xf>
    <xf numFmtId="0" fontId="17" fillId="0" borderId="3" xfId="4" applyFont="1" applyBorder="1" applyAlignment="1">
      <alignment horizontal="center" vertical="center"/>
    </xf>
    <xf numFmtId="0" fontId="17" fillId="0" borderId="41" xfId="4" applyFont="1" applyBorder="1" applyAlignment="1">
      <alignment horizontal="center" vertical="center"/>
    </xf>
    <xf numFmtId="0" fontId="17" fillId="0" borderId="42" xfId="4" applyFont="1" applyBorder="1" applyAlignment="1">
      <alignment horizontal="center" vertical="center" shrinkToFit="1"/>
    </xf>
    <xf numFmtId="0" fontId="17" fillId="0" borderId="3" xfId="4" applyFont="1" applyBorder="1" applyAlignment="1">
      <alignment horizontal="center" vertical="center" shrinkToFit="1"/>
    </xf>
    <xf numFmtId="0" fontId="17" fillId="0" borderId="61" xfId="4" applyFont="1" applyBorder="1" applyAlignment="1">
      <alignment horizontal="center" vertical="center" shrinkToFit="1"/>
    </xf>
    <xf numFmtId="0" fontId="17" fillId="0" borderId="33" xfId="4" applyFont="1" applyBorder="1" applyAlignment="1">
      <alignment horizontal="center" vertical="center" shrinkToFit="1"/>
    </xf>
    <xf numFmtId="0" fontId="17" fillId="0" borderId="58" xfId="4" applyFont="1" applyBorder="1" applyAlignment="1">
      <alignment horizontal="center" vertical="center" shrinkToFit="1"/>
    </xf>
    <xf numFmtId="0" fontId="17" fillId="0" borderId="40" xfId="4" applyFont="1" applyBorder="1" applyAlignment="1">
      <alignment horizontal="center" vertical="center" shrinkToFit="1"/>
    </xf>
    <xf numFmtId="0" fontId="17" fillId="0" borderId="41" xfId="4" applyFont="1" applyBorder="1" applyAlignment="1">
      <alignment horizontal="center" vertical="center" shrinkToFit="1"/>
    </xf>
    <xf numFmtId="0" fontId="17" fillId="0" borderId="45" xfId="4" applyFont="1" applyBorder="1" applyAlignment="1">
      <alignment horizontal="left" vertical="center" wrapText="1"/>
    </xf>
    <xf numFmtId="0" fontId="17" fillId="0" borderId="51" xfId="4" applyFont="1" applyBorder="1" applyAlignment="1">
      <alignment horizontal="left" vertical="center"/>
    </xf>
    <xf numFmtId="0" fontId="17" fillId="0" borderId="51" xfId="4" applyFont="1" applyBorder="1" applyAlignment="1">
      <alignment horizontal="left" vertical="center" wrapText="1"/>
    </xf>
    <xf numFmtId="0" fontId="17" fillId="0" borderId="62" xfId="4" applyFont="1" applyBorder="1" applyAlignment="1">
      <alignment horizontal="left" vertical="center"/>
    </xf>
    <xf numFmtId="0" fontId="17" fillId="0" borderId="56" xfId="4" applyFont="1" applyBorder="1" applyAlignment="1">
      <alignment horizontal="center" vertical="center" shrinkToFit="1"/>
    </xf>
    <xf numFmtId="0" fontId="17" fillId="0" borderId="33" xfId="4" applyFont="1" applyBorder="1" applyAlignment="1">
      <alignment horizontal="center" vertical="center"/>
    </xf>
    <xf numFmtId="0" fontId="17" fillId="0" borderId="58" xfId="4" applyFont="1" applyBorder="1" applyAlignment="1">
      <alignment horizontal="center" vertical="center"/>
    </xf>
    <xf numFmtId="0" fontId="17" fillId="0" borderId="69" xfId="4" applyFont="1" applyBorder="1">
      <alignment vertical="center"/>
    </xf>
    <xf numFmtId="0" fontId="17" fillId="0" borderId="70" xfId="4" applyFont="1" applyBorder="1">
      <alignment vertical="center"/>
    </xf>
    <xf numFmtId="38" fontId="18" fillId="0" borderId="68" xfId="5" applyFont="1" applyBorder="1" applyAlignment="1">
      <alignment horizontal="right" vertical="center"/>
    </xf>
    <xf numFmtId="38" fontId="18" fillId="0" borderId="69" xfId="5" applyFont="1" applyBorder="1" applyAlignment="1">
      <alignment horizontal="right" vertical="center"/>
    </xf>
    <xf numFmtId="0" fontId="17" fillId="0" borderId="71" xfId="4" applyFont="1" applyBorder="1">
      <alignment vertical="center"/>
    </xf>
    <xf numFmtId="0" fontId="17" fillId="0" borderId="42" xfId="4" applyFont="1" applyBorder="1" applyAlignment="1">
      <alignment horizontal="center" vertical="center"/>
    </xf>
    <xf numFmtId="38" fontId="18" fillId="0" borderId="36" xfId="5" applyFont="1" applyBorder="1" applyAlignment="1">
      <alignment horizontal="right" vertical="center"/>
    </xf>
    <xf numFmtId="38" fontId="18" fillId="0" borderId="5" xfId="5" applyFont="1" applyBorder="1" applyAlignment="1">
      <alignment horizontal="right" vertical="center"/>
    </xf>
    <xf numFmtId="0" fontId="17" fillId="0" borderId="5" xfId="4" applyFont="1" applyBorder="1">
      <alignment vertical="center"/>
    </xf>
    <xf numFmtId="0" fontId="17" fillId="0" borderId="42" xfId="4" applyFont="1" applyBorder="1">
      <alignment vertical="center"/>
    </xf>
    <xf numFmtId="0" fontId="17" fillId="0" borderId="10" xfId="4" applyFont="1" applyBorder="1">
      <alignment vertical="center"/>
    </xf>
    <xf numFmtId="0" fontId="17" fillId="0" borderId="42" xfId="4" applyFont="1" applyBorder="1" applyAlignment="1">
      <alignment horizontal="left" vertical="center"/>
    </xf>
    <xf numFmtId="0" fontId="17" fillId="0" borderId="3" xfId="4" applyFont="1" applyBorder="1" applyAlignment="1">
      <alignment horizontal="left" vertical="center"/>
    </xf>
    <xf numFmtId="0" fontId="17" fillId="0" borderId="41" xfId="4" applyFont="1" applyBorder="1" applyAlignment="1">
      <alignment horizontal="left" vertical="center"/>
    </xf>
    <xf numFmtId="0" fontId="17" fillId="0" borderId="47" xfId="4" applyFont="1" applyBorder="1" applyAlignment="1">
      <alignment horizontal="center" vertical="center" shrinkToFit="1"/>
    </xf>
    <xf numFmtId="0" fontId="17" fillId="0" borderId="48" xfId="4" applyFont="1" applyBorder="1" applyAlignment="1">
      <alignment horizontal="center" vertical="center" shrinkToFit="1"/>
    </xf>
    <xf numFmtId="0" fontId="17" fillId="0" borderId="57" xfId="4" applyFont="1" applyBorder="1" applyAlignment="1">
      <alignment horizontal="center" vertical="center" shrinkToFit="1"/>
    </xf>
    <xf numFmtId="0" fontId="17" fillId="0" borderId="49" xfId="4" applyFont="1" applyBorder="1" applyAlignment="1">
      <alignment horizontal="left" vertical="center"/>
    </xf>
    <xf numFmtId="0" fontId="17" fillId="0" borderId="48" xfId="4" applyFont="1" applyBorder="1" applyAlignment="1">
      <alignment horizontal="left" vertical="center"/>
    </xf>
    <xf numFmtId="0" fontId="17" fillId="0" borderId="57" xfId="4" applyFont="1" applyBorder="1" applyAlignment="1">
      <alignment horizontal="left" vertical="center"/>
    </xf>
    <xf numFmtId="0" fontId="17" fillId="0" borderId="14" xfId="4" applyFont="1" applyBorder="1" applyAlignment="1">
      <alignment horizontal="center" vertical="center" wrapText="1" shrinkToFit="1"/>
    </xf>
    <xf numFmtId="0" fontId="17" fillId="0" borderId="13"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0" xfId="4" applyFont="1" applyAlignment="1">
      <alignment horizontal="center" vertical="center" shrinkToFit="1"/>
    </xf>
    <xf numFmtId="0" fontId="17" fillId="0" borderId="37" xfId="4" applyFont="1" applyBorder="1" applyAlignment="1">
      <alignment horizontal="center" vertical="center" shrinkToFit="1"/>
    </xf>
    <xf numFmtId="0" fontId="17" fillId="0" borderId="17" xfId="4" applyFont="1" applyBorder="1" applyAlignment="1">
      <alignment horizontal="center" vertical="center" shrinkToFit="1"/>
    </xf>
    <xf numFmtId="0" fontId="17" fillId="0" borderId="50" xfId="4" applyFont="1" applyBorder="1" applyAlignment="1">
      <alignment horizontal="center" vertical="center" shrinkToFit="1"/>
    </xf>
    <xf numFmtId="0" fontId="17" fillId="0" borderId="18" xfId="4" applyFont="1" applyBorder="1" applyAlignment="1">
      <alignment horizontal="center" vertical="center" shrinkToFit="1"/>
    </xf>
    <xf numFmtId="0" fontId="17" fillId="0" borderId="65" xfId="4" applyFont="1" applyBorder="1" applyAlignment="1">
      <alignment horizontal="center" vertical="center"/>
    </xf>
    <xf numFmtId="0" fontId="17" fillId="0" borderId="66" xfId="4" applyFont="1" applyBorder="1" applyAlignment="1">
      <alignment horizontal="center" vertical="center"/>
    </xf>
    <xf numFmtId="0" fontId="19" fillId="0" borderId="66" xfId="4" applyFont="1" applyBorder="1" applyAlignment="1">
      <alignment horizontal="center" vertical="center"/>
    </xf>
    <xf numFmtId="0" fontId="19" fillId="0" borderId="67" xfId="4" applyFont="1" applyBorder="1" applyAlignment="1">
      <alignment horizontal="center" vertical="center"/>
    </xf>
    <xf numFmtId="0" fontId="17" fillId="0" borderId="56" xfId="4" applyFont="1" applyBorder="1" applyAlignment="1">
      <alignment horizontal="center" vertical="center"/>
    </xf>
    <xf numFmtId="0" fontId="17" fillId="0" borderId="72" xfId="4" applyFont="1" applyBorder="1" applyAlignment="1">
      <alignment horizontal="center" vertical="center"/>
    </xf>
    <xf numFmtId="0" fontId="17" fillId="0" borderId="73" xfId="4" applyFont="1" applyBorder="1" applyAlignment="1">
      <alignment horizontal="center" vertical="center"/>
    </xf>
    <xf numFmtId="38" fontId="18" fillId="0" borderId="74" xfId="5" applyFont="1" applyBorder="1" applyAlignment="1">
      <alignment horizontal="right" vertical="center"/>
    </xf>
    <xf numFmtId="38" fontId="18" fillId="0" borderId="75" xfId="5" applyFont="1" applyBorder="1" applyAlignment="1">
      <alignment horizontal="right" vertical="center"/>
    </xf>
    <xf numFmtId="0" fontId="17" fillId="0" borderId="75" xfId="4" applyFont="1" applyBorder="1">
      <alignment vertical="center"/>
    </xf>
    <xf numFmtId="0" fontId="17" fillId="0" borderId="76" xfId="4" applyFont="1" applyBorder="1">
      <alignment vertical="center"/>
    </xf>
    <xf numFmtId="0" fontId="17" fillId="0" borderId="77" xfId="4" applyFont="1" applyBorder="1">
      <alignment vertical="center"/>
    </xf>
    <xf numFmtId="0" fontId="17" fillId="0" borderId="78" xfId="4" applyFont="1" applyBorder="1" applyAlignment="1">
      <alignment horizontal="center" vertical="center"/>
    </xf>
    <xf numFmtId="0" fontId="17" fillId="0" borderId="79" xfId="4" applyFont="1" applyBorder="1" applyAlignment="1">
      <alignment horizontal="center" vertical="center"/>
    </xf>
    <xf numFmtId="38" fontId="18" fillId="0" borderId="80" xfId="5" applyFont="1" applyBorder="1" applyAlignment="1">
      <alignment horizontal="right" vertical="center"/>
    </xf>
    <xf numFmtId="38" fontId="18" fillId="0" borderId="81" xfId="5" applyFont="1" applyBorder="1" applyAlignment="1">
      <alignment horizontal="right" vertical="center"/>
    </xf>
    <xf numFmtId="0" fontId="17" fillId="0" borderId="81" xfId="4" applyFont="1" applyBorder="1">
      <alignment vertical="center"/>
    </xf>
    <xf numFmtId="0" fontId="17" fillId="0" borderId="82" xfId="4" applyFont="1" applyBorder="1">
      <alignment vertical="center"/>
    </xf>
    <xf numFmtId="0" fontId="17" fillId="0" borderId="83" xfId="4" applyFont="1" applyBorder="1">
      <alignment vertical="center"/>
    </xf>
    <xf numFmtId="0" fontId="17" fillId="0" borderId="84" xfId="4" applyFont="1" applyBorder="1" applyAlignment="1">
      <alignment horizontal="center" vertical="center"/>
    </xf>
    <xf numFmtId="0" fontId="17" fillId="0" borderId="85" xfId="4" applyFont="1" applyBorder="1" applyAlignment="1">
      <alignment horizontal="center" vertical="center"/>
    </xf>
    <xf numFmtId="38" fontId="18" fillId="0" borderId="86" xfId="5" applyFont="1" applyBorder="1" applyAlignment="1">
      <alignment horizontal="right" vertical="center"/>
    </xf>
    <xf numFmtId="38" fontId="18" fillId="0" borderId="87" xfId="5" applyFont="1" applyBorder="1" applyAlignment="1">
      <alignment horizontal="right" vertical="center"/>
    </xf>
    <xf numFmtId="0" fontId="17" fillId="0" borderId="87" xfId="4" applyFont="1" applyBorder="1">
      <alignment vertical="center"/>
    </xf>
    <xf numFmtId="0" fontId="17" fillId="0" borderId="88" xfId="4" applyFont="1" applyBorder="1">
      <alignment vertical="center"/>
    </xf>
    <xf numFmtId="0" fontId="17" fillId="0" borderId="89" xfId="4" applyFont="1" applyBorder="1">
      <alignment vertical="center"/>
    </xf>
    <xf numFmtId="0" fontId="17" fillId="0" borderId="61" xfId="4" applyFont="1" applyBorder="1" applyAlignment="1">
      <alignment horizontal="center" vertical="center"/>
    </xf>
    <xf numFmtId="0" fontId="17" fillId="0" borderId="40" xfId="4" applyFont="1" applyBorder="1" applyAlignment="1">
      <alignment horizontal="left" vertical="center" wrapText="1"/>
    </xf>
    <xf numFmtId="0" fontId="17" fillId="0" borderId="3" xfId="4" applyFont="1" applyBorder="1" applyAlignment="1">
      <alignment horizontal="left" vertical="center" wrapText="1"/>
    </xf>
    <xf numFmtId="0" fontId="17" fillId="0" borderId="41" xfId="4" applyFont="1" applyBorder="1" applyAlignment="1">
      <alignment horizontal="left" vertical="center" wrapText="1"/>
    </xf>
    <xf numFmtId="0" fontId="17" fillId="0" borderId="43" xfId="4" applyFont="1" applyBorder="1" applyAlignment="1">
      <alignment horizontal="left" vertical="center" wrapText="1"/>
    </xf>
    <xf numFmtId="0" fontId="17" fillId="0" borderId="2" xfId="4" applyFont="1" applyBorder="1" applyAlignment="1">
      <alignment horizontal="left" vertical="center" wrapText="1"/>
    </xf>
    <xf numFmtId="0" fontId="17" fillId="0" borderId="44" xfId="4" applyFont="1" applyBorder="1" applyAlignment="1">
      <alignment horizontal="left" vertical="center" wrapText="1"/>
    </xf>
    <xf numFmtId="0" fontId="17" fillId="0" borderId="42" xfId="4" applyFont="1" applyBorder="1" applyAlignment="1">
      <alignment horizontal="left" vertical="center" wrapText="1"/>
    </xf>
    <xf numFmtId="0" fontId="17" fillId="0" borderId="13" xfId="4" applyFont="1" applyBorder="1" applyAlignment="1">
      <alignment vertical="center" wrapText="1"/>
    </xf>
    <xf numFmtId="0" fontId="17" fillId="0" borderId="0" xfId="4" applyFont="1" applyAlignment="1">
      <alignment vertical="center" wrapText="1"/>
    </xf>
    <xf numFmtId="0" fontId="17" fillId="0" borderId="38" xfId="4" applyFont="1" applyBorder="1" applyAlignment="1">
      <alignment horizontal="center" vertical="center" wrapText="1" shrinkToFit="1"/>
    </xf>
    <xf numFmtId="0" fontId="17" fillId="0" borderId="7" xfId="4" applyFont="1" applyBorder="1" applyAlignment="1">
      <alignment horizontal="center" vertical="center" wrapText="1" shrinkToFit="1"/>
    </xf>
    <xf numFmtId="0" fontId="17" fillId="0" borderId="35" xfId="4" applyFont="1" applyBorder="1" applyAlignment="1">
      <alignment horizontal="center" vertical="center" wrapText="1" shrinkToFit="1"/>
    </xf>
    <xf numFmtId="0" fontId="17" fillId="0" borderId="40" xfId="4" applyFont="1" applyBorder="1" applyAlignment="1">
      <alignment horizontal="center" vertical="center" wrapText="1" shrinkToFit="1"/>
    </xf>
    <xf numFmtId="0" fontId="17" fillId="0" borderId="3" xfId="4" applyFont="1" applyBorder="1" applyAlignment="1">
      <alignment horizontal="center" vertical="center" wrapText="1" shrinkToFit="1"/>
    </xf>
    <xf numFmtId="0" fontId="17" fillId="0" borderId="41" xfId="4" applyFont="1" applyBorder="1" applyAlignment="1">
      <alignment horizontal="center" vertical="center" wrapText="1" shrinkToFit="1"/>
    </xf>
    <xf numFmtId="0" fontId="17" fillId="0" borderId="43" xfId="4" applyFont="1" applyBorder="1" applyAlignment="1">
      <alignment horizontal="center" vertical="center" wrapText="1" shrinkToFit="1"/>
    </xf>
    <xf numFmtId="0" fontId="17" fillId="0" borderId="2" xfId="4" applyFont="1" applyBorder="1" applyAlignment="1">
      <alignment horizontal="center" vertical="center" wrapText="1" shrinkToFit="1"/>
    </xf>
    <xf numFmtId="0" fontId="17" fillId="0" borderId="44" xfId="4" applyFont="1" applyBorder="1" applyAlignment="1">
      <alignment horizontal="center" vertical="center" wrapText="1" shrinkToFit="1"/>
    </xf>
    <xf numFmtId="0" fontId="17" fillId="0" borderId="64" xfId="4" applyFont="1" applyBorder="1" applyAlignment="1">
      <alignment horizontal="center" vertical="center"/>
    </xf>
    <xf numFmtId="0" fontId="17" fillId="0" borderId="61" xfId="4" applyFont="1" applyBorder="1" applyAlignment="1">
      <alignment horizontal="center" vertical="center" wrapText="1"/>
    </xf>
    <xf numFmtId="0" fontId="17" fillId="0" borderId="33" xfId="4" applyFont="1" applyBorder="1" applyAlignment="1">
      <alignment horizontal="center" vertical="center" wrapText="1"/>
    </xf>
    <xf numFmtId="0" fontId="17" fillId="0" borderId="58" xfId="4" applyFont="1" applyBorder="1" applyAlignment="1">
      <alignment horizontal="center" vertical="center" wrapText="1"/>
    </xf>
    <xf numFmtId="0" fontId="17" fillId="0" borderId="40" xfId="4" applyFont="1" applyBorder="1" applyAlignment="1">
      <alignment horizontal="center" vertical="center" wrapText="1"/>
    </xf>
    <xf numFmtId="0" fontId="17" fillId="0" borderId="3" xfId="4" applyFont="1" applyBorder="1" applyAlignment="1">
      <alignment horizontal="center" vertical="center" wrapText="1"/>
    </xf>
    <xf numFmtId="0" fontId="17" fillId="0" borderId="41" xfId="4" applyFont="1" applyBorder="1" applyAlignment="1">
      <alignment horizontal="center" vertical="center" wrapText="1"/>
    </xf>
    <xf numFmtId="0" fontId="17" fillId="0" borderId="43" xfId="4" applyFont="1" applyBorder="1" applyAlignment="1">
      <alignment horizontal="center" vertical="center" wrapText="1"/>
    </xf>
    <xf numFmtId="0" fontId="17" fillId="0" borderId="2" xfId="4" applyFont="1" applyBorder="1" applyAlignment="1">
      <alignment horizontal="center" vertical="center" wrapText="1"/>
    </xf>
    <xf numFmtId="0" fontId="17" fillId="0" borderId="44" xfId="4" applyFont="1" applyBorder="1" applyAlignment="1">
      <alignment horizontal="center" vertical="center" wrapText="1"/>
    </xf>
    <xf numFmtId="0" fontId="17" fillId="0" borderId="56" xfId="4" applyFont="1" applyBorder="1" applyAlignment="1">
      <alignment horizontal="left" vertical="top"/>
    </xf>
    <xf numFmtId="0" fontId="17" fillId="0" borderId="33" xfId="4" applyFont="1" applyBorder="1" applyAlignment="1">
      <alignment horizontal="left" vertical="top"/>
    </xf>
    <xf numFmtId="0" fontId="17" fillId="0" borderId="58" xfId="4" applyFont="1" applyBorder="1" applyAlignment="1">
      <alignment horizontal="left" vertical="top"/>
    </xf>
    <xf numFmtId="0" fontId="17" fillId="0" borderId="42" xfId="4" applyFont="1" applyBorder="1" applyAlignment="1">
      <alignment horizontal="left" vertical="top"/>
    </xf>
    <xf numFmtId="0" fontId="17" fillId="0" borderId="3" xfId="4" applyFont="1" applyBorder="1" applyAlignment="1">
      <alignment horizontal="left" vertical="top"/>
    </xf>
    <xf numFmtId="0" fontId="17" fillId="0" borderId="41" xfId="4" applyFont="1" applyBorder="1" applyAlignment="1">
      <alignment horizontal="left" vertical="top"/>
    </xf>
    <xf numFmtId="0" fontId="17" fillId="0" borderId="63" xfId="4" applyFont="1" applyBorder="1" applyAlignment="1">
      <alignment horizontal="left" vertical="top"/>
    </xf>
    <xf numFmtId="0" fontId="17" fillId="0" borderId="2" xfId="4" applyFont="1" applyBorder="1" applyAlignment="1">
      <alignment horizontal="left" vertical="top"/>
    </xf>
    <xf numFmtId="0" fontId="17" fillId="0" borderId="44" xfId="4" applyFont="1" applyBorder="1" applyAlignment="1">
      <alignment horizontal="left" vertical="top"/>
    </xf>
    <xf numFmtId="0" fontId="17" fillId="0" borderId="64" xfId="4" applyFont="1" applyBorder="1">
      <alignment vertical="center"/>
    </xf>
    <xf numFmtId="0" fontId="17" fillId="0" borderId="7" xfId="4" applyFont="1" applyBorder="1">
      <alignment vertical="center"/>
    </xf>
    <xf numFmtId="0" fontId="17" fillId="0" borderId="35" xfId="4" applyFont="1" applyBorder="1">
      <alignment vertical="center"/>
    </xf>
    <xf numFmtId="0" fontId="17" fillId="0" borderId="3" xfId="4" applyFont="1" applyBorder="1">
      <alignment vertical="center"/>
    </xf>
    <xf numFmtId="0" fontId="17" fillId="0" borderId="41" xfId="4" applyFont="1" applyBorder="1">
      <alignment vertical="center"/>
    </xf>
    <xf numFmtId="0" fontId="17" fillId="0" borderId="63" xfId="4" applyFont="1" applyBorder="1">
      <alignment vertical="center"/>
    </xf>
    <xf numFmtId="0" fontId="17" fillId="0" borderId="2" xfId="4" applyFont="1" applyBorder="1">
      <alignment vertical="center"/>
    </xf>
    <xf numFmtId="0" fontId="17" fillId="0" borderId="44" xfId="4" applyFont="1" applyBorder="1">
      <alignment vertical="center"/>
    </xf>
    <xf numFmtId="0" fontId="17" fillId="0" borderId="56" xfId="4" applyFont="1" applyBorder="1">
      <alignment vertical="center"/>
    </xf>
    <xf numFmtId="0" fontId="17" fillId="0" borderId="33" xfId="4" applyFont="1" applyBorder="1">
      <alignment vertical="center"/>
    </xf>
    <xf numFmtId="0" fontId="17" fillId="0" borderId="58" xfId="4" applyFont="1" applyBorder="1">
      <alignment vertical="center"/>
    </xf>
    <xf numFmtId="0" fontId="17" fillId="0" borderId="63" xfId="4" applyFont="1" applyBorder="1" applyAlignment="1">
      <alignment horizontal="left" vertical="center" wrapText="1"/>
    </xf>
    <xf numFmtId="0" fontId="17" fillId="0" borderId="3" xfId="6" applyFont="1" applyBorder="1" applyAlignment="1">
      <alignment horizontal="center" vertical="center"/>
    </xf>
    <xf numFmtId="0" fontId="17" fillId="0" borderId="36" xfId="6" applyFont="1" applyBorder="1" applyAlignment="1">
      <alignment horizontal="center" vertical="center"/>
    </xf>
    <xf numFmtId="0" fontId="17" fillId="0" borderId="5" xfId="6" applyFont="1" applyBorder="1" applyAlignment="1">
      <alignment horizontal="center" vertical="center"/>
    </xf>
    <xf numFmtId="0" fontId="17" fillId="0" borderId="42" xfId="6" applyFont="1" applyBorder="1" applyAlignment="1">
      <alignment horizontal="center" vertical="center"/>
    </xf>
    <xf numFmtId="0" fontId="17" fillId="0" borderId="36" xfId="6" applyFont="1" applyBorder="1" applyAlignment="1">
      <alignment horizontal="center" vertical="center" shrinkToFit="1"/>
    </xf>
    <xf numFmtId="0" fontId="17" fillId="0" borderId="5" xfId="6" applyFont="1" applyBorder="1" applyAlignment="1">
      <alignment horizontal="center" vertical="center" shrinkToFit="1"/>
    </xf>
    <xf numFmtId="0" fontId="17" fillId="0" borderId="42" xfId="6" applyFont="1" applyBorder="1" applyAlignment="1">
      <alignment horizontal="center" vertical="center" shrinkToFit="1"/>
    </xf>
    <xf numFmtId="0" fontId="17" fillId="0" borderId="36" xfId="6" applyFont="1" applyBorder="1" applyAlignment="1">
      <alignment horizontal="left" vertical="center"/>
    </xf>
    <xf numFmtId="0" fontId="17" fillId="0" borderId="5" xfId="6" applyFont="1" applyBorder="1" applyAlignment="1">
      <alignment horizontal="left" vertical="center"/>
    </xf>
    <xf numFmtId="0" fontId="17" fillId="0" borderId="42" xfId="6" applyFont="1" applyBorder="1" applyAlignment="1">
      <alignment horizontal="left" vertical="center"/>
    </xf>
    <xf numFmtId="0" fontId="25" fillId="0" borderId="0" xfId="6" applyFont="1" applyAlignment="1">
      <alignment horizontal="center" vertical="center"/>
    </xf>
    <xf numFmtId="0" fontId="17" fillId="0" borderId="36" xfId="6" applyFont="1" applyBorder="1" applyAlignment="1">
      <alignment horizontal="center" vertical="center" wrapText="1" shrinkToFit="1"/>
    </xf>
    <xf numFmtId="0" fontId="17" fillId="0" borderId="5" xfId="6" applyFont="1" applyBorder="1" applyAlignment="1">
      <alignment horizontal="center" vertical="center" wrapText="1" shrinkToFit="1"/>
    </xf>
    <xf numFmtId="0" fontId="17" fillId="0" borderId="42" xfId="6" applyFont="1" applyBorder="1" applyAlignment="1">
      <alignment horizontal="center" vertical="center" wrapText="1" shrinkToFit="1"/>
    </xf>
    <xf numFmtId="0" fontId="17" fillId="0" borderId="3" xfId="6" applyFont="1" applyBorder="1" applyAlignment="1">
      <alignment horizontal="left" vertical="center"/>
    </xf>
    <xf numFmtId="0" fontId="17" fillId="0" borderId="36" xfId="6" applyFont="1" applyBorder="1">
      <alignment vertical="center"/>
    </xf>
    <xf numFmtId="0" fontId="17" fillId="0" borderId="5" xfId="6" applyFont="1" applyBorder="1">
      <alignment vertical="center"/>
    </xf>
    <xf numFmtId="0" fontId="17" fillId="0" borderId="42" xfId="6" applyFont="1" applyBorder="1">
      <alignment vertical="center"/>
    </xf>
    <xf numFmtId="0" fontId="17" fillId="0" borderId="3" xfId="6" applyFont="1" applyBorder="1" applyAlignment="1">
      <alignment horizontal="center" vertical="center" shrinkToFit="1"/>
    </xf>
    <xf numFmtId="0" fontId="17" fillId="0" borderId="3" xfId="6" applyFont="1" applyBorder="1" applyAlignment="1">
      <alignment horizontal="center" vertical="center" wrapText="1"/>
    </xf>
    <xf numFmtId="0" fontId="17" fillId="0" borderId="8" xfId="6" applyFont="1" applyBorder="1" applyAlignment="1">
      <alignment horizontal="center" vertical="center" shrinkToFit="1"/>
    </xf>
    <xf numFmtId="0" fontId="17" fillId="0" borderId="9" xfId="6" applyFont="1" applyBorder="1" applyAlignment="1">
      <alignment horizontal="center" vertical="center" shrinkToFit="1"/>
    </xf>
    <xf numFmtId="0" fontId="17" fillId="0" borderId="49" xfId="6" applyFont="1" applyBorder="1" applyAlignment="1">
      <alignment horizontal="center" vertical="center" shrinkToFit="1"/>
    </xf>
    <xf numFmtId="0" fontId="17" fillId="0" borderId="55" xfId="6" applyFont="1" applyBorder="1" applyAlignment="1">
      <alignment horizontal="center" vertical="center" shrinkToFit="1"/>
    </xf>
    <xf numFmtId="0" fontId="17" fillId="0" borderId="29" xfId="6" applyFont="1" applyBorder="1" applyAlignment="1">
      <alignment horizontal="center" vertical="center" shrinkToFit="1"/>
    </xf>
    <xf numFmtId="0" fontId="17" fillId="0" borderId="56" xfId="6" applyFont="1" applyBorder="1" applyAlignment="1">
      <alignment horizontal="center" vertical="center" shrinkToFit="1"/>
    </xf>
    <xf numFmtId="0" fontId="17" fillId="0" borderId="56" xfId="6" applyFont="1" applyBorder="1" applyAlignment="1">
      <alignment horizontal="center" vertical="center"/>
    </xf>
    <xf numFmtId="0" fontId="17" fillId="0" borderId="33" xfId="6" applyFont="1" applyBorder="1" applyAlignment="1">
      <alignment horizontal="center" vertical="center"/>
    </xf>
    <xf numFmtId="176" fontId="17" fillId="0" borderId="3" xfId="3" applyNumberFormat="1" applyFont="1" applyBorder="1" applyAlignment="1">
      <alignment vertical="center"/>
    </xf>
    <xf numFmtId="176" fontId="17" fillId="0" borderId="36" xfId="3" applyNumberFormat="1" applyFont="1" applyBorder="1" applyAlignment="1">
      <alignment vertical="center"/>
    </xf>
    <xf numFmtId="176" fontId="17" fillId="0" borderId="3" xfId="6" applyNumberFormat="1" applyFont="1" applyBorder="1">
      <alignment vertical="center"/>
    </xf>
    <xf numFmtId="176" fontId="17" fillId="0" borderId="36" xfId="6" applyNumberFormat="1" applyFont="1" applyBorder="1">
      <alignment vertical="center"/>
    </xf>
    <xf numFmtId="0" fontId="34" fillId="0" borderId="36" xfId="6" applyFont="1" applyBorder="1" applyAlignment="1">
      <alignment horizontal="center" vertical="center"/>
    </xf>
    <xf numFmtId="0" fontId="34" fillId="0" borderId="5" xfId="6" applyFont="1" applyBorder="1" applyAlignment="1">
      <alignment horizontal="center" vertical="center"/>
    </xf>
    <xf numFmtId="0" fontId="34" fillId="0" borderId="42" xfId="6" applyFont="1" applyBorder="1" applyAlignment="1">
      <alignment horizontal="center" vertical="center"/>
    </xf>
    <xf numFmtId="0" fontId="34" fillId="0" borderId="36" xfId="6" applyFont="1" applyBorder="1">
      <alignment vertical="center"/>
    </xf>
    <xf numFmtId="0" fontId="34" fillId="0" borderId="5" xfId="6" applyFont="1" applyBorder="1">
      <alignment vertical="center"/>
    </xf>
    <xf numFmtId="0" fontId="34" fillId="0" borderId="42" xfId="6" applyFont="1" applyBorder="1">
      <alignment vertical="center"/>
    </xf>
    <xf numFmtId="0" fontId="34" fillId="0" borderId="3" xfId="6" applyFont="1" applyBorder="1" applyAlignment="1">
      <alignment horizontal="center" vertical="center"/>
    </xf>
    <xf numFmtId="0" fontId="34" fillId="0" borderId="36" xfId="6" applyFont="1" applyBorder="1" applyAlignment="1">
      <alignment horizontal="left" vertical="center"/>
    </xf>
    <xf numFmtId="0" fontId="17" fillId="0" borderId="73" xfId="6" applyFont="1" applyBorder="1" applyAlignment="1">
      <alignment horizontal="left" vertical="center"/>
    </xf>
    <xf numFmtId="0" fontId="17" fillId="0" borderId="33" xfId="6" applyFont="1" applyBorder="1" applyAlignment="1">
      <alignment horizontal="left" vertical="center" shrinkToFit="1"/>
    </xf>
    <xf numFmtId="0" fontId="17" fillId="0" borderId="68" xfId="6" applyFont="1" applyBorder="1" applyAlignment="1">
      <alignment horizontal="center" vertical="center"/>
    </xf>
    <xf numFmtId="0" fontId="17" fillId="0" borderId="69" xfId="6" applyFont="1" applyBorder="1" applyAlignment="1">
      <alignment horizontal="center" vertical="center"/>
    </xf>
    <xf numFmtId="0" fontId="17" fillId="0" borderId="70" xfId="6" applyFont="1" applyBorder="1" applyAlignment="1">
      <alignment horizontal="center" vertical="center"/>
    </xf>
    <xf numFmtId="0" fontId="34" fillId="0" borderId="3" xfId="6" applyFont="1" applyBorder="1" applyAlignment="1">
      <alignment horizontal="left" vertical="center" shrinkToFit="1"/>
    </xf>
    <xf numFmtId="2" fontId="34" fillId="0" borderId="3" xfId="6" applyNumberFormat="1" applyFont="1" applyBorder="1">
      <alignment vertical="center"/>
    </xf>
    <xf numFmtId="2" fontId="34" fillId="0" borderId="36" xfId="6" applyNumberFormat="1" applyFont="1" applyBorder="1">
      <alignment vertical="center"/>
    </xf>
    <xf numFmtId="0" fontId="34" fillId="0" borderId="3" xfId="6" applyFont="1" applyBorder="1" applyAlignment="1">
      <alignment horizontal="left" vertical="center"/>
    </xf>
    <xf numFmtId="0" fontId="34" fillId="0" borderId="73" xfId="6" applyFont="1" applyBorder="1" applyAlignment="1">
      <alignment horizontal="left" vertical="center"/>
    </xf>
    <xf numFmtId="0" fontId="34" fillId="0" borderId="33" xfId="6" applyFont="1" applyBorder="1" applyAlignment="1">
      <alignment horizontal="left" vertical="center" shrinkToFit="1"/>
    </xf>
    <xf numFmtId="0" fontId="34" fillId="0" borderId="68" xfId="6" applyFont="1" applyBorder="1" applyAlignment="1">
      <alignment horizontal="center" vertical="center"/>
    </xf>
    <xf numFmtId="0" fontId="34" fillId="0" borderId="69" xfId="6" applyFont="1" applyBorder="1" applyAlignment="1">
      <alignment horizontal="center" vertical="center"/>
    </xf>
    <xf numFmtId="0" fontId="34" fillId="0" borderId="70" xfId="6" applyFont="1" applyBorder="1" applyAlignment="1">
      <alignment horizontal="center" vertical="center"/>
    </xf>
    <xf numFmtId="2" fontId="34" fillId="0" borderId="3" xfId="3" applyNumberFormat="1" applyFont="1" applyBorder="1" applyAlignment="1">
      <alignment vertical="center"/>
    </xf>
    <xf numFmtId="2" fontId="34" fillId="0" borderId="36" xfId="3" applyNumberFormat="1" applyFont="1" applyBorder="1" applyAlignment="1">
      <alignment vertical="center"/>
    </xf>
    <xf numFmtId="0" fontId="17" fillId="0" borderId="3" xfId="6" applyFont="1" applyBorder="1">
      <alignment vertical="center"/>
    </xf>
    <xf numFmtId="2" fontId="17" fillId="0" borderId="3" xfId="6" applyNumberFormat="1" applyFont="1" applyBorder="1">
      <alignment vertical="center"/>
    </xf>
    <xf numFmtId="2" fontId="17" fillId="0" borderId="36" xfId="6" applyNumberFormat="1" applyFont="1" applyBorder="1">
      <alignment vertical="center"/>
    </xf>
    <xf numFmtId="0" fontId="28" fillId="0" borderId="36" xfId="6" applyFont="1" applyBorder="1" applyAlignment="1">
      <alignment horizontal="left" vertical="center" wrapText="1"/>
    </xf>
    <xf numFmtId="0" fontId="28" fillId="0" borderId="5" xfId="6" applyFont="1" applyBorder="1" applyAlignment="1">
      <alignment horizontal="left" vertical="center" wrapText="1"/>
    </xf>
    <xf numFmtId="0" fontId="28" fillId="0" borderId="42" xfId="6" applyFont="1" applyBorder="1" applyAlignment="1">
      <alignment horizontal="left" vertical="center" wrapText="1"/>
    </xf>
    <xf numFmtId="0" fontId="28" fillId="0" borderId="8" xfId="6" applyFont="1" applyBorder="1" applyAlignment="1">
      <alignment horizontal="left" vertical="center" wrapText="1"/>
    </xf>
    <xf numFmtId="0" fontId="28" fillId="0" borderId="9" xfId="6" applyFont="1" applyBorder="1" applyAlignment="1">
      <alignment horizontal="left" vertical="center" wrapText="1"/>
    </xf>
    <xf numFmtId="0" fontId="28" fillId="0" borderId="49" xfId="6" applyFont="1" applyBorder="1" applyAlignment="1">
      <alignment horizontal="left" vertical="center" wrapText="1"/>
    </xf>
    <xf numFmtId="0" fontId="17" fillId="0" borderId="29" xfId="6" applyFont="1" applyBorder="1" applyAlignment="1">
      <alignment horizontal="center" vertical="center"/>
    </xf>
    <xf numFmtId="0" fontId="28" fillId="0" borderId="53" xfId="6" applyFont="1" applyBorder="1" applyAlignment="1">
      <alignment horizontal="left" vertical="center" wrapText="1"/>
    </xf>
    <xf numFmtId="0" fontId="28" fillId="0" borderId="0" xfId="6" applyFont="1" applyAlignment="1">
      <alignment horizontal="left" vertical="center" wrapText="1"/>
    </xf>
    <xf numFmtId="0" fontId="28" fillId="0" borderId="54" xfId="6" applyFont="1" applyBorder="1" applyAlignment="1">
      <alignment horizontal="left" vertical="center" wrapText="1"/>
    </xf>
    <xf numFmtId="0" fontId="28" fillId="0" borderId="55" xfId="6" applyFont="1" applyBorder="1" applyAlignment="1">
      <alignment horizontal="left" vertical="center" wrapText="1"/>
    </xf>
    <xf numFmtId="0" fontId="28" fillId="0" borderId="29" xfId="6" applyFont="1" applyBorder="1" applyAlignment="1">
      <alignment horizontal="left" vertical="center" wrapText="1"/>
    </xf>
    <xf numFmtId="0" fontId="28" fillId="0" borderId="56" xfId="6" applyFont="1" applyBorder="1" applyAlignment="1">
      <alignment horizontal="left" vertical="center" wrapText="1"/>
    </xf>
    <xf numFmtId="0" fontId="17" fillId="0" borderId="48" xfId="6" applyFont="1" applyBorder="1" applyAlignment="1">
      <alignment horizontal="left" vertical="top"/>
    </xf>
    <xf numFmtId="0" fontId="17" fillId="0" borderId="52" xfId="6" applyFont="1" applyBorder="1" applyAlignment="1">
      <alignment horizontal="left" vertical="top"/>
    </xf>
    <xf numFmtId="0" fontId="17" fillId="0" borderId="33" xfId="6" applyFont="1" applyBorder="1" applyAlignment="1">
      <alignment horizontal="left" vertical="top"/>
    </xf>
    <xf numFmtId="0" fontId="17" fillId="0" borderId="8" xfId="6" applyFont="1" applyBorder="1" applyAlignment="1">
      <alignment horizontal="center" vertical="center" wrapText="1"/>
    </xf>
    <xf numFmtId="0" fontId="17" fillId="0" borderId="9" xfId="6" applyFont="1" applyBorder="1" applyAlignment="1">
      <alignment horizontal="center" vertical="center" wrapText="1"/>
    </xf>
    <xf numFmtId="0" fontId="17" fillId="0" borderId="49" xfId="6" applyFont="1" applyBorder="1" applyAlignment="1">
      <alignment horizontal="center" vertical="center" wrapText="1"/>
    </xf>
    <xf numFmtId="0" fontId="17" fillId="0" borderId="55" xfId="6" applyFont="1" applyBorder="1" applyAlignment="1">
      <alignment horizontal="center" vertical="center" wrapText="1"/>
    </xf>
    <xf numFmtId="0" fontId="17" fillId="0" borderId="29" xfId="6" applyFont="1" applyBorder="1" applyAlignment="1">
      <alignment horizontal="center" vertical="center" wrapText="1"/>
    </xf>
    <xf numFmtId="0" fontId="17" fillId="0" borderId="56" xfId="6" applyFont="1" applyBorder="1" applyAlignment="1">
      <alignment horizontal="center" vertical="center" wrapText="1"/>
    </xf>
    <xf numFmtId="0" fontId="26" fillId="0" borderId="8" xfId="6" applyFont="1" applyBorder="1" applyAlignment="1">
      <alignment horizontal="center" vertical="center" wrapText="1"/>
    </xf>
    <xf numFmtId="0" fontId="26" fillId="0" borderId="9" xfId="6" applyFont="1" applyBorder="1" applyAlignment="1">
      <alignment horizontal="center" vertical="center" wrapText="1"/>
    </xf>
    <xf numFmtId="0" fontId="26" fillId="0" borderId="49" xfId="6" applyFont="1" applyBorder="1" applyAlignment="1">
      <alignment horizontal="center" vertical="center" wrapText="1"/>
    </xf>
    <xf numFmtId="0" fontId="26" fillId="0" borderId="53" xfId="6" applyFont="1" applyBorder="1" applyAlignment="1">
      <alignment horizontal="center" vertical="center" wrapText="1"/>
    </xf>
    <xf numFmtId="0" fontId="26" fillId="0" borderId="0" xfId="6" applyFont="1" applyAlignment="1">
      <alignment horizontal="center" vertical="center" wrapText="1"/>
    </xf>
    <xf numFmtId="0" fontId="26" fillId="0" borderId="54" xfId="6" applyFont="1" applyBorder="1" applyAlignment="1">
      <alignment horizontal="center" vertical="center" wrapText="1"/>
    </xf>
    <xf numFmtId="0" fontId="26" fillId="0" borderId="55" xfId="6" applyFont="1" applyBorder="1" applyAlignment="1">
      <alignment horizontal="center" vertical="center" wrapText="1"/>
    </xf>
    <xf numFmtId="0" fontId="26" fillId="0" borderId="29" xfId="6" applyFont="1" applyBorder="1" applyAlignment="1">
      <alignment horizontal="center" vertical="center" wrapText="1"/>
    </xf>
    <xf numFmtId="0" fontId="26" fillId="0" borderId="56" xfId="6" applyFont="1" applyBorder="1" applyAlignment="1">
      <alignment horizontal="center" vertical="center" wrapText="1"/>
    </xf>
    <xf numFmtId="0" fontId="17" fillId="0" borderId="48" xfId="6" applyFont="1" applyBorder="1" applyAlignment="1">
      <alignment horizontal="center" vertical="center"/>
    </xf>
    <xf numFmtId="0" fontId="17" fillId="0" borderId="52" xfId="6" applyFont="1" applyBorder="1" applyAlignment="1">
      <alignment horizontal="center" vertical="center"/>
    </xf>
    <xf numFmtId="0" fontId="17" fillId="0" borderId="9" xfId="6" applyFont="1" applyBorder="1" applyAlignment="1">
      <alignment horizontal="center" vertical="center"/>
    </xf>
    <xf numFmtId="0" fontId="6" fillId="0" borderId="9" xfId="6" applyBorder="1" applyAlignment="1">
      <alignment horizontal="center" vertical="center" shrinkToFit="1"/>
    </xf>
    <xf numFmtId="0" fontId="6" fillId="0" borderId="49" xfId="6" applyBorder="1" applyAlignment="1">
      <alignment horizontal="center" vertical="center" shrinkToFit="1"/>
    </xf>
    <xf numFmtId="0" fontId="6" fillId="0" borderId="55" xfId="6" applyBorder="1" applyAlignment="1">
      <alignment horizontal="center" vertical="center" shrinkToFit="1"/>
    </xf>
    <xf numFmtId="0" fontId="6" fillId="0" borderId="29" xfId="6" applyBorder="1" applyAlignment="1">
      <alignment horizontal="center" vertical="center" shrinkToFit="1"/>
    </xf>
    <xf numFmtId="0" fontId="6" fillId="0" borderId="56" xfId="6" applyBorder="1" applyAlignment="1">
      <alignment horizontal="center" vertical="center" shrinkToFit="1"/>
    </xf>
    <xf numFmtId="0" fontId="34" fillId="0" borderId="5" xfId="6" applyFont="1" applyBorder="1" applyAlignment="1">
      <alignment horizontal="left" vertical="center"/>
    </xf>
    <xf numFmtId="0" fontId="36" fillId="0" borderId="5" xfId="6" applyFont="1" applyBorder="1" applyAlignment="1">
      <alignment horizontal="left" vertical="center"/>
    </xf>
    <xf numFmtId="0" fontId="36" fillId="0" borderId="42" xfId="6" applyFont="1" applyBorder="1" applyAlignment="1">
      <alignment horizontal="left" vertical="center"/>
    </xf>
    <xf numFmtId="0" fontId="30" fillId="0" borderId="36" xfId="6" applyFont="1" applyBorder="1" applyAlignment="1">
      <alignment horizontal="center" vertical="center"/>
    </xf>
    <xf numFmtId="0" fontId="30" fillId="0" borderId="5" xfId="6" applyFont="1" applyBorder="1" applyAlignment="1">
      <alignment horizontal="center" vertical="center"/>
    </xf>
    <xf numFmtId="0" fontId="30" fillId="0" borderId="42" xfId="6" applyFont="1" applyBorder="1" applyAlignment="1">
      <alignment horizontal="center" vertical="center"/>
    </xf>
    <xf numFmtId="0" fontId="26" fillId="0" borderId="36" xfId="6" applyFont="1" applyBorder="1" applyAlignment="1">
      <alignment horizontal="center" vertical="center"/>
    </xf>
    <xf numFmtId="0" fontId="26" fillId="0" borderId="5" xfId="6" applyFont="1" applyBorder="1" applyAlignment="1">
      <alignment horizontal="center" vertical="center"/>
    </xf>
    <xf numFmtId="0" fontId="26" fillId="0" borderId="42" xfId="6" applyFont="1" applyBorder="1" applyAlignment="1">
      <alignment horizontal="center" vertical="center"/>
    </xf>
    <xf numFmtId="0" fontId="26" fillId="0" borderId="3" xfId="6" applyFont="1" applyBorder="1" applyAlignment="1">
      <alignment horizontal="center" vertical="center" shrinkToFit="1"/>
    </xf>
    <xf numFmtId="0" fontId="19" fillId="0" borderId="3" xfId="6" applyFont="1" applyBorder="1" applyAlignment="1">
      <alignment horizontal="center" vertical="center"/>
    </xf>
    <xf numFmtId="2" fontId="17" fillId="0" borderId="5" xfId="6" applyNumberFormat="1" applyFont="1" applyBorder="1">
      <alignment vertical="center"/>
    </xf>
    <xf numFmtId="0" fontId="28" fillId="0" borderId="3" xfId="6" applyFont="1" applyBorder="1" applyAlignment="1">
      <alignment horizontal="center" vertical="center"/>
    </xf>
    <xf numFmtId="0" fontId="29" fillId="0" borderId="3" xfId="6" applyFont="1" applyBorder="1" applyAlignment="1">
      <alignment horizontal="center" vertical="center"/>
    </xf>
    <xf numFmtId="0" fontId="26" fillId="0" borderId="3" xfId="6" applyFont="1" applyBorder="1" applyAlignment="1">
      <alignment horizontal="center" vertical="center"/>
    </xf>
    <xf numFmtId="0" fontId="35" fillId="0" borderId="48" xfId="7" applyFont="1" applyBorder="1" applyAlignment="1">
      <alignment horizontal="center" vertical="center" wrapText="1"/>
    </xf>
    <xf numFmtId="0" fontId="35" fillId="0" borderId="52" xfId="7" applyFont="1" applyBorder="1" applyAlignment="1">
      <alignment horizontal="center" vertical="center" wrapText="1"/>
    </xf>
    <xf numFmtId="0" fontId="35" fillId="0" borderId="33" xfId="7" applyFont="1" applyBorder="1" applyAlignment="1">
      <alignment horizontal="center" vertical="center" wrapText="1"/>
    </xf>
    <xf numFmtId="0" fontId="34" fillId="0" borderId="48" xfId="7" applyFont="1" applyBorder="1" applyAlignment="1">
      <alignment horizontal="left" vertical="top" wrapText="1"/>
    </xf>
    <xf numFmtId="0" fontId="34" fillId="0" borderId="48" xfId="7" applyFont="1" applyBorder="1" applyAlignment="1">
      <alignment horizontal="left" vertical="top"/>
    </xf>
    <xf numFmtId="0" fontId="34" fillId="0" borderId="52" xfId="7" applyFont="1" applyBorder="1" applyAlignment="1">
      <alignment horizontal="left" vertical="top"/>
    </xf>
    <xf numFmtId="0" fontId="34" fillId="0" borderId="33" xfId="7" applyFont="1" applyBorder="1" applyAlignment="1">
      <alignment horizontal="left" vertical="top"/>
    </xf>
    <xf numFmtId="0" fontId="17" fillId="0" borderId="8" xfId="6" applyFont="1" applyBorder="1" applyAlignment="1">
      <alignment horizontal="center" vertical="center"/>
    </xf>
    <xf numFmtId="0" fontId="17" fillId="0" borderId="49" xfId="6" applyFont="1" applyBorder="1" applyAlignment="1">
      <alignment horizontal="center" vertical="center"/>
    </xf>
    <xf numFmtId="0" fontId="17" fillId="0" borderId="55" xfId="6" applyFont="1" applyBorder="1" applyAlignment="1">
      <alignment horizontal="center" vertical="center"/>
    </xf>
    <xf numFmtId="0" fontId="17" fillId="0" borderId="8" xfId="6" applyFont="1" applyBorder="1">
      <alignment vertical="center"/>
    </xf>
    <xf numFmtId="0" fontId="17" fillId="0" borderId="9" xfId="6" applyFont="1" applyBorder="1">
      <alignment vertical="center"/>
    </xf>
    <xf numFmtId="0" fontId="17" fillId="0" borderId="49" xfId="6" applyFont="1" applyBorder="1">
      <alignment vertical="center"/>
    </xf>
    <xf numFmtId="0" fontId="17" fillId="0" borderId="55" xfId="6" applyFont="1" applyBorder="1">
      <alignment vertical="center"/>
    </xf>
    <xf numFmtId="0" fontId="17" fillId="0" borderId="29" xfId="6" applyFont="1" applyBorder="1">
      <alignment vertical="center"/>
    </xf>
    <xf numFmtId="0" fontId="17" fillId="0" borderId="56" xfId="6" applyFont="1" applyBorder="1">
      <alignment vertical="center"/>
    </xf>
    <xf numFmtId="0" fontId="26" fillId="13" borderId="48" xfId="6" applyFont="1" applyFill="1" applyBorder="1" applyAlignment="1">
      <alignment horizontal="center" vertical="center" wrapText="1"/>
    </xf>
    <xf numFmtId="0" fontId="26" fillId="13" borderId="52" xfId="6" applyFont="1" applyFill="1" applyBorder="1" applyAlignment="1">
      <alignment horizontal="center" vertical="center" wrapText="1"/>
    </xf>
    <xf numFmtId="0" fontId="26" fillId="13" borderId="33" xfId="6" applyFont="1" applyFill="1" applyBorder="1" applyAlignment="1">
      <alignment horizontal="center" vertical="center" wrapText="1"/>
    </xf>
    <xf numFmtId="0" fontId="17" fillId="13" borderId="48" xfId="6" applyFont="1" applyFill="1" applyBorder="1" applyAlignment="1">
      <alignment horizontal="center" vertical="center"/>
    </xf>
    <xf numFmtId="0" fontId="17" fillId="13" borderId="52" xfId="6" applyFont="1" applyFill="1" applyBorder="1" applyAlignment="1">
      <alignment horizontal="center" vertical="center"/>
    </xf>
    <xf numFmtId="0" fontId="17" fillId="13" borderId="33" xfId="6" applyFont="1" applyFill="1" applyBorder="1" applyAlignment="1">
      <alignment horizontal="center" vertical="center"/>
    </xf>
    <xf numFmtId="0" fontId="34" fillId="0" borderId="48" xfId="7" applyFont="1" applyBorder="1" applyAlignment="1">
      <alignment horizontal="left" vertical="center" wrapText="1"/>
    </xf>
    <xf numFmtId="0" fontId="34" fillId="0" borderId="48" xfId="7" applyFont="1" applyBorder="1" applyAlignment="1">
      <alignment horizontal="left" vertical="center"/>
    </xf>
    <xf numFmtId="0" fontId="34" fillId="0" borderId="52" xfId="7" applyFont="1" applyBorder="1" applyAlignment="1">
      <alignment horizontal="left" vertical="center"/>
    </xf>
    <xf numFmtId="0" fontId="34" fillId="0" borderId="33" xfId="7" applyFont="1" applyBorder="1" applyAlignment="1">
      <alignment horizontal="left" vertical="center"/>
    </xf>
    <xf numFmtId="0" fontId="37" fillId="0" borderId="0" xfId="8" applyFont="1" applyAlignment="1">
      <alignment horizontal="center" vertical="center"/>
    </xf>
    <xf numFmtId="0" fontId="92" fillId="0" borderId="8" xfId="2" applyFont="1" applyBorder="1" applyAlignment="1">
      <alignment horizontal="center" vertical="center"/>
    </xf>
    <xf numFmtId="0" fontId="92" fillId="0" borderId="9" xfId="2" applyFont="1" applyBorder="1" applyAlignment="1">
      <alignment horizontal="center" vertical="center"/>
    </xf>
    <xf numFmtId="0" fontId="92" fillId="0" borderId="53" xfId="2" applyFont="1" applyBorder="1" applyAlignment="1">
      <alignment horizontal="center" vertical="center"/>
    </xf>
    <xf numFmtId="0" fontId="92" fillId="0" borderId="0" xfId="2" applyFont="1" applyAlignment="1">
      <alignment horizontal="center" vertical="center"/>
    </xf>
    <xf numFmtId="0" fontId="92" fillId="0" borderId="55" xfId="2" applyFont="1" applyBorder="1" applyAlignment="1">
      <alignment horizontal="center" vertical="center"/>
    </xf>
    <xf numFmtId="0" fontId="92" fillId="0" borderId="29" xfId="2" applyFont="1" applyBorder="1" applyAlignment="1">
      <alignment horizontal="center" vertical="center"/>
    </xf>
    <xf numFmtId="0" fontId="92" fillId="0" borderId="49" xfId="2" applyFont="1" applyBorder="1" applyAlignment="1">
      <alignment horizontal="center" vertical="center"/>
    </xf>
    <xf numFmtId="0" fontId="92" fillId="0" borderId="54" xfId="2" applyFont="1" applyBorder="1" applyAlignment="1">
      <alignment horizontal="center" vertical="center"/>
    </xf>
    <xf numFmtId="0" fontId="92" fillId="0" borderId="56" xfId="2" applyFont="1" applyBorder="1" applyAlignment="1">
      <alignment horizontal="center" vertical="center"/>
    </xf>
    <xf numFmtId="0" fontId="21" fillId="0" borderId="0" xfId="2" applyFont="1" applyAlignment="1">
      <alignment horizontal="center" vertical="center"/>
    </xf>
    <xf numFmtId="0" fontId="92" fillId="0" borderId="0" xfId="2" applyFont="1" applyAlignment="1">
      <alignment horizontal="right" vertical="center"/>
    </xf>
    <xf numFmtId="0" fontId="92" fillId="6" borderId="8" xfId="2" applyFont="1" applyFill="1" applyBorder="1" applyAlignment="1">
      <alignment horizontal="center" vertical="center"/>
    </xf>
    <xf numFmtId="0" fontId="92" fillId="6" borderId="9" xfId="2" applyFont="1" applyFill="1" applyBorder="1" applyAlignment="1">
      <alignment horizontal="center" vertical="center"/>
    </xf>
    <xf numFmtId="0" fontId="92" fillId="6" borderId="53" xfId="2" applyFont="1" applyFill="1" applyBorder="1" applyAlignment="1">
      <alignment horizontal="center" vertical="center"/>
    </xf>
    <xf numFmtId="0" fontId="92" fillId="6" borderId="0" xfId="2" applyFont="1" applyFill="1" applyAlignment="1">
      <alignment horizontal="center" vertical="center"/>
    </xf>
    <xf numFmtId="0" fontId="92" fillId="6" borderId="55" xfId="2" applyFont="1" applyFill="1" applyBorder="1" applyAlignment="1">
      <alignment horizontal="center" vertical="center"/>
    </xf>
    <xf numFmtId="0" fontId="92" fillId="6" borderId="29" xfId="2" applyFont="1" applyFill="1" applyBorder="1" applyAlignment="1">
      <alignment horizontal="center" vertical="center"/>
    </xf>
    <xf numFmtId="0" fontId="92" fillId="6" borderId="49" xfId="2" applyFont="1" applyFill="1" applyBorder="1" applyAlignment="1">
      <alignment horizontal="center" vertical="center"/>
    </xf>
    <xf numFmtId="0" fontId="92" fillId="6" borderId="54" xfId="2" applyFont="1" applyFill="1" applyBorder="1" applyAlignment="1">
      <alignment horizontal="center" vertical="center"/>
    </xf>
    <xf numFmtId="0" fontId="92" fillId="6" borderId="56" xfId="2" applyFont="1" applyFill="1" applyBorder="1" applyAlignment="1">
      <alignment horizontal="center" vertical="center"/>
    </xf>
    <xf numFmtId="0" fontId="22" fillId="0" borderId="0" xfId="2" applyFont="1" applyAlignment="1">
      <alignment horizontal="left" vertical="center" wrapText="1"/>
    </xf>
    <xf numFmtId="0" fontId="22" fillId="0" borderId="0" xfId="2" applyFont="1" applyAlignment="1">
      <alignment horizontal="center" vertical="center" wrapText="1"/>
    </xf>
    <xf numFmtId="0" fontId="92" fillId="0" borderId="3" xfId="2" applyFont="1" applyBorder="1" applyAlignment="1">
      <alignment horizontal="center" vertical="center"/>
    </xf>
    <xf numFmtId="0" fontId="22"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0" borderId="0" xfId="2" applyFont="1" applyAlignment="1">
      <alignment horizontal="center" vertical="center"/>
    </xf>
    <xf numFmtId="0" fontId="90" fillId="0" borderId="8" xfId="2" applyFont="1" applyBorder="1" applyAlignment="1">
      <alignment vertical="top" wrapText="1"/>
    </xf>
    <xf numFmtId="0" fontId="90" fillId="0" borderId="9" xfId="2" applyFont="1" applyBorder="1" applyAlignment="1">
      <alignment vertical="top" wrapText="1"/>
    </xf>
    <xf numFmtId="0" fontId="90" fillId="0" borderId="49" xfId="2" applyFont="1" applyBorder="1" applyAlignment="1">
      <alignment vertical="top" wrapText="1"/>
    </xf>
    <xf numFmtId="0" fontId="90" fillId="0" borderId="53" xfId="2" applyFont="1" applyBorder="1" applyAlignment="1">
      <alignment vertical="top" wrapText="1"/>
    </xf>
    <xf numFmtId="0" fontId="90" fillId="0" borderId="0" xfId="2" applyFont="1" applyAlignment="1">
      <alignment vertical="top" wrapText="1"/>
    </xf>
    <xf numFmtId="0" fontId="90" fillId="0" borderId="54" xfId="2" applyFont="1" applyBorder="1" applyAlignment="1">
      <alignment vertical="top" wrapText="1"/>
    </xf>
    <xf numFmtId="0" fontId="90" fillId="0" borderId="55" xfId="2" applyFont="1" applyBorder="1" applyAlignment="1">
      <alignment vertical="top" wrapText="1"/>
    </xf>
    <xf numFmtId="0" fontId="90" fillId="0" borderId="29" xfId="2" applyFont="1" applyBorder="1" applyAlignment="1">
      <alignment vertical="top" wrapText="1"/>
    </xf>
    <xf numFmtId="0" fontId="90" fillId="0" borderId="56" xfId="2" applyFont="1" applyBorder="1" applyAlignment="1">
      <alignment vertical="top" wrapText="1"/>
    </xf>
    <xf numFmtId="0" fontId="90" fillId="0" borderId="8" xfId="2" applyFont="1" applyBorder="1" applyAlignment="1">
      <alignment horizontal="center" vertical="center"/>
    </xf>
    <xf numFmtId="0" fontId="90" fillId="0" borderId="9" xfId="2" applyFont="1" applyBorder="1">
      <alignment vertical="center"/>
    </xf>
    <xf numFmtId="0" fontId="90" fillId="0" borderId="49" xfId="2" applyFont="1" applyBorder="1">
      <alignment vertical="center"/>
    </xf>
    <xf numFmtId="0" fontId="90" fillId="0" borderId="55" xfId="2" applyFont="1" applyBorder="1">
      <alignment vertical="center"/>
    </xf>
    <xf numFmtId="0" fontId="90" fillId="0" borderId="29" xfId="2" applyFont="1" applyBorder="1">
      <alignment vertical="center"/>
    </xf>
    <xf numFmtId="0" fontId="90" fillId="0" borderId="56" xfId="2" applyFont="1" applyBorder="1">
      <alignment vertical="center"/>
    </xf>
    <xf numFmtId="0" fontId="90" fillId="0" borderId="3" xfId="2" applyFont="1" applyBorder="1">
      <alignment vertical="center"/>
    </xf>
    <xf numFmtId="0" fontId="43" fillId="0" borderId="3" xfId="2" applyFont="1" applyBorder="1" applyAlignment="1">
      <alignment horizontal="justify" vertical="top"/>
    </xf>
    <xf numFmtId="0" fontId="43" fillId="0" borderId="3" xfId="2" applyFont="1" applyBorder="1" applyAlignment="1">
      <alignment horizontal="justify" vertical="top" wrapText="1"/>
    </xf>
    <xf numFmtId="0" fontId="41" fillId="0" borderId="48" xfId="2" applyFont="1" applyBorder="1" applyAlignment="1">
      <alignment horizontal="center" vertical="center" wrapText="1"/>
    </xf>
    <xf numFmtId="0" fontId="41" fillId="0" borderId="52" xfId="2" applyFont="1" applyBorder="1" applyAlignment="1">
      <alignment horizontal="center" vertical="center" wrapText="1"/>
    </xf>
    <xf numFmtId="0" fontId="41" fillId="0" borderId="33" xfId="2" applyFont="1" applyBorder="1" applyAlignment="1">
      <alignment horizontal="center" vertical="center" wrapText="1"/>
    </xf>
    <xf numFmtId="0" fontId="41" fillId="0" borderId="3" xfId="2" applyFont="1" applyBorder="1" applyAlignment="1">
      <alignment horizontal="center" vertical="center"/>
    </xf>
    <xf numFmtId="0" fontId="43" fillId="0" borderId="48" xfId="2" applyFont="1" applyBorder="1" applyAlignment="1">
      <alignment horizontal="center" vertical="center"/>
    </xf>
    <xf numFmtId="0" fontId="43" fillId="0" borderId="33" xfId="2" applyFont="1" applyBorder="1" applyAlignment="1">
      <alignment horizontal="center" vertical="center"/>
    </xf>
    <xf numFmtId="0" fontId="43" fillId="0" borderId="52" xfId="2" applyFont="1" applyBorder="1" applyAlignment="1">
      <alignment horizontal="center" vertical="center"/>
    </xf>
    <xf numFmtId="0" fontId="41" fillId="0" borderId="52" xfId="2" applyFont="1" applyBorder="1" applyAlignment="1">
      <alignment horizontal="justify" vertical="top" wrapText="1"/>
    </xf>
    <xf numFmtId="0" fontId="41" fillId="0" borderId="3" xfId="2" applyFont="1" applyBorder="1" applyAlignment="1">
      <alignment horizontal="justify" vertical="top" wrapText="1"/>
    </xf>
    <xf numFmtId="0" fontId="41" fillId="0" borderId="3" xfId="2" applyFont="1" applyBorder="1" applyAlignment="1">
      <alignment horizontal="justify" vertical="center"/>
    </xf>
    <xf numFmtId="0" fontId="41" fillId="0" borderId="3" xfId="2" applyFont="1" applyBorder="1" applyAlignment="1">
      <alignment horizontal="justify" vertical="top"/>
    </xf>
    <xf numFmtId="0" fontId="41" fillId="0" borderId="48" xfId="2" applyFont="1" applyBorder="1" applyAlignment="1">
      <alignment horizontal="justify" vertical="top" wrapText="1"/>
    </xf>
    <xf numFmtId="0" fontId="41" fillId="0" borderId="33" xfId="2" applyFont="1" applyBorder="1" applyAlignment="1">
      <alignment horizontal="justify" vertical="top" wrapText="1"/>
    </xf>
    <xf numFmtId="49" fontId="41" fillId="0" borderId="3" xfId="2" applyNumberFormat="1" applyFont="1" applyBorder="1" applyAlignment="1">
      <alignment horizontal="center" vertical="center"/>
    </xf>
    <xf numFmtId="0" fontId="41" fillId="0" borderId="3" xfId="2" applyFont="1" applyBorder="1" applyAlignment="1">
      <alignment horizontal="center" vertical="center" wrapText="1"/>
    </xf>
    <xf numFmtId="0" fontId="41" fillId="0" borderId="3" xfId="2" applyFont="1" applyBorder="1" applyAlignment="1">
      <alignment horizontal="justify" vertical="center" wrapText="1"/>
    </xf>
    <xf numFmtId="0" fontId="38" fillId="0" borderId="0" xfId="2" applyFont="1" applyAlignment="1">
      <alignment horizontal="justify" vertical="top"/>
    </xf>
    <xf numFmtId="0" fontId="39" fillId="0" borderId="0" xfId="2" applyFont="1" applyAlignment="1">
      <alignment horizontal="justify" vertical="top"/>
    </xf>
    <xf numFmtId="0" fontId="8" fillId="0" borderId="50" xfId="9" applyFont="1" applyBorder="1" applyAlignment="1">
      <alignment horizontal="left"/>
    </xf>
    <xf numFmtId="0" fontId="8" fillId="0" borderId="36" xfId="9" applyFont="1" applyBorder="1"/>
    <xf numFmtId="0" fontId="8" fillId="0" borderId="5" xfId="9" applyFont="1" applyBorder="1"/>
    <xf numFmtId="0" fontId="8" fillId="0" borderId="42" xfId="9" applyFont="1" applyBorder="1"/>
    <xf numFmtId="0" fontId="6" fillId="0" borderId="5" xfId="9" applyBorder="1"/>
    <xf numFmtId="0" fontId="6" fillId="0" borderId="42" xfId="9" applyBorder="1"/>
    <xf numFmtId="0" fontId="8" fillId="0" borderId="36" xfId="9" applyFont="1" applyBorder="1" applyAlignment="1">
      <alignment horizontal="center"/>
    </xf>
    <xf numFmtId="0" fontId="8" fillId="0" borderId="42" xfId="9" applyFont="1" applyBorder="1" applyAlignment="1">
      <alignment horizontal="center"/>
    </xf>
    <xf numFmtId="0" fontId="20" fillId="0" borderId="0" xfId="9" applyFont="1" applyAlignment="1">
      <alignment vertical="center" wrapText="1"/>
    </xf>
    <xf numFmtId="0" fontId="20" fillId="0" borderId="0" xfId="9" applyFont="1" applyAlignment="1">
      <alignment vertical="center"/>
    </xf>
    <xf numFmtId="0" fontId="20" fillId="0" borderId="0" xfId="9" applyFont="1" applyAlignment="1">
      <alignment horizontal="left"/>
    </xf>
    <xf numFmtId="0" fontId="6" fillId="0" borderId="0" xfId="1" applyAlignment="1"/>
    <xf numFmtId="0" fontId="20" fillId="0" borderId="0" xfId="9" applyFont="1" applyAlignment="1">
      <alignment vertical="top" wrapText="1"/>
    </xf>
    <xf numFmtId="0" fontId="6" fillId="0" borderId="0" xfId="1">
      <alignment vertical="center"/>
    </xf>
    <xf numFmtId="0" fontId="20" fillId="0" borderId="0" xfId="1" applyFont="1" applyAlignment="1">
      <alignment vertical="center" wrapText="1"/>
    </xf>
    <xf numFmtId="0" fontId="20" fillId="0" borderId="0" xfId="1" applyFont="1">
      <alignment vertical="center"/>
    </xf>
    <xf numFmtId="0" fontId="20" fillId="0" borderId="0" xfId="9" applyFont="1" applyAlignment="1">
      <alignment horizontal="left" vertical="top" wrapText="1"/>
    </xf>
    <xf numFmtId="0" fontId="8" fillId="0" borderId="36" xfId="9" applyFont="1" applyBorder="1" applyAlignment="1">
      <alignment horizontal="center" shrinkToFit="1"/>
    </xf>
    <xf numFmtId="0" fontId="8" fillId="0" borderId="42" xfId="9" applyFont="1" applyBorder="1" applyAlignment="1">
      <alignment horizontal="center" shrinkToFit="1"/>
    </xf>
    <xf numFmtId="0" fontId="8" fillId="0" borderId="8" xfId="9" applyFont="1" applyBorder="1" applyAlignment="1">
      <alignment horizontal="center"/>
    </xf>
    <xf numFmtId="0" fontId="8" fillId="0" borderId="49" xfId="9" applyFont="1" applyBorder="1" applyAlignment="1">
      <alignment horizontal="center"/>
    </xf>
    <xf numFmtId="0" fontId="8" fillId="0" borderId="32" xfId="9" applyFont="1" applyBorder="1" applyAlignment="1">
      <alignment horizontal="center" vertical="center"/>
    </xf>
    <xf numFmtId="0" fontId="8" fillId="0" borderId="124" xfId="9" applyFont="1" applyBorder="1" applyAlignment="1">
      <alignment horizontal="center" vertical="center"/>
    </xf>
    <xf numFmtId="0" fontId="8" fillId="0" borderId="94" xfId="9" applyFont="1" applyBorder="1" applyAlignment="1">
      <alignment horizontal="center" wrapText="1"/>
    </xf>
    <xf numFmtId="0" fontId="8" fillId="0" borderId="95" xfId="9" applyFont="1" applyBorder="1" applyAlignment="1">
      <alignment horizontal="center" wrapText="1"/>
    </xf>
    <xf numFmtId="0" fontId="8" fillId="0" borderId="96" xfId="9" applyFont="1" applyBorder="1" applyAlignment="1">
      <alignment horizontal="center" wrapText="1"/>
    </xf>
    <xf numFmtId="0" fontId="6" fillId="0" borderId="5" xfId="9" applyBorder="1" applyAlignment="1">
      <alignment horizontal="center"/>
    </xf>
    <xf numFmtId="0" fontId="6" fillId="0" borderId="42" xfId="9" applyBorder="1" applyAlignment="1">
      <alignment horizontal="center"/>
    </xf>
    <xf numFmtId="0" fontId="8" fillId="0" borderId="5" xfId="9" applyFont="1" applyBorder="1" applyAlignment="1">
      <alignment horizontal="center"/>
    </xf>
    <xf numFmtId="0" fontId="8" fillId="0" borderId="112" xfId="9" applyFont="1" applyBorder="1"/>
    <xf numFmtId="0" fontId="8" fillId="0" borderId="59" xfId="9" applyFont="1" applyBorder="1"/>
    <xf numFmtId="0" fontId="6" fillId="0" borderId="63" xfId="9" applyBorder="1"/>
    <xf numFmtId="0" fontId="8" fillId="0" borderId="1" xfId="9" applyFont="1" applyBorder="1" applyAlignment="1">
      <alignment horizontal="center"/>
    </xf>
    <xf numFmtId="0" fontId="8" fillId="0" borderId="63" xfId="9" applyFont="1" applyBorder="1" applyAlignment="1">
      <alignment horizontal="center"/>
    </xf>
    <xf numFmtId="0" fontId="8" fillId="0" borderId="110" xfId="9" applyFont="1" applyBorder="1"/>
    <xf numFmtId="0" fontId="6" fillId="0" borderId="49" xfId="9" applyBorder="1"/>
    <xf numFmtId="0" fontId="8" fillId="0" borderId="117" xfId="9" applyFont="1" applyBorder="1" applyAlignment="1">
      <alignment horizontal="center" shrinkToFit="1"/>
    </xf>
    <xf numFmtId="0" fontId="8" fillId="0" borderId="116" xfId="9" applyFont="1" applyBorder="1" applyAlignment="1">
      <alignment horizontal="center" shrinkToFit="1"/>
    </xf>
    <xf numFmtId="0" fontId="8" fillId="0" borderId="117" xfId="9" applyFont="1" applyBorder="1" applyAlignment="1">
      <alignment horizontal="center"/>
    </xf>
    <xf numFmtId="0" fontId="8" fillId="0" borderId="116" xfId="9" applyFont="1" applyBorder="1" applyAlignment="1">
      <alignment horizontal="center"/>
    </xf>
    <xf numFmtId="0" fontId="8" fillId="0" borderId="112" xfId="9" applyFont="1" applyBorder="1" applyAlignment="1">
      <alignment wrapText="1"/>
    </xf>
    <xf numFmtId="0" fontId="6" fillId="0" borderId="42" xfId="9" applyBorder="1" applyAlignment="1">
      <alignment wrapText="1"/>
    </xf>
    <xf numFmtId="0" fontId="0" fillId="0" borderId="38" xfId="9" applyFont="1" applyBorder="1" applyAlignment="1">
      <alignment horizontal="center"/>
    </xf>
    <xf numFmtId="0" fontId="0" fillId="0" borderId="7" xfId="9" applyFont="1" applyBorder="1" applyAlignment="1">
      <alignment horizontal="center"/>
    </xf>
    <xf numFmtId="0" fontId="0" fillId="0" borderId="35" xfId="9" applyFont="1" applyBorder="1" applyAlignment="1">
      <alignment horizontal="center"/>
    </xf>
    <xf numFmtId="0" fontId="0" fillId="0" borderId="64" xfId="9" applyFont="1" applyBorder="1" applyAlignment="1">
      <alignment horizontal="center"/>
    </xf>
    <xf numFmtId="0" fontId="0" fillId="0" borderId="39" xfId="9" applyFont="1" applyBorder="1" applyAlignment="1">
      <alignment horizontal="center"/>
    </xf>
    <xf numFmtId="0" fontId="8" fillId="0" borderId="103" xfId="9" applyFont="1" applyBorder="1" applyAlignment="1">
      <alignment horizontal="center"/>
    </xf>
    <xf numFmtId="0" fontId="8" fillId="0" borderId="102" xfId="9" applyFont="1" applyBorder="1" applyAlignment="1">
      <alignment horizontal="center"/>
    </xf>
    <xf numFmtId="0" fontId="8" fillId="0" borderId="23" xfId="9" applyFont="1" applyBorder="1" applyAlignment="1">
      <alignment horizontal="center" wrapText="1"/>
    </xf>
    <xf numFmtId="0" fontId="8" fillId="0" borderId="24" xfId="9" applyFont="1" applyBorder="1" applyAlignment="1">
      <alignment horizontal="center" wrapText="1"/>
    </xf>
    <xf numFmtId="0" fontId="8" fillId="0" borderId="25" xfId="9" applyFont="1" applyBorder="1" applyAlignment="1">
      <alignment horizontal="center" wrapText="1"/>
    </xf>
    <xf numFmtId="0" fontId="8" fillId="0" borderId="12" xfId="9" applyFont="1" applyBorder="1" applyAlignment="1">
      <alignment horizontal="center" wrapText="1"/>
    </xf>
    <xf numFmtId="0" fontId="8" fillId="0" borderId="10" xfId="9" applyFont="1" applyBorder="1" applyAlignment="1">
      <alignment horizontal="center" wrapText="1"/>
    </xf>
    <xf numFmtId="0" fontId="8" fillId="0" borderId="92" xfId="9" applyFont="1" applyBorder="1" applyAlignment="1">
      <alignment horizontal="center" wrapText="1"/>
    </xf>
    <xf numFmtId="0" fontId="8" fillId="0" borderId="26" xfId="9" applyFont="1" applyBorder="1" applyAlignment="1">
      <alignment wrapText="1"/>
    </xf>
    <xf numFmtId="0" fontId="45" fillId="0" borderId="0" xfId="9" applyFont="1"/>
    <xf numFmtId="0" fontId="8" fillId="0" borderId="0" xfId="9" applyFont="1"/>
    <xf numFmtId="0" fontId="8" fillId="0" borderId="14" xfId="9" applyFont="1" applyBorder="1" applyAlignment="1">
      <alignment horizontal="center"/>
    </xf>
    <xf numFmtId="0" fontId="6" fillId="0" borderId="93" xfId="9" applyBorder="1" applyAlignment="1">
      <alignment horizontal="center"/>
    </xf>
    <xf numFmtId="0" fontId="8" fillId="0" borderId="16" xfId="9" applyFont="1" applyBorder="1" applyAlignment="1">
      <alignment horizontal="center"/>
    </xf>
    <xf numFmtId="0" fontId="6" fillId="0" borderId="54" xfId="9" applyBorder="1" applyAlignment="1">
      <alignment horizontal="center"/>
    </xf>
    <xf numFmtId="0" fontId="8" fillId="0" borderId="28" xfId="9" applyFont="1" applyBorder="1" applyAlignment="1">
      <alignment horizontal="center"/>
    </xf>
    <xf numFmtId="0" fontId="6" fillId="0" borderId="56" xfId="9" applyBorder="1" applyAlignment="1">
      <alignment horizontal="center"/>
    </xf>
    <xf numFmtId="0" fontId="8" fillId="0" borderId="46" xfId="9" applyFont="1" applyBorder="1" applyAlignment="1">
      <alignment horizontal="center" wrapText="1"/>
    </xf>
    <xf numFmtId="0" fontId="8" fillId="0" borderId="93" xfId="9" applyFont="1" applyBorder="1" applyAlignment="1">
      <alignment horizontal="center" wrapText="1"/>
    </xf>
    <xf numFmtId="0" fontId="8" fillId="0" borderId="53" xfId="9" applyFont="1" applyBorder="1" applyAlignment="1">
      <alignment horizontal="center" wrapText="1"/>
    </xf>
    <xf numFmtId="0" fontId="8" fillId="0" borderId="54" xfId="9" applyFont="1" applyBorder="1" applyAlignment="1">
      <alignment horizontal="center" wrapText="1"/>
    </xf>
    <xf numFmtId="0" fontId="8" fillId="0" borderId="39" xfId="9" applyFont="1" applyBorder="1" applyAlignment="1">
      <alignment horizontal="center"/>
    </xf>
    <xf numFmtId="0" fontId="8" fillId="0" borderId="98" xfId="9" applyFont="1" applyBorder="1" applyAlignment="1">
      <alignment horizontal="center"/>
    </xf>
    <xf numFmtId="0" fontId="8" fillId="0" borderId="84" xfId="9" applyFont="1" applyBorder="1" applyAlignment="1">
      <alignment horizontal="center"/>
    </xf>
    <xf numFmtId="0" fontId="8" fillId="0" borderId="27" xfId="9" applyFont="1" applyBorder="1" applyAlignment="1">
      <alignment wrapText="1"/>
    </xf>
    <xf numFmtId="0" fontId="6" fillId="0" borderId="49" xfId="9" applyBorder="1" applyAlignment="1">
      <alignment wrapText="1"/>
    </xf>
    <xf numFmtId="0" fontId="8" fillId="0" borderId="27" xfId="9" applyFont="1" applyBorder="1"/>
    <xf numFmtId="0" fontId="8" fillId="0" borderId="26" xfId="9" applyFont="1" applyBorder="1"/>
    <xf numFmtId="0" fontId="48" fillId="0" borderId="136" xfId="12" applyFont="1" applyBorder="1" applyAlignment="1">
      <alignment horizontal="center" vertical="center" textRotation="255"/>
    </xf>
    <xf numFmtId="0" fontId="48" fillId="0" borderId="52" xfId="12" applyFont="1" applyBorder="1" applyAlignment="1">
      <alignment horizontal="center" vertical="center" textRotation="255"/>
    </xf>
    <xf numFmtId="0" fontId="48" fillId="0" borderId="0" xfId="12" applyFont="1" applyAlignment="1">
      <alignment horizontal="left" vertical="center" wrapText="1"/>
    </xf>
    <xf numFmtId="0" fontId="50" fillId="3" borderId="0" xfId="12" applyFont="1" applyFill="1">
      <alignment vertical="center"/>
    </xf>
    <xf numFmtId="0" fontId="50" fillId="3" borderId="0" xfId="12" applyFont="1" applyFill="1" applyAlignment="1">
      <alignment horizontal="left" vertical="center"/>
    </xf>
    <xf numFmtId="0" fontId="51" fillId="0" borderId="127" xfId="12" applyFont="1" applyBorder="1" applyAlignment="1">
      <alignment horizontal="center" vertical="center"/>
    </xf>
    <xf numFmtId="0" fontId="51" fillId="0" borderId="128" xfId="12" applyFont="1" applyBorder="1" applyAlignment="1">
      <alignment horizontal="center" vertical="center"/>
    </xf>
    <xf numFmtId="0" fontId="51" fillId="0" borderId="130" xfId="12" applyFont="1" applyBorder="1" applyAlignment="1">
      <alignment horizontal="center" vertical="center"/>
    </xf>
    <xf numFmtId="0" fontId="51" fillId="0" borderId="131" xfId="12" applyFont="1" applyBorder="1" applyAlignment="1">
      <alignment horizontal="center" vertical="center"/>
    </xf>
    <xf numFmtId="0" fontId="51" fillId="0" borderId="133" xfId="12" applyFont="1" applyBorder="1" applyAlignment="1">
      <alignment horizontal="center" vertical="center"/>
    </xf>
    <xf numFmtId="0" fontId="51" fillId="0" borderId="134" xfId="12" applyFont="1" applyBorder="1" applyAlignment="1">
      <alignment horizontal="center" vertical="center"/>
    </xf>
    <xf numFmtId="0" fontId="48" fillId="0" borderId="135" xfId="12" applyFont="1" applyBorder="1" applyAlignment="1">
      <alignment horizontal="center" vertical="center"/>
    </xf>
    <xf numFmtId="0" fontId="48" fillId="0" borderId="142" xfId="12" applyFont="1" applyBorder="1" applyAlignment="1">
      <alignment horizontal="center" vertical="center"/>
    </xf>
    <xf numFmtId="0" fontId="48" fillId="0" borderId="141" xfId="12" applyFont="1" applyBorder="1" applyAlignment="1">
      <alignment horizontal="center" vertical="center"/>
    </xf>
    <xf numFmtId="0" fontId="48" fillId="0" borderId="80" xfId="12" applyFont="1" applyBorder="1" applyAlignment="1">
      <alignment horizontal="center" vertical="center"/>
    </xf>
    <xf numFmtId="0" fontId="48" fillId="0" borderId="82" xfId="12" applyFont="1" applyBorder="1" applyAlignment="1">
      <alignment horizontal="center" vertical="center"/>
    </xf>
    <xf numFmtId="0" fontId="54" fillId="0" borderId="68" xfId="12" applyFont="1" applyBorder="1" applyAlignment="1">
      <alignment horizontal="center" vertical="center"/>
    </xf>
    <xf numFmtId="0" fontId="54" fillId="0" borderId="70" xfId="12" applyFont="1" applyBorder="1" applyAlignment="1">
      <alignment horizontal="center" vertical="center"/>
    </xf>
    <xf numFmtId="0" fontId="48" fillId="0" borderId="74" xfId="12" applyFont="1" applyBorder="1" applyAlignment="1">
      <alignment horizontal="center" vertical="center"/>
    </xf>
    <xf numFmtId="0" fontId="48" fillId="0" borderId="76" xfId="12" applyFont="1" applyBorder="1" applyAlignment="1">
      <alignment horizontal="center" vertical="center"/>
    </xf>
    <xf numFmtId="0" fontId="48" fillId="0" borderId="136" xfId="12" applyFont="1" applyBorder="1" applyAlignment="1">
      <alignment horizontal="center" vertical="center" textRotation="255" wrapText="1"/>
    </xf>
    <xf numFmtId="0" fontId="48" fillId="0" borderId="52" xfId="12" applyFont="1" applyBorder="1" applyAlignment="1">
      <alignment horizontal="center" vertical="center" textRotation="255" wrapText="1"/>
    </xf>
    <xf numFmtId="0" fontId="48" fillId="0" borderId="33" xfId="12" applyFont="1" applyBorder="1" applyAlignment="1">
      <alignment horizontal="center" vertical="center" textRotation="255" wrapText="1"/>
    </xf>
    <xf numFmtId="0" fontId="48" fillId="0" borderId="33" xfId="12" applyFont="1" applyBorder="1" applyAlignment="1">
      <alignment horizontal="center" vertical="center"/>
    </xf>
    <xf numFmtId="0" fontId="25" fillId="0" borderId="136" xfId="13" applyFont="1" applyBorder="1" applyAlignment="1">
      <alignment horizontal="center" vertical="center" textRotation="255" wrapText="1"/>
    </xf>
    <xf numFmtId="0" fontId="25" fillId="0" borderId="52" xfId="13" applyFont="1" applyBorder="1" applyAlignment="1">
      <alignment horizontal="center" vertical="center" textRotation="255" wrapText="1"/>
    </xf>
    <xf numFmtId="0" fontId="25" fillId="0" borderId="135" xfId="13" applyFont="1" applyBorder="1" applyAlignment="1">
      <alignment horizontal="center" vertical="center" textRotation="255" wrapText="1"/>
    </xf>
    <xf numFmtId="0" fontId="60" fillId="0" borderId="68" xfId="13" applyFont="1" applyBorder="1" applyAlignment="1">
      <alignment horizontal="center" vertical="center" wrapText="1"/>
    </xf>
    <xf numFmtId="0" fontId="60" fillId="0" borderId="70" xfId="13" applyFont="1" applyBorder="1" applyAlignment="1">
      <alignment horizontal="center" vertical="center" wrapText="1"/>
    </xf>
    <xf numFmtId="0" fontId="61" fillId="0" borderId="0" xfId="13" applyFont="1" applyAlignment="1">
      <alignment horizontal="left" vertical="center" wrapText="1"/>
    </xf>
    <xf numFmtId="0" fontId="17" fillId="0" borderId="0" xfId="13" applyFont="1" applyAlignment="1">
      <alignment vertical="center" wrapText="1"/>
    </xf>
    <xf numFmtId="0" fontId="6" fillId="0" borderId="0" xfId="13" applyAlignment="1">
      <alignment vertical="center" wrapText="1"/>
    </xf>
    <xf numFmtId="0" fontId="55" fillId="0" borderId="0" xfId="13" applyFont="1" applyAlignment="1">
      <alignment horizontal="center" vertical="center"/>
    </xf>
    <xf numFmtId="0" fontId="56" fillId="0" borderId="0" xfId="13" applyFont="1" applyAlignment="1">
      <alignment vertical="center"/>
    </xf>
    <xf numFmtId="0" fontId="25" fillId="0" borderId="48" xfId="13" applyFont="1" applyBorder="1" applyAlignment="1">
      <alignment horizontal="center" vertical="center" wrapText="1"/>
    </xf>
    <xf numFmtId="0" fontId="25" fillId="0" borderId="52" xfId="13" applyFont="1" applyBorder="1" applyAlignment="1">
      <alignment horizontal="center" vertical="center" wrapText="1"/>
    </xf>
    <xf numFmtId="0" fontId="25" fillId="0" borderId="135" xfId="13" applyFont="1" applyBorder="1" applyAlignment="1">
      <alignment horizontal="center" vertical="center" wrapText="1"/>
    </xf>
    <xf numFmtId="0" fontId="25" fillId="0" borderId="48" xfId="13" applyFont="1" applyBorder="1" applyAlignment="1">
      <alignment horizontal="center" vertical="center"/>
    </xf>
    <xf numFmtId="0" fontId="25" fillId="0" borderId="52" xfId="13" applyFont="1" applyBorder="1" applyAlignment="1">
      <alignment horizontal="center" vertical="center"/>
    </xf>
    <xf numFmtId="0" fontId="25" fillId="0" borderId="135" xfId="13" applyFont="1" applyBorder="1" applyAlignment="1">
      <alignment horizontal="center" vertical="center"/>
    </xf>
    <xf numFmtId="0" fontId="25" fillId="0" borderId="36" xfId="13" applyFont="1" applyBorder="1" applyAlignment="1">
      <alignment horizontal="center" vertical="center"/>
    </xf>
    <xf numFmtId="0" fontId="25" fillId="0" borderId="5" xfId="13" applyFont="1" applyBorder="1" applyAlignment="1">
      <alignment horizontal="center" vertical="center"/>
    </xf>
    <xf numFmtId="0" fontId="25" fillId="0" borderId="42" xfId="13" applyFont="1" applyBorder="1" applyAlignment="1">
      <alignment horizontal="center" vertical="center"/>
    </xf>
    <xf numFmtId="0" fontId="25" fillId="0" borderId="145" xfId="13" applyFont="1" applyBorder="1" applyAlignment="1">
      <alignment horizontal="center" vertical="center" textRotation="255" wrapText="1"/>
    </xf>
    <xf numFmtId="0" fontId="25" fillId="0" borderId="53" xfId="13" applyFont="1" applyBorder="1" applyAlignment="1">
      <alignment horizontal="center" vertical="center" textRotation="255" wrapText="1"/>
    </xf>
    <xf numFmtId="0" fontId="25" fillId="0" borderId="142" xfId="13" applyFont="1" applyBorder="1" applyAlignment="1">
      <alignment horizontal="center" vertical="center" textRotation="255" wrapText="1"/>
    </xf>
    <xf numFmtId="0" fontId="25" fillId="0" borderId="70" xfId="13" applyFont="1" applyBorder="1" applyAlignment="1">
      <alignment horizontal="center" vertical="center"/>
    </xf>
    <xf numFmtId="0" fontId="25" fillId="0" borderId="3" xfId="13" applyFont="1" applyBorder="1" applyAlignment="1">
      <alignment horizontal="center" vertical="center" wrapText="1"/>
    </xf>
    <xf numFmtId="0" fontId="25" fillId="0" borderId="3" xfId="13" applyFont="1" applyBorder="1" applyAlignment="1">
      <alignment horizontal="center" vertical="center"/>
    </xf>
    <xf numFmtId="0" fontId="1" fillId="14" borderId="23" xfId="12" applyFill="1" applyBorder="1" applyAlignment="1">
      <alignment horizontal="center" vertical="center"/>
    </xf>
    <xf numFmtId="0" fontId="1" fillId="14" borderId="24" xfId="12" applyFill="1" applyBorder="1" applyAlignment="1">
      <alignment horizontal="center" vertical="center"/>
    </xf>
    <xf numFmtId="0" fontId="1" fillId="14" borderId="60" xfId="12" applyFill="1" applyBorder="1" applyAlignment="1">
      <alignment horizontal="center" vertical="center"/>
    </xf>
    <xf numFmtId="0" fontId="98" fillId="14" borderId="42" xfId="12" applyFont="1" applyFill="1" applyBorder="1" applyAlignment="1">
      <alignment horizontal="center" vertical="center" shrinkToFit="1"/>
    </xf>
    <xf numFmtId="0" fontId="98" fillId="14" borderId="3" xfId="12" applyFont="1" applyFill="1" applyBorder="1" applyAlignment="1">
      <alignment horizontal="center" vertical="center" shrinkToFit="1"/>
    </xf>
    <xf numFmtId="0" fontId="98" fillId="14" borderId="23" xfId="12" applyFont="1" applyFill="1" applyBorder="1" applyAlignment="1">
      <alignment horizontal="center" vertical="center" wrapText="1"/>
    </xf>
    <xf numFmtId="0" fontId="98" fillId="14" borderId="60" xfId="12" applyFont="1" applyFill="1" applyBorder="1" applyAlignment="1">
      <alignment horizontal="center" vertical="center"/>
    </xf>
    <xf numFmtId="0" fontId="96" fillId="14" borderId="38" xfId="12" applyFont="1" applyFill="1" applyBorder="1" applyAlignment="1">
      <alignment horizontal="center" vertical="center"/>
    </xf>
    <xf numFmtId="0" fontId="96" fillId="14" borderId="40" xfId="12" applyFont="1" applyFill="1" applyBorder="1" applyAlignment="1">
      <alignment horizontal="center" vertical="center"/>
    </xf>
    <xf numFmtId="0" fontId="96" fillId="14" borderId="47" xfId="12" applyFont="1" applyFill="1" applyBorder="1" applyAlignment="1">
      <alignment horizontal="center" vertical="center"/>
    </xf>
    <xf numFmtId="0" fontId="96" fillId="14" borderId="7" xfId="12" applyFont="1" applyFill="1" applyBorder="1" applyAlignment="1">
      <alignment horizontal="center" vertical="center"/>
    </xf>
    <xf numFmtId="0" fontId="96" fillId="14" borderId="3" xfId="12" applyFont="1" applyFill="1" applyBorder="1" applyAlignment="1">
      <alignment horizontal="center" vertical="center"/>
    </xf>
    <xf numFmtId="0" fontId="96" fillId="14" borderId="48" xfId="12" applyFont="1" applyFill="1" applyBorder="1" applyAlignment="1">
      <alignment horizontal="center" vertical="center"/>
    </xf>
    <xf numFmtId="0" fontId="96" fillId="14" borderId="35" xfId="12" applyFont="1" applyFill="1" applyBorder="1" applyAlignment="1">
      <alignment horizontal="center" vertical="center"/>
    </xf>
    <xf numFmtId="0" fontId="96" fillId="14" borderId="41" xfId="12" applyFont="1" applyFill="1" applyBorder="1" applyAlignment="1">
      <alignment horizontal="center" vertical="center"/>
    </xf>
    <xf numFmtId="0" fontId="96" fillId="14" borderId="57" xfId="12" applyFont="1" applyFill="1" applyBorder="1" applyAlignment="1">
      <alignment horizontal="center" vertical="center"/>
    </xf>
    <xf numFmtId="0" fontId="96" fillId="14" borderId="64" xfId="12" applyFont="1" applyFill="1" applyBorder="1" applyAlignment="1">
      <alignment horizontal="center" vertical="center"/>
    </xf>
    <xf numFmtId="0" fontId="96" fillId="14" borderId="149" xfId="12" applyFont="1" applyFill="1" applyBorder="1" applyAlignment="1">
      <alignment horizontal="center" vertical="center"/>
    </xf>
    <xf numFmtId="0" fontId="101" fillId="0" borderId="17" xfId="12" applyFont="1" applyBorder="1" applyAlignment="1">
      <alignment horizontal="center" vertical="center"/>
    </xf>
    <xf numFmtId="0" fontId="101" fillId="0" borderId="50" xfId="12" applyFont="1" applyBorder="1" applyAlignment="1">
      <alignment horizontal="center" vertical="center"/>
    </xf>
    <xf numFmtId="0" fontId="101" fillId="0" borderId="18" xfId="12" applyFont="1" applyBorder="1" applyAlignment="1">
      <alignment horizontal="center" vertical="center"/>
    </xf>
    <xf numFmtId="0" fontId="98" fillId="3" borderId="23" xfId="12" applyFont="1" applyFill="1" applyBorder="1" applyAlignment="1">
      <alignment horizontal="center" vertical="center" wrapText="1"/>
    </xf>
    <xf numFmtId="0" fontId="98" fillId="3" borderId="60" xfId="12" applyFont="1" applyFill="1" applyBorder="1" applyAlignment="1">
      <alignment horizontal="center" vertical="center"/>
    </xf>
    <xf numFmtId="0" fontId="101" fillId="0" borderId="21" xfId="12" applyFont="1" applyBorder="1" applyAlignment="1">
      <alignment horizontal="center" vertical="center"/>
    </xf>
    <xf numFmtId="0" fontId="101" fillId="0" borderId="90" xfId="12" applyFont="1" applyBorder="1" applyAlignment="1">
      <alignment horizontal="center" vertical="center"/>
    </xf>
    <xf numFmtId="0" fontId="101" fillId="0" borderId="20" xfId="12" applyFont="1" applyBorder="1" applyAlignment="1">
      <alignment horizontal="center" vertical="center"/>
    </xf>
    <xf numFmtId="0" fontId="1" fillId="14" borderId="23" xfId="12" applyFill="1" applyBorder="1" applyAlignment="1">
      <alignment horizontal="center" vertical="center" wrapText="1"/>
    </xf>
    <xf numFmtId="0" fontId="98" fillId="14" borderId="25" xfId="12" applyFont="1" applyFill="1" applyBorder="1" applyAlignment="1">
      <alignment horizontal="center" vertical="center"/>
    </xf>
    <xf numFmtId="0" fontId="1" fillId="0" borderId="34" xfId="12" applyBorder="1" applyAlignment="1">
      <alignment horizontal="center" vertical="center" shrinkToFit="1"/>
    </xf>
    <xf numFmtId="0" fontId="1" fillId="0" borderId="37" xfId="12" applyBorder="1" applyAlignment="1">
      <alignment horizontal="center" vertical="center" shrinkToFit="1"/>
    </xf>
    <xf numFmtId="0" fontId="1" fillId="0" borderId="236" xfId="12" applyBorder="1" applyAlignment="1">
      <alignment horizontal="center" vertical="center" shrinkToFit="1"/>
    </xf>
    <xf numFmtId="0" fontId="96" fillId="3" borderId="38" xfId="12" applyFont="1" applyFill="1" applyBorder="1" applyAlignment="1">
      <alignment horizontal="center" vertical="center"/>
    </xf>
    <xf numFmtId="0" fontId="96" fillId="3" borderId="40" xfId="12" applyFont="1" applyFill="1" applyBorder="1" applyAlignment="1">
      <alignment horizontal="center" vertical="center"/>
    </xf>
    <xf numFmtId="0" fontId="96" fillId="3" borderId="43" xfId="12" applyFont="1" applyFill="1" applyBorder="1" applyAlignment="1">
      <alignment horizontal="center" vertical="center"/>
    </xf>
    <xf numFmtId="0" fontId="96" fillId="3" borderId="7" xfId="12" applyFont="1" applyFill="1" applyBorder="1" applyAlignment="1">
      <alignment horizontal="center" vertical="center"/>
    </xf>
    <xf numFmtId="0" fontId="96" fillId="3" borderId="3" xfId="12" applyFont="1" applyFill="1" applyBorder="1" applyAlignment="1">
      <alignment horizontal="center" vertical="center"/>
    </xf>
    <xf numFmtId="0" fontId="96" fillId="3" borderId="2" xfId="12" applyFont="1" applyFill="1" applyBorder="1" applyAlignment="1">
      <alignment horizontal="center" vertical="center"/>
    </xf>
    <xf numFmtId="0" fontId="96" fillId="3" borderId="35" xfId="12" applyFont="1" applyFill="1" applyBorder="1" applyAlignment="1">
      <alignment horizontal="center" vertical="center"/>
    </xf>
    <xf numFmtId="0" fontId="96" fillId="3" borderId="41" xfId="12" applyFont="1" applyFill="1" applyBorder="1" applyAlignment="1">
      <alignment horizontal="center" vertical="center"/>
    </xf>
    <xf numFmtId="0" fontId="96" fillId="3" borderId="44" xfId="12" applyFont="1" applyFill="1" applyBorder="1" applyAlignment="1">
      <alignment horizontal="center" vertical="center"/>
    </xf>
    <xf numFmtId="0" fontId="96" fillId="3" borderId="64" xfId="12" applyFont="1" applyFill="1" applyBorder="1" applyAlignment="1">
      <alignment horizontal="center" vertical="center"/>
    </xf>
    <xf numFmtId="0" fontId="96" fillId="3" borderId="149" xfId="12" applyFont="1" applyFill="1" applyBorder="1" applyAlignment="1">
      <alignment horizontal="center" vertical="center"/>
    </xf>
    <xf numFmtId="0" fontId="1" fillId="3" borderId="23" xfId="12" applyFill="1" applyBorder="1" applyAlignment="1">
      <alignment horizontal="center" vertical="center"/>
    </xf>
    <xf numFmtId="0" fontId="1" fillId="3" borderId="24" xfId="12" applyFill="1" applyBorder="1" applyAlignment="1">
      <alignment horizontal="center" vertical="center"/>
    </xf>
    <xf numFmtId="0" fontId="1" fillId="3" borderId="60" xfId="12" applyFill="1" applyBorder="1" applyAlignment="1">
      <alignment horizontal="center" vertical="center"/>
    </xf>
    <xf numFmtId="0" fontId="96" fillId="14" borderId="14" xfId="12" applyFont="1" applyFill="1" applyBorder="1" applyAlignment="1">
      <alignment horizontal="center" vertical="center"/>
    </xf>
    <xf numFmtId="0" fontId="96" fillId="14" borderId="13" xfId="12" applyFont="1" applyFill="1" applyBorder="1" applyAlignment="1">
      <alignment horizontal="center" vertical="center"/>
    </xf>
    <xf numFmtId="0" fontId="96" fillId="14" borderId="15" xfId="12" applyFont="1" applyFill="1" applyBorder="1" applyAlignment="1">
      <alignment horizontal="center" vertical="center"/>
    </xf>
    <xf numFmtId="38" fontId="17" fillId="0" borderId="0" xfId="5" applyFont="1" applyFill="1" applyBorder="1" applyAlignment="1">
      <alignment vertical="center" wrapText="1"/>
    </xf>
    <xf numFmtId="38" fontId="17" fillId="0" borderId="0" xfId="5" applyFont="1" applyFill="1" applyBorder="1" applyAlignment="1">
      <alignment horizontal="left" vertical="center" wrapText="1"/>
    </xf>
    <xf numFmtId="38" fontId="17" fillId="0" borderId="0" xfId="5" applyFont="1" applyFill="1" applyAlignment="1">
      <alignment vertical="center" wrapText="1"/>
    </xf>
    <xf numFmtId="49" fontId="19" fillId="0" borderId="162" xfId="5" applyNumberFormat="1" applyFont="1" applyFill="1" applyBorder="1" applyAlignment="1">
      <alignment vertical="center"/>
    </xf>
    <xf numFmtId="49" fontId="19" fillId="0" borderId="163" xfId="5" applyNumberFormat="1" applyFont="1" applyFill="1" applyBorder="1" applyAlignment="1">
      <alignment vertical="center"/>
    </xf>
    <xf numFmtId="49" fontId="19" fillId="0" borderId="173" xfId="5" applyNumberFormat="1" applyFont="1" applyFill="1" applyBorder="1" applyAlignment="1">
      <alignment vertical="center"/>
    </xf>
    <xf numFmtId="49" fontId="19" fillId="0" borderId="174" xfId="5" applyNumberFormat="1" applyFont="1" applyFill="1" applyBorder="1" applyAlignment="1">
      <alignment vertical="center"/>
    </xf>
    <xf numFmtId="49" fontId="19" fillId="0" borderId="159" xfId="5" applyNumberFormat="1" applyFont="1" applyFill="1" applyBorder="1" applyAlignment="1">
      <alignment vertical="center"/>
    </xf>
    <xf numFmtId="49" fontId="19" fillId="0" borderId="160" xfId="5" applyNumberFormat="1" applyFont="1" applyFill="1" applyBorder="1" applyAlignment="1">
      <alignment vertical="center"/>
    </xf>
    <xf numFmtId="49" fontId="19" fillId="0" borderId="159" xfId="5" quotePrefix="1" applyNumberFormat="1" applyFont="1" applyFill="1" applyBorder="1" applyAlignment="1">
      <alignment vertical="center"/>
    </xf>
    <xf numFmtId="49" fontId="19" fillId="0" borderId="160" xfId="5" quotePrefix="1" applyNumberFormat="1" applyFont="1" applyFill="1" applyBorder="1" applyAlignment="1">
      <alignment vertical="center"/>
    </xf>
    <xf numFmtId="49" fontId="19" fillId="0" borderId="159" xfId="5" quotePrefix="1" applyNumberFormat="1" applyFont="1" applyFill="1" applyBorder="1" applyAlignment="1">
      <alignment horizontal="right" vertical="center"/>
    </xf>
    <xf numFmtId="49" fontId="19" fillId="0" borderId="160" xfId="5" quotePrefix="1" applyNumberFormat="1" applyFont="1" applyFill="1" applyBorder="1" applyAlignment="1">
      <alignment horizontal="right" vertical="center"/>
    </xf>
    <xf numFmtId="49" fontId="19" fillId="0" borderId="21" xfId="5" applyNumberFormat="1" applyFont="1" applyFill="1" applyBorder="1" applyAlignment="1">
      <alignment vertical="center"/>
    </xf>
    <xf numFmtId="49" fontId="19" fillId="0" borderId="20" xfId="5" applyNumberFormat="1" applyFont="1" applyFill="1" applyBorder="1" applyAlignment="1">
      <alignment vertical="center"/>
    </xf>
    <xf numFmtId="38" fontId="63" fillId="0" borderId="0" xfId="5" applyFont="1" applyFill="1" applyAlignment="1">
      <alignment horizontal="center" vertical="center"/>
    </xf>
    <xf numFmtId="38" fontId="17" fillId="0" borderId="14" xfId="5" applyFont="1" applyFill="1" applyBorder="1" applyAlignment="1">
      <alignment horizontal="center" vertical="center"/>
    </xf>
    <xf numFmtId="38" fontId="17" fillId="0" borderId="15" xfId="5" applyFont="1" applyFill="1" applyBorder="1" applyAlignment="1">
      <alignment horizontal="center" vertical="center"/>
    </xf>
    <xf numFmtId="38" fontId="19" fillId="0" borderId="159" xfId="5" quotePrefix="1" applyFont="1" applyFill="1" applyBorder="1" applyAlignment="1">
      <alignment vertical="center"/>
    </xf>
    <xf numFmtId="38" fontId="19" fillId="0" borderId="160" xfId="5" quotePrefix="1" applyFont="1" applyFill="1" applyBorder="1" applyAlignment="1">
      <alignment vertical="center"/>
    </xf>
    <xf numFmtId="38" fontId="19" fillId="0" borderId="159" xfId="5" quotePrefix="1" applyFont="1" applyFill="1" applyBorder="1" applyAlignment="1">
      <alignment horizontal="right" vertical="center"/>
    </xf>
    <xf numFmtId="38" fontId="19" fillId="0" borderId="160" xfId="5" quotePrefix="1" applyFont="1" applyFill="1" applyBorder="1" applyAlignment="1">
      <alignment horizontal="right" vertical="center"/>
    </xf>
    <xf numFmtId="38" fontId="19" fillId="0" borderId="162" xfId="5" applyFont="1" applyFill="1" applyBorder="1" applyAlignment="1">
      <alignment horizontal="right" vertical="center"/>
    </xf>
    <xf numFmtId="38" fontId="19" fillId="0" borderId="163" xfId="5" applyFont="1" applyFill="1" applyBorder="1" applyAlignment="1">
      <alignment horizontal="right" vertical="center"/>
    </xf>
    <xf numFmtId="38" fontId="19" fillId="0" borderId="21" xfId="5" applyFont="1" applyFill="1" applyBorder="1" applyAlignment="1">
      <alignment vertical="center"/>
    </xf>
    <xf numFmtId="38" fontId="19" fillId="0" borderId="20" xfId="5" applyFont="1" applyFill="1" applyBorder="1" applyAlignment="1">
      <alignment vertical="center"/>
    </xf>
    <xf numFmtId="49" fontId="19" fillId="0" borderId="14" xfId="5" applyNumberFormat="1" applyFont="1" applyFill="1" applyBorder="1" applyAlignment="1">
      <alignment vertical="center"/>
    </xf>
    <xf numFmtId="49" fontId="19" fillId="0" borderId="15" xfId="5" applyNumberFormat="1" applyFont="1" applyFill="1" applyBorder="1" applyAlignment="1">
      <alignment vertical="center"/>
    </xf>
    <xf numFmtId="49" fontId="19" fillId="0" borderId="151" xfId="5" applyNumberFormat="1" applyFont="1" applyFill="1" applyBorder="1" applyAlignment="1">
      <alignment vertical="center"/>
    </xf>
    <xf numFmtId="49" fontId="19" fillId="0" borderId="155" xfId="5" applyNumberFormat="1" applyFont="1" applyFill="1" applyBorder="1" applyAlignment="1">
      <alignment vertical="center"/>
    </xf>
    <xf numFmtId="0" fontId="65" fillId="0" borderId="0" xfId="0" applyFont="1" applyAlignment="1">
      <alignment horizontal="center" vertical="center"/>
    </xf>
    <xf numFmtId="0" fontId="66" fillId="0" borderId="0" xfId="0" applyFont="1" applyAlignment="1">
      <alignment vertical="center"/>
    </xf>
    <xf numFmtId="0" fontId="0" fillId="0" borderId="0" xfId="0"/>
    <xf numFmtId="0" fontId="8" fillId="0" borderId="48" xfId="1" applyFont="1" applyBorder="1" applyAlignment="1">
      <alignment vertical="center" wrapText="1"/>
    </xf>
    <xf numFmtId="0" fontId="8" fillId="0" borderId="52" xfId="1" applyFont="1" applyBorder="1" applyAlignment="1">
      <alignment vertical="center" wrapText="1"/>
    </xf>
    <xf numFmtId="0" fontId="8" fillId="0" borderId="33" xfId="1" applyFont="1" applyBorder="1" applyAlignment="1">
      <alignment vertical="center" wrapText="1"/>
    </xf>
    <xf numFmtId="0" fontId="8" fillId="0" borderId="48"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33" xfId="1" applyFont="1" applyBorder="1" applyAlignment="1">
      <alignment horizontal="center" vertical="center" wrapText="1"/>
    </xf>
    <xf numFmtId="0" fontId="8" fillId="6" borderId="36" xfId="1" applyFont="1" applyFill="1" applyBorder="1" applyAlignment="1">
      <alignment horizontal="center" vertical="center"/>
    </xf>
    <xf numFmtId="0" fontId="8" fillId="6" borderId="42" xfId="1" applyFont="1" applyFill="1" applyBorder="1" applyAlignment="1">
      <alignment horizontal="center" vertical="center"/>
    </xf>
    <xf numFmtId="0" fontId="8" fillId="0" borderId="0" xfId="1" applyFont="1" applyAlignment="1">
      <alignment vertical="center" wrapText="1"/>
    </xf>
    <xf numFmtId="0" fontId="8" fillId="6" borderId="3" xfId="1" applyFont="1" applyFill="1" applyBorder="1">
      <alignment vertical="center"/>
    </xf>
    <xf numFmtId="0" fontId="8" fillId="0" borderId="0" xfId="1" applyFont="1" applyAlignment="1">
      <alignment horizontal="left" vertical="center" wrapText="1"/>
    </xf>
    <xf numFmtId="0" fontId="8" fillId="0" borderId="3" xfId="1" applyFont="1" applyBorder="1" applyAlignment="1">
      <alignment horizontal="center" vertical="center" shrinkToFit="1"/>
    </xf>
    <xf numFmtId="0" fontId="6" fillId="0" borderId="0" xfId="1" applyAlignment="1">
      <alignment horizontal="left" vertical="top" wrapText="1"/>
    </xf>
    <xf numFmtId="0" fontId="8" fillId="0" borderId="48" xfId="1" applyFont="1" applyBorder="1" applyAlignment="1">
      <alignment horizontal="center" vertical="center" wrapText="1" shrinkToFit="1"/>
    </xf>
    <xf numFmtId="0" fontId="8" fillId="0" borderId="52" xfId="1" applyFont="1" applyBorder="1" applyAlignment="1">
      <alignment horizontal="center" vertical="center" wrapText="1" shrinkToFit="1"/>
    </xf>
    <xf numFmtId="0" fontId="8" fillId="0" borderId="33" xfId="1" applyFont="1" applyBorder="1" applyAlignment="1">
      <alignment horizontal="center" vertical="center" wrapText="1" shrinkToFit="1"/>
    </xf>
    <xf numFmtId="0" fontId="8" fillId="0" borderId="3" xfId="1" applyFont="1" applyBorder="1" applyAlignment="1">
      <alignment horizontal="center" vertical="center"/>
    </xf>
    <xf numFmtId="0" fontId="6" fillId="0" borderId="0" xfId="1" applyAlignment="1">
      <alignment horizontal="right" vertical="center"/>
    </xf>
    <xf numFmtId="0" fontId="6" fillId="0" borderId="0" xfId="1" applyAlignment="1">
      <alignment horizontal="center" vertical="center" shrinkToFit="1"/>
    </xf>
    <xf numFmtId="0" fontId="8" fillId="0" borderId="36" xfId="1" applyFont="1" applyBorder="1" applyAlignment="1">
      <alignment horizontal="center" vertical="center"/>
    </xf>
    <xf numFmtId="0" fontId="8" fillId="0" borderId="5" xfId="1" applyFont="1" applyBorder="1" applyAlignment="1">
      <alignment horizontal="center" vertical="center"/>
    </xf>
    <xf numFmtId="0" fontId="8" fillId="0" borderId="42" xfId="1" applyFont="1" applyBorder="1" applyAlignment="1">
      <alignment horizontal="center" vertical="center"/>
    </xf>
    <xf numFmtId="0" fontId="8" fillId="0" borderId="48" xfId="1" applyFont="1" applyBorder="1" applyAlignment="1">
      <alignment horizontal="center" vertical="center"/>
    </xf>
    <xf numFmtId="0" fontId="8" fillId="0" borderId="52" xfId="1" applyFont="1" applyBorder="1" applyAlignment="1">
      <alignment horizontal="center" vertical="center"/>
    </xf>
    <xf numFmtId="0" fontId="8" fillId="0" borderId="33" xfId="1" applyFont="1" applyBorder="1" applyAlignment="1">
      <alignment horizontal="center" vertical="center"/>
    </xf>
    <xf numFmtId="38" fontId="8" fillId="0" borderId="48" xfId="15" applyFont="1" applyBorder="1" applyAlignment="1">
      <alignment horizontal="center" vertical="center"/>
    </xf>
    <xf numFmtId="38" fontId="8" fillId="0" borderId="33" xfId="15" applyFont="1" applyBorder="1" applyAlignment="1">
      <alignment horizontal="center" vertical="center"/>
    </xf>
    <xf numFmtId="0" fontId="20" fillId="0" borderId="0" xfId="1" applyFont="1" applyAlignment="1">
      <alignment horizontal="left" vertical="top" wrapText="1"/>
    </xf>
    <xf numFmtId="38" fontId="8" fillId="0" borderId="3" xfId="15" applyFont="1" applyFill="1" applyBorder="1" applyAlignment="1">
      <alignment horizontal="center" vertical="center"/>
    </xf>
    <xf numFmtId="0" fontId="8" fillId="0" borderId="3" xfId="1" applyFont="1" applyBorder="1" applyAlignment="1">
      <alignment horizontal="center" vertical="center" wrapText="1"/>
    </xf>
    <xf numFmtId="0" fontId="0" fillId="10" borderId="190" xfId="16" applyFont="1" applyFill="1" applyBorder="1" applyAlignment="1">
      <alignment horizontal="left" vertical="center"/>
    </xf>
    <xf numFmtId="0" fontId="6" fillId="10" borderId="137" xfId="16" applyFill="1" applyBorder="1" applyAlignment="1">
      <alignment horizontal="left" vertical="center"/>
    </xf>
    <xf numFmtId="0" fontId="6" fillId="0" borderId="16" xfId="16" applyBorder="1" applyAlignment="1">
      <alignment horizontal="center" vertical="center" textRotation="255"/>
    </xf>
    <xf numFmtId="0" fontId="6" fillId="0" borderId="192" xfId="16" applyBorder="1" applyAlignment="1">
      <alignment horizontal="center" vertical="center" textRotation="255"/>
    </xf>
    <xf numFmtId="0" fontId="72" fillId="0" borderId="196" xfId="16" applyFont="1" applyBorder="1" applyAlignment="1">
      <alignment horizontal="center" vertical="center"/>
    </xf>
    <xf numFmtId="0" fontId="72" fillId="0" borderId="197" xfId="16" applyFont="1" applyBorder="1" applyAlignment="1">
      <alignment horizontal="center" vertical="center"/>
    </xf>
    <xf numFmtId="0" fontId="0" fillId="10" borderId="195" xfId="16" applyFont="1" applyFill="1" applyBorder="1" applyAlignment="1">
      <alignment horizontal="left" vertical="center"/>
    </xf>
    <xf numFmtId="0" fontId="6" fillId="10" borderId="70" xfId="16" applyFill="1" applyBorder="1" applyAlignment="1">
      <alignment horizontal="left" vertical="center"/>
    </xf>
    <xf numFmtId="0" fontId="0" fillId="0" borderId="16" xfId="16" applyFont="1" applyBorder="1" applyAlignment="1">
      <alignment horizontal="center" vertical="center" textRotation="255"/>
    </xf>
    <xf numFmtId="0" fontId="6" fillId="0" borderId="47" xfId="16" applyBorder="1" applyAlignment="1">
      <alignment horizontal="center" vertical="center" textRotation="255"/>
    </xf>
    <xf numFmtId="0" fontId="6" fillId="0" borderId="161" xfId="16" applyBorder="1" applyAlignment="1">
      <alignment horizontal="center" vertical="center" textRotation="255"/>
    </xf>
    <xf numFmtId="0" fontId="6" fillId="0" borderId="194" xfId="16" applyBorder="1" applyAlignment="1">
      <alignment horizontal="center" vertical="center" textRotation="255"/>
    </xf>
    <xf numFmtId="0" fontId="76" fillId="0" borderId="0" xfId="0" applyFont="1" applyAlignment="1">
      <alignment horizontal="center"/>
    </xf>
    <xf numFmtId="0" fontId="0" fillId="0" borderId="186" xfId="16" applyFont="1" applyBorder="1" applyAlignment="1">
      <alignment horizontal="left" vertical="center" wrapText="1"/>
    </xf>
    <xf numFmtId="0" fontId="6" fillId="0" borderId="187" xfId="16" applyBorder="1" applyAlignment="1">
      <alignment horizontal="left" vertical="center"/>
    </xf>
    <xf numFmtId="0" fontId="36" fillId="10" borderId="190" xfId="16" applyFont="1" applyFill="1" applyBorder="1" applyAlignment="1">
      <alignment horizontal="left" vertical="center"/>
    </xf>
    <xf numFmtId="0" fontId="36" fillId="10" borderId="137" xfId="16" applyFont="1" applyFill="1" applyBorder="1" applyAlignment="1">
      <alignment horizontal="left" vertical="center"/>
    </xf>
    <xf numFmtId="0" fontId="90" fillId="0" borderId="9" xfId="2" applyFont="1" applyBorder="1" applyAlignment="1">
      <alignment horizontal="center" vertical="center"/>
    </xf>
    <xf numFmtId="0" fontId="90" fillId="0" borderId="49" xfId="2" applyFont="1" applyBorder="1" applyAlignment="1">
      <alignment horizontal="center" vertical="center"/>
    </xf>
    <xf numFmtId="0" fontId="90" fillId="0" borderId="53" xfId="2" applyFont="1" applyBorder="1" applyAlignment="1">
      <alignment horizontal="center" vertical="center"/>
    </xf>
    <xf numFmtId="0" fontId="90" fillId="0" borderId="0" xfId="2" applyFont="1" applyAlignment="1">
      <alignment horizontal="center" vertical="center"/>
    </xf>
    <xf numFmtId="0" fontId="90" fillId="0" borderId="54" xfId="2" applyFont="1" applyBorder="1" applyAlignment="1">
      <alignment horizontal="center" vertical="center"/>
    </xf>
    <xf numFmtId="0" fontId="90" fillId="0" borderId="55" xfId="2" applyFont="1" applyBorder="1" applyAlignment="1">
      <alignment horizontal="center" vertical="center"/>
    </xf>
    <xf numFmtId="0" fontId="90" fillId="0" borderId="29" xfId="2" applyFont="1" applyBorder="1" applyAlignment="1">
      <alignment horizontal="center" vertical="center"/>
    </xf>
    <xf numFmtId="0" fontId="90" fillId="0" borderId="56" xfId="2" applyFont="1" applyBorder="1" applyAlignment="1">
      <alignment horizontal="center" vertical="center"/>
    </xf>
    <xf numFmtId="0" fontId="90" fillId="0" borderId="8" xfId="2" applyFont="1" applyBorder="1">
      <alignment vertical="center"/>
    </xf>
    <xf numFmtId="0" fontId="90" fillId="0" borderId="53" xfId="2" applyFont="1" applyBorder="1">
      <alignment vertical="center"/>
    </xf>
    <xf numFmtId="0" fontId="90" fillId="0" borderId="0" xfId="2" applyFont="1">
      <alignment vertical="center"/>
    </xf>
    <xf numFmtId="0" fontId="90" fillId="0" borderId="54" xfId="2" applyFont="1" applyBorder="1">
      <alignment vertical="center"/>
    </xf>
    <xf numFmtId="0" fontId="25" fillId="0" borderId="200" xfId="0" applyFont="1" applyBorder="1" applyAlignment="1">
      <alignment horizontal="center" vertical="center"/>
    </xf>
    <xf numFmtId="0" fontId="25" fillId="0" borderId="205" xfId="0" applyFont="1" applyBorder="1" applyAlignment="1">
      <alignment horizontal="center" vertical="center"/>
    </xf>
    <xf numFmtId="0" fontId="25" fillId="0" borderId="201" xfId="0" applyFont="1" applyBorder="1" applyAlignment="1">
      <alignment horizontal="center" vertical="center"/>
    </xf>
    <xf numFmtId="0" fontId="25" fillId="0" borderId="202" xfId="0" applyFont="1" applyBorder="1" applyAlignment="1">
      <alignment horizontal="center" vertical="center"/>
    </xf>
    <xf numFmtId="0" fontId="25" fillId="0" borderId="199" xfId="0" applyFont="1" applyBorder="1" applyAlignment="1">
      <alignment horizontal="center" vertical="center"/>
    </xf>
    <xf numFmtId="0" fontId="85" fillId="0" borderId="0" xfId="0" applyFont="1" applyAlignment="1">
      <alignment horizontal="center" vertical="center"/>
    </xf>
    <xf numFmtId="0" fontId="25" fillId="0" borderId="8" xfId="0" applyFont="1" applyBorder="1" applyAlignment="1">
      <alignment horizontal="center" vertical="center" shrinkToFit="1"/>
    </xf>
    <xf numFmtId="0" fontId="25" fillId="0" borderId="53" xfId="0" applyFont="1" applyBorder="1" applyAlignment="1">
      <alignment horizontal="center" vertical="center" shrinkToFit="1"/>
    </xf>
    <xf numFmtId="0" fontId="25" fillId="0" borderId="55" xfId="0" applyFont="1" applyBorder="1" applyAlignment="1">
      <alignment horizontal="center" vertical="center" shrinkToFit="1"/>
    </xf>
    <xf numFmtId="0" fontId="25" fillId="0" borderId="8" xfId="0" applyFont="1" applyBorder="1" applyAlignment="1">
      <alignment horizontal="center" vertical="center"/>
    </xf>
    <xf numFmtId="0" fontId="25" fillId="0" borderId="53" xfId="0" applyFont="1" applyBorder="1" applyAlignment="1">
      <alignment horizontal="center" vertical="center"/>
    </xf>
    <xf numFmtId="0" fontId="25" fillId="0" borderId="55" xfId="0" applyFont="1" applyBorder="1" applyAlignment="1">
      <alignment horizontal="center" vertical="center"/>
    </xf>
    <xf numFmtId="0" fontId="25" fillId="0" borderId="8" xfId="0" applyFont="1" applyBorder="1" applyAlignment="1">
      <alignment vertical="center"/>
    </xf>
    <xf numFmtId="0" fontId="25" fillId="0" borderId="49" xfId="0" applyFont="1" applyBorder="1" applyAlignment="1">
      <alignment vertical="center"/>
    </xf>
    <xf numFmtId="0" fontId="25" fillId="0" borderId="53" xfId="0" applyFont="1" applyBorder="1" applyAlignment="1">
      <alignment vertical="center"/>
    </xf>
    <xf numFmtId="0" fontId="25" fillId="0" borderId="54" xfId="0" applyFont="1" applyBorder="1" applyAlignment="1">
      <alignment vertical="center"/>
    </xf>
    <xf numFmtId="0" fontId="25" fillId="0" borderId="55" xfId="0" applyFont="1" applyBorder="1" applyAlignment="1">
      <alignment vertical="center"/>
    </xf>
    <xf numFmtId="0" fontId="25" fillId="0" borderId="56" xfId="0" applyFont="1" applyBorder="1" applyAlignment="1">
      <alignment vertical="center"/>
    </xf>
    <xf numFmtId="0" fontId="6" fillId="0" borderId="53" xfId="0" applyFont="1" applyBorder="1"/>
    <xf numFmtId="0" fontId="6" fillId="0" borderId="55" xfId="0" applyFont="1" applyBorder="1"/>
    <xf numFmtId="49" fontId="25" fillId="0" borderId="49" xfId="0" applyNumberFormat="1" applyFont="1" applyBorder="1" applyAlignment="1">
      <alignment horizontal="center" vertical="center"/>
    </xf>
    <xf numFmtId="49" fontId="25" fillId="0" borderId="54" xfId="0" applyNumberFormat="1" applyFont="1" applyBorder="1" applyAlignment="1">
      <alignment horizontal="center" vertical="center"/>
    </xf>
    <xf numFmtId="49" fontId="25" fillId="0" borderId="56" xfId="0" applyNumberFormat="1" applyFont="1" applyBorder="1" applyAlignment="1">
      <alignment horizontal="center" vertical="center"/>
    </xf>
    <xf numFmtId="0" fontId="25" fillId="0" borderId="221" xfId="0" applyFont="1" applyBorder="1" applyAlignment="1">
      <alignment horizontal="center" vertical="center"/>
    </xf>
    <xf numFmtId="0" fontId="25" fillId="0" borderId="222" xfId="0" applyFont="1" applyBorder="1" applyAlignment="1">
      <alignment horizontal="center" vertical="center"/>
    </xf>
    <xf numFmtId="0" fontId="25" fillId="0" borderId="198" xfId="0" applyFont="1" applyBorder="1" applyAlignment="1">
      <alignment horizontal="center" vertical="center" wrapText="1"/>
    </xf>
    <xf numFmtId="0" fontId="25" fillId="0" borderId="203" xfId="0" applyFont="1" applyBorder="1" applyAlignment="1">
      <alignment horizontal="center" vertical="center" wrapText="1"/>
    </xf>
    <xf numFmtId="0" fontId="25" fillId="0" borderId="199" xfId="0" applyFont="1" applyBorder="1" applyAlignment="1">
      <alignment horizontal="center" vertical="center" wrapText="1"/>
    </xf>
    <xf numFmtId="0" fontId="25" fillId="0" borderId="204" xfId="0" applyFont="1" applyBorder="1" applyAlignment="1">
      <alignment horizontal="center" vertical="center" wrapText="1"/>
    </xf>
    <xf numFmtId="0" fontId="25" fillId="0" borderId="198" xfId="0" applyFont="1" applyBorder="1" applyAlignment="1">
      <alignment horizontal="center" vertical="center"/>
    </xf>
    <xf numFmtId="0" fontId="25" fillId="0" borderId="203" xfId="0" applyFont="1" applyBorder="1" applyAlignment="1">
      <alignment horizontal="center" vertical="center"/>
    </xf>
    <xf numFmtId="0" fontId="25" fillId="0" borderId="204" xfId="0" applyFont="1" applyBorder="1" applyAlignment="1">
      <alignment horizontal="center" vertical="center"/>
    </xf>
    <xf numFmtId="0" fontId="90" fillId="0" borderId="8" xfId="2" applyFont="1" applyBorder="1" applyAlignment="1">
      <alignment horizontal="left" vertical="top" wrapText="1"/>
    </xf>
    <xf numFmtId="0" fontId="90" fillId="0" borderId="9" xfId="2" applyFont="1" applyBorder="1" applyAlignment="1">
      <alignment horizontal="left" vertical="top" wrapText="1"/>
    </xf>
    <xf numFmtId="0" fontId="90" fillId="0" borderId="49" xfId="2" applyFont="1" applyBorder="1" applyAlignment="1">
      <alignment horizontal="left" vertical="top" wrapText="1"/>
    </xf>
    <xf numFmtId="0" fontId="90" fillId="0" borderId="53" xfId="2" applyFont="1" applyBorder="1" applyAlignment="1">
      <alignment horizontal="left" vertical="top" wrapText="1"/>
    </xf>
    <xf numFmtId="0" fontId="90" fillId="0" borderId="0" xfId="2" applyFont="1" applyAlignment="1">
      <alignment horizontal="left" vertical="top" wrapText="1"/>
    </xf>
    <xf numFmtId="0" fontId="90" fillId="0" borderId="54" xfId="2" applyFont="1" applyBorder="1" applyAlignment="1">
      <alignment horizontal="left" vertical="top" wrapText="1"/>
    </xf>
    <xf numFmtId="0" fontId="90" fillId="0" borderId="55" xfId="2" applyFont="1" applyBorder="1" applyAlignment="1">
      <alignment horizontal="left" vertical="top" wrapText="1"/>
    </xf>
    <xf numFmtId="0" fontId="90" fillId="0" borderId="29" xfId="2" applyFont="1" applyBorder="1" applyAlignment="1">
      <alignment horizontal="left" vertical="top" wrapText="1"/>
    </xf>
    <xf numFmtId="0" fontId="90" fillId="0" borderId="56" xfId="2" applyFont="1" applyBorder="1" applyAlignment="1">
      <alignment horizontal="left" vertical="top" wrapText="1"/>
    </xf>
    <xf numFmtId="0" fontId="90" fillId="0" borderId="53" xfId="2" applyFont="1" applyBorder="1" applyAlignment="1">
      <alignment horizontal="center" vertical="center" wrapText="1"/>
    </xf>
    <xf numFmtId="0" fontId="90" fillId="0" borderId="0" xfId="2" applyFont="1" applyAlignment="1">
      <alignment horizontal="center" vertical="center" wrapText="1"/>
    </xf>
    <xf numFmtId="0" fontId="90" fillId="0" borderId="54" xfId="2" applyFont="1" applyBorder="1" applyAlignment="1">
      <alignment horizontal="center" vertical="center" wrapText="1"/>
    </xf>
    <xf numFmtId="0" fontId="92" fillId="0" borderId="0" xfId="2" applyFont="1" applyAlignment="1">
      <alignment horizontal="right" vertical="top" wrapText="1"/>
    </xf>
    <xf numFmtId="0" fontId="92" fillId="0" borderId="54" xfId="2" applyFont="1" applyBorder="1" applyAlignment="1">
      <alignment horizontal="right" vertical="top" wrapText="1"/>
    </xf>
    <xf numFmtId="0" fontId="90" fillId="0" borderId="53" xfId="2" applyFont="1" applyBorder="1" applyAlignment="1">
      <alignment horizontal="center" vertical="top" wrapText="1"/>
    </xf>
    <xf numFmtId="0" fontId="90" fillId="0" borderId="0" xfId="2" applyFont="1" applyAlignment="1">
      <alignment horizontal="center" vertical="top" wrapText="1"/>
    </xf>
    <xf numFmtId="0" fontId="90" fillId="0" borderId="54" xfId="2" applyFont="1" applyBorder="1" applyAlignment="1">
      <alignment horizontal="center" vertical="top" wrapText="1"/>
    </xf>
    <xf numFmtId="0" fontId="92" fillId="0" borderId="0" xfId="2" applyFont="1" applyAlignment="1">
      <alignment horizontal="left" vertical="top" wrapText="1"/>
    </xf>
    <xf numFmtId="0" fontId="92" fillId="0" borderId="54" xfId="2" applyFont="1" applyBorder="1" applyAlignment="1">
      <alignment horizontal="left" vertical="top" wrapText="1"/>
    </xf>
    <xf numFmtId="0" fontId="92" fillId="0" borderId="239" xfId="2" applyFont="1" applyBorder="1" applyAlignment="1">
      <alignment horizontal="right" vertical="top" wrapText="1"/>
    </xf>
    <xf numFmtId="0" fontId="92" fillId="0" borderId="240" xfId="2" applyFont="1" applyBorder="1" applyAlignment="1">
      <alignment horizontal="right" vertical="top" wrapText="1"/>
    </xf>
    <xf numFmtId="0" fontId="90" fillId="0" borderId="177" xfId="2" applyFont="1" applyBorder="1" applyAlignment="1">
      <alignment horizontal="center" vertical="top" wrapText="1"/>
    </xf>
    <xf numFmtId="0" fontId="90" fillId="0" borderId="176" xfId="2" applyFont="1" applyBorder="1" applyAlignment="1">
      <alignment horizontal="center" vertical="top" wrapText="1"/>
    </xf>
    <xf numFmtId="0" fontId="90" fillId="0" borderId="237" xfId="2" applyFont="1" applyBorder="1" applyAlignment="1">
      <alignment horizontal="center" vertical="top" wrapText="1"/>
    </xf>
    <xf numFmtId="0" fontId="90" fillId="0" borderId="177" xfId="2" applyFont="1" applyBorder="1" applyAlignment="1">
      <alignment horizontal="center" vertical="center" wrapText="1"/>
    </xf>
    <xf numFmtId="0" fontId="90" fillId="0" borderId="176" xfId="2" applyFont="1" applyBorder="1" applyAlignment="1">
      <alignment horizontal="center" vertical="center" wrapText="1"/>
    </xf>
    <xf numFmtId="0" fontId="90" fillId="0" borderId="237" xfId="2" applyFont="1" applyBorder="1" applyAlignment="1">
      <alignment horizontal="center" vertical="center" wrapText="1"/>
    </xf>
    <xf numFmtId="0" fontId="92" fillId="0" borderId="176" xfId="2" applyFont="1" applyBorder="1" applyAlignment="1">
      <alignment horizontal="left" vertical="top" wrapText="1"/>
    </xf>
    <xf numFmtId="0" fontId="92" fillId="0" borderId="237" xfId="2" applyFont="1" applyBorder="1" applyAlignment="1">
      <alignment horizontal="left" vertical="top" wrapText="1"/>
    </xf>
    <xf numFmtId="0" fontId="90" fillId="0" borderId="238" xfId="2" applyFont="1" applyBorder="1" applyAlignment="1">
      <alignment horizontal="center" vertical="center" wrapText="1"/>
    </xf>
    <xf numFmtId="0" fontId="90" fillId="0" borderId="239" xfId="2" applyFont="1" applyBorder="1" applyAlignment="1">
      <alignment horizontal="center" vertical="center" wrapText="1"/>
    </xf>
    <xf numFmtId="0" fontId="90" fillId="0" borderId="240" xfId="2" applyFont="1" applyBorder="1" applyAlignment="1">
      <alignment horizontal="center" vertical="center" wrapText="1"/>
    </xf>
    <xf numFmtId="0" fontId="90" fillId="0" borderId="238" xfId="2" applyFont="1" applyBorder="1" applyAlignment="1">
      <alignment horizontal="center" vertical="top" wrapText="1"/>
    </xf>
    <xf numFmtId="0" fontId="90" fillId="0" borderId="239" xfId="2" applyFont="1" applyBorder="1" applyAlignment="1">
      <alignment horizontal="center" vertical="top" wrapText="1"/>
    </xf>
    <xf numFmtId="0" fontId="90" fillId="0" borderId="240" xfId="2" applyFont="1" applyBorder="1" applyAlignment="1">
      <alignment horizontal="center" vertical="top" wrapText="1"/>
    </xf>
    <xf numFmtId="0" fontId="90" fillId="0" borderId="8" xfId="2" applyFont="1" applyBorder="1" applyAlignment="1">
      <alignment horizontal="center" vertical="top" wrapText="1"/>
    </xf>
    <xf numFmtId="0" fontId="90" fillId="0" borderId="9" xfId="2" applyFont="1" applyBorder="1" applyAlignment="1">
      <alignment horizontal="center" vertical="top" wrapText="1"/>
    </xf>
    <xf numFmtId="0" fontId="90" fillId="0" borderId="49" xfId="2" applyFont="1" applyBorder="1" applyAlignment="1">
      <alignment horizontal="center" vertical="top" wrapText="1"/>
    </xf>
    <xf numFmtId="0" fontId="21" fillId="0" borderId="8" xfId="2" applyFont="1" applyBorder="1" applyAlignment="1">
      <alignment horizontal="center" vertical="center" wrapText="1"/>
    </xf>
    <xf numFmtId="0" fontId="21" fillId="0" borderId="9" xfId="2" applyFont="1" applyBorder="1" applyAlignment="1">
      <alignment horizontal="center" vertical="center" wrapText="1"/>
    </xf>
    <xf numFmtId="0" fontId="21" fillId="0" borderId="49" xfId="2" applyFont="1" applyBorder="1" applyAlignment="1">
      <alignment horizontal="center" vertical="center" wrapText="1"/>
    </xf>
    <xf numFmtId="0" fontId="21" fillId="0" borderId="53" xfId="2" applyFont="1" applyBorder="1" applyAlignment="1">
      <alignment horizontal="center" vertical="center" wrapText="1"/>
    </xf>
    <xf numFmtId="0" fontId="21" fillId="0" borderId="0" xfId="2" applyFont="1" applyAlignment="1">
      <alignment horizontal="center" vertical="center" wrapText="1"/>
    </xf>
    <xf numFmtId="0" fontId="21" fillId="0" borderId="54" xfId="2" applyFont="1" applyBorder="1" applyAlignment="1">
      <alignment horizontal="center" vertical="center" wrapText="1"/>
    </xf>
    <xf numFmtId="0" fontId="90" fillId="0" borderId="8" xfId="2" applyFont="1" applyBorder="1" applyAlignment="1">
      <alignment horizontal="center" vertical="center" wrapText="1"/>
    </xf>
    <xf numFmtId="0" fontId="90" fillId="0" borderId="9" xfId="2" applyFont="1" applyBorder="1" applyAlignment="1">
      <alignment horizontal="center" vertical="center" wrapText="1"/>
    </xf>
    <xf numFmtId="0" fontId="90" fillId="0" borderId="49" xfId="2" applyFont="1" applyBorder="1" applyAlignment="1">
      <alignment horizontal="center" vertical="center" wrapText="1"/>
    </xf>
    <xf numFmtId="0" fontId="92" fillId="0" borderId="9" xfId="2" applyFont="1" applyBorder="1" applyAlignment="1">
      <alignment horizontal="center" vertical="center" wrapText="1"/>
    </xf>
    <xf numFmtId="0" fontId="92" fillId="0" borderId="49" xfId="2" applyFont="1" applyBorder="1" applyAlignment="1">
      <alignment horizontal="center" vertical="center" wrapText="1"/>
    </xf>
    <xf numFmtId="0" fontId="90" fillId="0" borderId="55" xfId="2" applyFont="1" applyBorder="1" applyAlignment="1">
      <alignment horizontal="center" vertical="center" wrapText="1"/>
    </xf>
    <xf numFmtId="0" fontId="90" fillId="0" borderId="29" xfId="2" applyFont="1" applyBorder="1" applyAlignment="1">
      <alignment horizontal="center" vertical="center" wrapText="1"/>
    </xf>
    <xf numFmtId="0" fontId="90" fillId="0" borderId="56" xfId="2" applyFont="1" applyBorder="1" applyAlignment="1">
      <alignment horizontal="center" vertical="center" wrapText="1"/>
    </xf>
    <xf numFmtId="0" fontId="92" fillId="0" borderId="29" xfId="2" applyFont="1" applyBorder="1" applyAlignment="1">
      <alignment horizontal="center" vertical="center" wrapText="1"/>
    </xf>
    <xf numFmtId="0" fontId="92" fillId="0" borderId="56" xfId="2" applyFont="1" applyBorder="1" applyAlignment="1">
      <alignment horizontal="center" vertical="center" wrapText="1"/>
    </xf>
    <xf numFmtId="0" fontId="92" fillId="0" borderId="238" xfId="2" applyFont="1" applyBorder="1" applyAlignment="1">
      <alignment horizontal="center" vertical="top" wrapText="1"/>
    </xf>
    <xf numFmtId="0" fontId="92" fillId="0" borderId="239" xfId="2" applyFont="1" applyBorder="1" applyAlignment="1">
      <alignment horizontal="center" vertical="top" wrapText="1"/>
    </xf>
    <xf numFmtId="0" fontId="92" fillId="0" borderId="240" xfId="2" applyFont="1" applyBorder="1" applyAlignment="1">
      <alignment horizontal="center" vertical="top" wrapText="1"/>
    </xf>
    <xf numFmtId="0" fontId="92" fillId="0" borderId="239" xfId="2" applyFont="1" applyBorder="1" applyAlignment="1">
      <alignment horizontal="center" vertical="center" wrapText="1"/>
    </xf>
    <xf numFmtId="0" fontId="92" fillId="0" borderId="240" xfId="2" applyFont="1" applyBorder="1" applyAlignment="1">
      <alignment horizontal="center" vertical="center" wrapText="1"/>
    </xf>
    <xf numFmtId="0" fontId="92" fillId="0" borderId="176" xfId="2" applyFont="1" applyBorder="1" applyAlignment="1">
      <alignment horizontal="center" vertical="center" wrapText="1"/>
    </xf>
    <xf numFmtId="0" fontId="92" fillId="0" borderId="237" xfId="2" applyFont="1" applyBorder="1" applyAlignment="1">
      <alignment horizontal="center" vertical="center" wrapText="1"/>
    </xf>
    <xf numFmtId="0" fontId="92" fillId="0" borderId="177" xfId="2" applyFont="1" applyBorder="1" applyAlignment="1">
      <alignment horizontal="center" vertical="top" wrapText="1"/>
    </xf>
    <xf numFmtId="0" fontId="92" fillId="0" borderId="176" xfId="2" applyFont="1" applyBorder="1" applyAlignment="1">
      <alignment horizontal="center" vertical="top" wrapText="1"/>
    </xf>
    <xf numFmtId="0" fontId="92" fillId="0" borderId="237" xfId="2" applyFont="1" applyBorder="1" applyAlignment="1">
      <alignment horizontal="center" vertical="top" wrapText="1"/>
    </xf>
    <xf numFmtId="0" fontId="92" fillId="0" borderId="53" xfId="2" applyFont="1" applyBorder="1" applyAlignment="1">
      <alignment horizontal="center" vertical="top" wrapText="1"/>
    </xf>
    <xf numFmtId="0" fontId="92" fillId="0" borderId="0" xfId="2" applyFont="1" applyAlignment="1">
      <alignment horizontal="center" vertical="top" wrapText="1"/>
    </xf>
    <xf numFmtId="0" fontId="92" fillId="0" borderId="54" xfId="2" applyFont="1" applyBorder="1" applyAlignment="1">
      <alignment horizontal="center" vertical="top" wrapText="1"/>
    </xf>
    <xf numFmtId="0" fontId="92" fillId="0" borderId="0" xfId="2" applyFont="1" applyAlignment="1">
      <alignment horizontal="center" vertical="center" wrapText="1"/>
    </xf>
    <xf numFmtId="0" fontId="92" fillId="0" borderId="54" xfId="2" applyFont="1" applyBorder="1" applyAlignment="1">
      <alignment horizontal="center" vertical="center" wrapText="1"/>
    </xf>
    <xf numFmtId="0" fontId="92" fillId="0" borderId="8" xfId="2" applyFont="1" applyBorder="1" applyAlignment="1">
      <alignment horizontal="center" vertical="top" wrapText="1"/>
    </xf>
    <xf numFmtId="0" fontId="92" fillId="0" borderId="9" xfId="2" applyFont="1" applyBorder="1" applyAlignment="1">
      <alignment horizontal="center" vertical="top" wrapText="1"/>
    </xf>
    <xf numFmtId="0" fontId="92" fillId="0" borderId="49" xfId="2" applyFont="1" applyBorder="1" applyAlignment="1">
      <alignment horizontal="center" vertical="top" wrapText="1"/>
    </xf>
    <xf numFmtId="0" fontId="92" fillId="0" borderId="9" xfId="2" applyFont="1" applyBorder="1" applyAlignment="1">
      <alignment horizontal="right" vertical="top" wrapText="1"/>
    </xf>
    <xf numFmtId="0" fontId="92" fillId="0" borderId="49" xfId="2" applyFont="1" applyBorder="1" applyAlignment="1">
      <alignment horizontal="right" vertical="top" wrapText="1"/>
    </xf>
    <xf numFmtId="0" fontId="90" fillId="0" borderId="48" xfId="2" applyFont="1" applyBorder="1" applyAlignment="1">
      <alignment horizontal="center" vertical="center"/>
    </xf>
    <xf numFmtId="0" fontId="90" fillId="0" borderId="33" xfId="2" applyFont="1" applyBorder="1">
      <alignment vertical="center"/>
    </xf>
    <xf numFmtId="0" fontId="90" fillId="0" borderId="8" xfId="2" applyFont="1" applyBorder="1" applyAlignment="1">
      <alignment vertical="center" wrapText="1"/>
    </xf>
    <xf numFmtId="0" fontId="90" fillId="0" borderId="9" xfId="2" applyFont="1" applyBorder="1" applyAlignment="1">
      <alignment vertical="center" wrapText="1"/>
    </xf>
    <xf numFmtId="0" fontId="90" fillId="0" borderId="49" xfId="2" applyFont="1" applyBorder="1" applyAlignment="1">
      <alignment vertical="center" wrapText="1"/>
    </xf>
    <xf numFmtId="0" fontId="90" fillId="0" borderId="55" xfId="2" applyFont="1" applyBorder="1" applyAlignment="1">
      <alignment vertical="center" wrapText="1"/>
    </xf>
    <xf numFmtId="0" fontId="90" fillId="0" borderId="29" xfId="2" applyFont="1" applyBorder="1" applyAlignment="1">
      <alignment vertical="center" wrapText="1"/>
    </xf>
    <xf numFmtId="0" fontId="90" fillId="0" borderId="56" xfId="2" applyFont="1" applyBorder="1" applyAlignment="1">
      <alignment vertical="center" wrapText="1"/>
    </xf>
    <xf numFmtId="0" fontId="92" fillId="0" borderId="8" xfId="2" applyFont="1" applyBorder="1" applyAlignment="1">
      <alignment horizontal="center" vertical="center" wrapText="1"/>
    </xf>
    <xf numFmtId="0" fontId="92" fillId="0" borderId="55" xfId="2" applyFont="1" applyBorder="1" applyAlignment="1">
      <alignment horizontal="center" vertical="center" wrapText="1"/>
    </xf>
    <xf numFmtId="0" fontId="90" fillId="0" borderId="33" xfId="2" applyFont="1" applyBorder="1" applyAlignment="1">
      <alignment horizontal="center" vertical="center"/>
    </xf>
    <xf numFmtId="0" fontId="90" fillId="0" borderId="3" xfId="2" applyFont="1" applyBorder="1" applyAlignment="1">
      <alignment horizontal="center" vertical="center"/>
    </xf>
    <xf numFmtId="0" fontId="90" fillId="0" borderId="3" xfId="2" applyFont="1" applyBorder="1" applyAlignment="1">
      <alignment horizontal="center" vertical="center" wrapText="1"/>
    </xf>
    <xf numFmtId="0" fontId="90" fillId="0" borderId="36" xfId="2" applyFont="1" applyBorder="1" applyAlignment="1">
      <alignment horizontal="center" vertical="center" wrapText="1"/>
    </xf>
    <xf numFmtId="0" fontId="90" fillId="0" borderId="8" xfId="2" applyFont="1" applyBorder="1" applyAlignment="1">
      <alignment horizontal="left" vertical="center" wrapText="1"/>
    </xf>
    <xf numFmtId="0" fontId="90" fillId="0" borderId="9" xfId="2" applyFont="1" applyBorder="1" applyAlignment="1">
      <alignment horizontal="left" vertical="center" wrapText="1"/>
    </xf>
    <xf numFmtId="0" fontId="90" fillId="0" borderId="49" xfId="2" applyFont="1" applyBorder="1" applyAlignment="1">
      <alignment horizontal="left" vertical="center" wrapText="1"/>
    </xf>
    <xf numFmtId="0" fontId="90" fillId="0" borderId="55" xfId="2" applyFont="1" applyBorder="1" applyAlignment="1">
      <alignment horizontal="left" vertical="center" wrapText="1"/>
    </xf>
    <xf numFmtId="0" fontId="90" fillId="0" borderId="29" xfId="2" applyFont="1" applyBorder="1" applyAlignment="1">
      <alignment horizontal="left" vertical="center" wrapText="1"/>
    </xf>
    <xf numFmtId="0" fontId="90" fillId="0" borderId="56" xfId="2" applyFont="1" applyBorder="1" applyAlignment="1">
      <alignment horizontal="left" vertical="center" wrapText="1"/>
    </xf>
    <xf numFmtId="0" fontId="90" fillId="0" borderId="36" xfId="2" applyFont="1" applyBorder="1" applyAlignment="1">
      <alignment horizontal="center" vertical="center"/>
    </xf>
    <xf numFmtId="0" fontId="90" fillId="0" borderId="0" xfId="2" applyFont="1" applyAlignment="1">
      <alignment horizontal="right" vertical="center"/>
    </xf>
    <xf numFmtId="0" fontId="90" fillId="0" borderId="5" xfId="2" applyFont="1" applyBorder="1" applyAlignment="1">
      <alignment horizontal="center" vertical="center"/>
    </xf>
    <xf numFmtId="0" fontId="90" fillId="0" borderId="42" xfId="2" applyFont="1" applyBorder="1" applyAlignment="1">
      <alignment horizontal="center" vertical="center"/>
    </xf>
    <xf numFmtId="0" fontId="109" fillId="0" borderId="0" xfId="2" applyFont="1" applyAlignment="1">
      <alignment horizontal="left" vertical="top" wrapText="1"/>
    </xf>
    <xf numFmtId="0" fontId="111" fillId="0" borderId="0" xfId="2" applyFont="1" applyAlignment="1">
      <alignment horizontal="center" vertical="center"/>
    </xf>
  </cellXfs>
  <cellStyles count="20">
    <cellStyle name="ハイパーリンク" xfId="17" builtinId="8"/>
    <cellStyle name="桁区切り" xfId="3" builtinId="6"/>
    <cellStyle name="桁区切り 2" xfId="5" xr:uid="{5E46BC03-4348-469C-B446-CBFD8F445833}"/>
    <cellStyle name="桁区切り 2 2" xfId="15" xr:uid="{C70ED665-C23B-4CCF-8B58-E31A6917413F}"/>
    <cellStyle name="桁区切り 3" xfId="14" xr:uid="{F19C3F10-2F4A-4C44-A21D-682FDA74E811}"/>
    <cellStyle name="標準" xfId="0" builtinId="0"/>
    <cellStyle name="標準 2" xfId="1" xr:uid="{00000000-0005-0000-0000-000001000000}"/>
    <cellStyle name="標準 3" xfId="2" xr:uid="{003635ED-330F-4241-A962-0D0B9E4E7F4B}"/>
    <cellStyle name="標準 3 2" xfId="13" xr:uid="{BEBFF6D6-2C44-4072-99BD-C007BF7A10D8}"/>
    <cellStyle name="標準 4" xfId="4" xr:uid="{FBC52EFE-9F5F-40B0-845F-8AC9AF8DE199}"/>
    <cellStyle name="標準 5" xfId="6" xr:uid="{55686B0E-F2BC-4F60-8ED6-9CC8B4A4184E}"/>
    <cellStyle name="標準 5 2" xfId="12" xr:uid="{9D1FE712-9110-4E39-937A-3A834F0BC8D5}"/>
    <cellStyle name="標準 6" xfId="7" xr:uid="{534A8E78-A6D6-4F2A-A597-23E765320EF4}"/>
    <cellStyle name="標準 7" xfId="8" xr:uid="{12BEB5F6-D170-493A-A2FC-F72D9AC8B6F2}"/>
    <cellStyle name="標準 8" xfId="18" xr:uid="{7F8FC6AE-09A2-43BF-A9BA-7CCCE3B5C608}"/>
    <cellStyle name="標準 9" xfId="19" xr:uid="{83F5F236-D601-4838-BBB1-AA0AB48465B7}"/>
    <cellStyle name="標準_99.7.13　様式５の２" xfId="11" xr:uid="{7ACC5F0F-72B6-43BA-AB47-F1732365E1F5}"/>
    <cellStyle name="標準_99.7.13　様式５の２_特定申請書" xfId="10" xr:uid="{293DC8DF-870F-4E9F-AA1A-D7B4A741CF40}"/>
    <cellStyle name="標準_資金計画表(全体）" xfId="16" xr:uid="{6862C229-FC0C-4B3C-8E0A-5D7E5BA3FA36}"/>
    <cellStyle name="標準_役員・管理者・介支・苦情・収支" xfId="9" xr:uid="{432607AE-3533-417E-9992-1596468B9DCD}"/>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88900</xdr:colOff>
          <xdr:row>17</xdr:row>
          <xdr:rowOff>12700</xdr:rowOff>
        </xdr:from>
        <xdr:to>
          <xdr:col>34</xdr:col>
          <xdr:colOff>114300</xdr:colOff>
          <xdr:row>17</xdr:row>
          <xdr:rowOff>228600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18</xdr:row>
          <xdr:rowOff>12700</xdr:rowOff>
        </xdr:from>
        <xdr:to>
          <xdr:col>34</xdr:col>
          <xdr:colOff>114300</xdr:colOff>
          <xdr:row>18</xdr:row>
          <xdr:rowOff>228600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19</xdr:row>
          <xdr:rowOff>12700</xdr:rowOff>
        </xdr:from>
        <xdr:to>
          <xdr:col>34</xdr:col>
          <xdr:colOff>114300</xdr:colOff>
          <xdr:row>19</xdr:row>
          <xdr:rowOff>228600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21</xdr:row>
          <xdr:rowOff>12700</xdr:rowOff>
        </xdr:from>
        <xdr:to>
          <xdr:col>34</xdr:col>
          <xdr:colOff>114300</xdr:colOff>
          <xdr:row>21</xdr:row>
          <xdr:rowOff>228600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27</xdr:row>
          <xdr:rowOff>12700</xdr:rowOff>
        </xdr:from>
        <xdr:to>
          <xdr:col>34</xdr:col>
          <xdr:colOff>114300</xdr:colOff>
          <xdr:row>27</xdr:row>
          <xdr:rowOff>228600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28</xdr:row>
          <xdr:rowOff>12700</xdr:rowOff>
        </xdr:from>
        <xdr:to>
          <xdr:col>34</xdr:col>
          <xdr:colOff>114300</xdr:colOff>
          <xdr:row>28</xdr:row>
          <xdr:rowOff>228600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29</xdr:row>
          <xdr:rowOff>0</xdr:rowOff>
        </xdr:from>
        <xdr:to>
          <xdr:col>34</xdr:col>
          <xdr:colOff>114300</xdr:colOff>
          <xdr:row>29</xdr:row>
          <xdr:rowOff>222250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31</xdr:row>
          <xdr:rowOff>12700</xdr:rowOff>
        </xdr:from>
        <xdr:to>
          <xdr:col>34</xdr:col>
          <xdr:colOff>114300</xdr:colOff>
          <xdr:row>31</xdr:row>
          <xdr:rowOff>228600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37</xdr:row>
          <xdr:rowOff>12700</xdr:rowOff>
        </xdr:from>
        <xdr:to>
          <xdr:col>34</xdr:col>
          <xdr:colOff>114300</xdr:colOff>
          <xdr:row>37</xdr:row>
          <xdr:rowOff>228600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38</xdr:row>
          <xdr:rowOff>12700</xdr:rowOff>
        </xdr:from>
        <xdr:to>
          <xdr:col>34</xdr:col>
          <xdr:colOff>114300</xdr:colOff>
          <xdr:row>38</xdr:row>
          <xdr:rowOff>228600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5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39</xdr:row>
          <xdr:rowOff>0</xdr:rowOff>
        </xdr:from>
        <xdr:to>
          <xdr:col>34</xdr:col>
          <xdr:colOff>114300</xdr:colOff>
          <xdr:row>39</xdr:row>
          <xdr:rowOff>222250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5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41</xdr:row>
          <xdr:rowOff>12700</xdr:rowOff>
        </xdr:from>
        <xdr:to>
          <xdr:col>34</xdr:col>
          <xdr:colOff>114300</xdr:colOff>
          <xdr:row>41</xdr:row>
          <xdr:rowOff>228600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8</xdr:row>
          <xdr:rowOff>12700</xdr:rowOff>
        </xdr:from>
        <xdr:to>
          <xdr:col>24</xdr:col>
          <xdr:colOff>88900</xdr:colOff>
          <xdr:row>8</xdr:row>
          <xdr:rowOff>228600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9</xdr:row>
          <xdr:rowOff>12700</xdr:rowOff>
        </xdr:from>
        <xdr:to>
          <xdr:col>24</xdr:col>
          <xdr:colOff>88900</xdr:colOff>
          <xdr:row>9</xdr:row>
          <xdr:rowOff>228600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5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127000</xdr:colOff>
          <xdr:row>8</xdr:row>
          <xdr:rowOff>12700</xdr:rowOff>
        </xdr:from>
        <xdr:to>
          <xdr:col>39</xdr:col>
          <xdr:colOff>127000</xdr:colOff>
          <xdr:row>8</xdr:row>
          <xdr:rowOff>228600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5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127000</xdr:colOff>
          <xdr:row>9</xdr:row>
          <xdr:rowOff>12700</xdr:rowOff>
        </xdr:from>
        <xdr:to>
          <xdr:col>39</xdr:col>
          <xdr:colOff>127000</xdr:colOff>
          <xdr:row>9</xdr:row>
          <xdr:rowOff>228600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5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37</xdr:row>
          <xdr:rowOff>12700</xdr:rowOff>
        </xdr:from>
        <xdr:to>
          <xdr:col>34</xdr:col>
          <xdr:colOff>114300</xdr:colOff>
          <xdr:row>37</xdr:row>
          <xdr:rowOff>228600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5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38</xdr:row>
          <xdr:rowOff>12700</xdr:rowOff>
        </xdr:from>
        <xdr:to>
          <xdr:col>34</xdr:col>
          <xdr:colOff>114300</xdr:colOff>
          <xdr:row>38</xdr:row>
          <xdr:rowOff>228600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5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41</xdr:row>
          <xdr:rowOff>12700</xdr:rowOff>
        </xdr:from>
        <xdr:to>
          <xdr:col>34</xdr:col>
          <xdr:colOff>114300</xdr:colOff>
          <xdr:row>41</xdr:row>
          <xdr:rowOff>228600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5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10795</xdr:colOff>
      <xdr:row>55</xdr:row>
      <xdr:rowOff>0</xdr:rowOff>
    </xdr:from>
    <xdr:to>
      <xdr:col>14</xdr:col>
      <xdr:colOff>0</xdr:colOff>
      <xdr:row>56</xdr:row>
      <xdr:rowOff>38100</xdr:rowOff>
    </xdr:to>
    <xdr:grpSp>
      <xdr:nvGrpSpPr>
        <xdr:cNvPr id="2" name="グループ化 46">
          <a:extLst>
            <a:ext uri="{FF2B5EF4-FFF2-40B4-BE49-F238E27FC236}">
              <a16:creationId xmlns:a16="http://schemas.microsoft.com/office/drawing/2014/main" id="{00000000-0008-0000-0600-000002000000}"/>
            </a:ext>
          </a:extLst>
        </xdr:cNvPr>
        <xdr:cNvGrpSpPr>
          <a:grpSpLocks/>
        </xdr:cNvGrpSpPr>
      </xdr:nvGrpSpPr>
      <xdr:grpSpPr bwMode="auto">
        <a:xfrm>
          <a:off x="1407795" y="12401550"/>
          <a:ext cx="525780" cy="295275"/>
          <a:chOff x="8489672" y="1308723"/>
          <a:chExt cx="554937" cy="298173"/>
        </a:xfrm>
      </xdr:grpSpPr>
      <mc:AlternateContent xmlns:mc="http://schemas.openxmlformats.org/markup-compatibility/2006">
        <mc:Choice xmlns:a14="http://schemas.microsoft.com/office/drawing/2010/main" Requires="a14">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500-0000142C0000}"/>
                  </a:ext>
                </a:extLst>
              </xdr:cNvPr>
              <xdr:cNvSpPr/>
            </xdr:nvSpPr>
            <xdr:spPr bwMode="auto">
              <a:xfrm>
                <a:off x="8489672" y="1308723"/>
                <a:ext cx="281608" cy="298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8605631" y="1355732"/>
            <a:ext cx="438978" cy="22755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宅地</a:t>
            </a:r>
          </a:p>
        </xdr:txBody>
      </xdr:sp>
    </xdr:grpSp>
    <xdr:clientData/>
  </xdr:twoCellAnchor>
  <xdr:twoCellAnchor>
    <xdr:from>
      <xdr:col>13</xdr:col>
      <xdr:colOff>86995</xdr:colOff>
      <xdr:row>55</xdr:row>
      <xdr:rowOff>0</xdr:rowOff>
    </xdr:from>
    <xdr:to>
      <xdr:col>17</xdr:col>
      <xdr:colOff>65405</xdr:colOff>
      <xdr:row>56</xdr:row>
      <xdr:rowOff>48895</xdr:rowOff>
    </xdr:to>
    <xdr:grpSp>
      <xdr:nvGrpSpPr>
        <xdr:cNvPr id="4" name="グループ化 49">
          <a:extLst>
            <a:ext uri="{FF2B5EF4-FFF2-40B4-BE49-F238E27FC236}">
              <a16:creationId xmlns:a16="http://schemas.microsoft.com/office/drawing/2014/main" id="{00000000-0008-0000-0600-000004000000}"/>
            </a:ext>
          </a:extLst>
        </xdr:cNvPr>
        <xdr:cNvGrpSpPr>
          <a:grpSpLocks/>
        </xdr:cNvGrpSpPr>
      </xdr:nvGrpSpPr>
      <xdr:grpSpPr bwMode="auto">
        <a:xfrm>
          <a:off x="1884045" y="12401550"/>
          <a:ext cx="518160" cy="302895"/>
          <a:chOff x="8489695" y="1308608"/>
          <a:chExt cx="546613" cy="298175"/>
        </a:xfrm>
      </xdr:grpSpPr>
      <mc:AlternateContent xmlns:mc="http://schemas.openxmlformats.org/markup-compatibility/2006">
        <mc:Choice xmlns:a14="http://schemas.microsoft.com/office/drawing/2010/main" Requires="a14">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500-0000152C0000}"/>
                  </a:ext>
                </a:extLst>
              </xdr:cNvPr>
              <xdr:cNvSpPr/>
            </xdr:nvSpPr>
            <xdr:spPr bwMode="auto">
              <a:xfrm>
                <a:off x="8489695" y="1308608"/>
                <a:ext cx="281605" cy="29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8589062" y="1354525"/>
            <a:ext cx="447246" cy="22936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山林</a:t>
            </a:r>
          </a:p>
        </xdr:txBody>
      </xdr:sp>
    </xdr:grpSp>
    <xdr:clientData/>
  </xdr:twoCellAnchor>
  <xdr:twoCellAnchor>
    <xdr:from>
      <xdr:col>17</xdr:col>
      <xdr:colOff>10795</xdr:colOff>
      <xdr:row>55</xdr:row>
      <xdr:rowOff>0</xdr:rowOff>
    </xdr:from>
    <xdr:to>
      <xdr:col>20</xdr:col>
      <xdr:colOff>126365</xdr:colOff>
      <xdr:row>56</xdr:row>
      <xdr:rowOff>48895</xdr:rowOff>
    </xdr:to>
    <xdr:grpSp>
      <xdr:nvGrpSpPr>
        <xdr:cNvPr id="6" name="グループ化 52">
          <a:extLst>
            <a:ext uri="{FF2B5EF4-FFF2-40B4-BE49-F238E27FC236}">
              <a16:creationId xmlns:a16="http://schemas.microsoft.com/office/drawing/2014/main" id="{00000000-0008-0000-0600-000006000000}"/>
            </a:ext>
          </a:extLst>
        </xdr:cNvPr>
        <xdr:cNvGrpSpPr>
          <a:grpSpLocks/>
        </xdr:cNvGrpSpPr>
      </xdr:nvGrpSpPr>
      <xdr:grpSpPr bwMode="auto">
        <a:xfrm>
          <a:off x="2341245" y="12401550"/>
          <a:ext cx="515620" cy="302895"/>
          <a:chOff x="8489670" y="1308608"/>
          <a:chExt cx="554940" cy="298175"/>
        </a:xfrm>
      </xdr:grpSpPr>
      <mc:AlternateContent xmlns:mc="http://schemas.openxmlformats.org/markup-compatibility/2006">
        <mc:Choice xmlns:a14="http://schemas.microsoft.com/office/drawing/2010/main" Requires="a14">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500-0000162C0000}"/>
                  </a:ext>
                </a:extLst>
              </xdr:cNvPr>
              <xdr:cNvSpPr/>
            </xdr:nvSpPr>
            <xdr:spPr bwMode="auto">
              <a:xfrm>
                <a:off x="8489670" y="1308608"/>
                <a:ext cx="281613" cy="29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8605631" y="1346879"/>
            <a:ext cx="438979" cy="22936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田</a:t>
            </a:r>
          </a:p>
        </xdr:txBody>
      </xdr:sp>
    </xdr:grpSp>
    <xdr:clientData/>
  </xdr:twoCellAnchor>
  <xdr:twoCellAnchor>
    <xdr:from>
      <xdr:col>19</xdr:col>
      <xdr:colOff>86995</xdr:colOff>
      <xdr:row>55</xdr:row>
      <xdr:rowOff>0</xdr:rowOff>
    </xdr:from>
    <xdr:to>
      <xdr:col>23</xdr:col>
      <xdr:colOff>0</xdr:colOff>
      <xdr:row>56</xdr:row>
      <xdr:rowOff>48895</xdr:rowOff>
    </xdr:to>
    <xdr:grpSp>
      <xdr:nvGrpSpPr>
        <xdr:cNvPr id="8" name="グループ化 55">
          <a:extLst>
            <a:ext uri="{FF2B5EF4-FFF2-40B4-BE49-F238E27FC236}">
              <a16:creationId xmlns:a16="http://schemas.microsoft.com/office/drawing/2014/main" id="{00000000-0008-0000-0600-000008000000}"/>
            </a:ext>
          </a:extLst>
        </xdr:cNvPr>
        <xdr:cNvGrpSpPr>
          <a:grpSpLocks/>
        </xdr:cNvGrpSpPr>
      </xdr:nvGrpSpPr>
      <xdr:grpSpPr bwMode="auto">
        <a:xfrm>
          <a:off x="2684145" y="12401550"/>
          <a:ext cx="478155" cy="302895"/>
          <a:chOff x="8489673" y="1308608"/>
          <a:chExt cx="554936" cy="298175"/>
        </a:xfrm>
      </xdr:grpSpPr>
      <mc:AlternateContent xmlns:mc="http://schemas.openxmlformats.org/markup-compatibility/2006">
        <mc:Choice xmlns:a14="http://schemas.microsoft.com/office/drawing/2010/main" Requires="a14">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500-0000172C0000}"/>
                  </a:ext>
                </a:extLst>
              </xdr:cNvPr>
              <xdr:cNvSpPr/>
            </xdr:nvSpPr>
            <xdr:spPr bwMode="auto">
              <a:xfrm>
                <a:off x="8489673" y="1308608"/>
                <a:ext cx="281610" cy="29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8604184" y="1354525"/>
            <a:ext cx="440425" cy="22936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畑</a:t>
            </a:r>
          </a:p>
        </xdr:txBody>
      </xdr:sp>
    </xdr:grpSp>
    <xdr:clientData/>
  </xdr:twoCellAnchor>
  <xdr:twoCellAnchor>
    <xdr:from>
      <xdr:col>22</xdr:col>
      <xdr:colOff>27305</xdr:colOff>
      <xdr:row>55</xdr:row>
      <xdr:rowOff>0</xdr:rowOff>
    </xdr:from>
    <xdr:to>
      <xdr:col>27</xdr:col>
      <xdr:colOff>48895</xdr:colOff>
      <xdr:row>56</xdr:row>
      <xdr:rowOff>48895</xdr:rowOff>
    </xdr:to>
    <xdr:grpSp>
      <xdr:nvGrpSpPr>
        <xdr:cNvPr id="10" name="グループ化 58">
          <a:extLst>
            <a:ext uri="{FF2B5EF4-FFF2-40B4-BE49-F238E27FC236}">
              <a16:creationId xmlns:a16="http://schemas.microsoft.com/office/drawing/2014/main" id="{00000000-0008-0000-0600-00000A000000}"/>
            </a:ext>
          </a:extLst>
        </xdr:cNvPr>
        <xdr:cNvGrpSpPr>
          <a:grpSpLocks/>
        </xdr:cNvGrpSpPr>
      </xdr:nvGrpSpPr>
      <xdr:grpSpPr bwMode="auto">
        <a:xfrm>
          <a:off x="3049905" y="12401550"/>
          <a:ext cx="729615" cy="302895"/>
          <a:chOff x="8489633" y="1308608"/>
          <a:chExt cx="844867" cy="298175"/>
        </a:xfrm>
      </xdr:grpSpPr>
      <mc:AlternateContent xmlns:mc="http://schemas.openxmlformats.org/markup-compatibility/2006">
        <mc:Choice xmlns:a14="http://schemas.microsoft.com/office/drawing/2010/main" Requires="a14">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500-0000182C0000}"/>
                  </a:ext>
                </a:extLst>
              </xdr:cNvPr>
              <xdr:cNvSpPr/>
            </xdr:nvSpPr>
            <xdr:spPr bwMode="auto">
              <a:xfrm>
                <a:off x="8489633" y="1308608"/>
                <a:ext cx="281605" cy="29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8602898" y="1346879"/>
            <a:ext cx="731602" cy="22936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その他</a:t>
            </a:r>
          </a:p>
        </xdr:txBody>
      </xdr:sp>
    </xdr:grpSp>
    <xdr:clientData/>
  </xdr:twoCellAnchor>
  <xdr:twoCellAnchor>
    <xdr:from>
      <xdr:col>10</xdr:col>
      <xdr:colOff>10795</xdr:colOff>
      <xdr:row>56</xdr:row>
      <xdr:rowOff>0</xdr:rowOff>
    </xdr:from>
    <xdr:to>
      <xdr:col>14</xdr:col>
      <xdr:colOff>114300</xdr:colOff>
      <xdr:row>57</xdr:row>
      <xdr:rowOff>38100</xdr:rowOff>
    </xdr:to>
    <xdr:grpSp>
      <xdr:nvGrpSpPr>
        <xdr:cNvPr id="12" name="グループ化 61">
          <a:extLst>
            <a:ext uri="{FF2B5EF4-FFF2-40B4-BE49-F238E27FC236}">
              <a16:creationId xmlns:a16="http://schemas.microsoft.com/office/drawing/2014/main" id="{00000000-0008-0000-0600-00000C000000}"/>
            </a:ext>
          </a:extLst>
        </xdr:cNvPr>
        <xdr:cNvGrpSpPr>
          <a:grpSpLocks/>
        </xdr:cNvGrpSpPr>
      </xdr:nvGrpSpPr>
      <xdr:grpSpPr bwMode="auto">
        <a:xfrm>
          <a:off x="1407795" y="12658725"/>
          <a:ext cx="640080" cy="295275"/>
          <a:chOff x="8489654" y="1308720"/>
          <a:chExt cx="679189" cy="298173"/>
        </a:xfrm>
      </xdr:grpSpPr>
      <mc:AlternateContent xmlns:mc="http://schemas.openxmlformats.org/markup-compatibility/2006">
        <mc:Choice xmlns:a14="http://schemas.microsoft.com/office/drawing/2010/main" Requires="a14">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500-0000192C0000}"/>
                  </a:ext>
                </a:extLst>
              </xdr:cNvPr>
              <xdr:cNvSpPr/>
            </xdr:nvSpPr>
            <xdr:spPr bwMode="auto">
              <a:xfrm>
                <a:off x="8489654" y="1308720"/>
                <a:ext cx="281608" cy="298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8589065" y="1347885"/>
            <a:ext cx="579778" cy="22755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平坦地</a:t>
            </a:r>
          </a:p>
        </xdr:txBody>
      </xdr:sp>
    </xdr:grpSp>
    <xdr:clientData/>
  </xdr:twoCellAnchor>
  <xdr:twoCellAnchor>
    <xdr:from>
      <xdr:col>14</xdr:col>
      <xdr:colOff>48895</xdr:colOff>
      <xdr:row>56</xdr:row>
      <xdr:rowOff>0</xdr:rowOff>
    </xdr:from>
    <xdr:to>
      <xdr:col>19</xdr:col>
      <xdr:colOff>26035</xdr:colOff>
      <xdr:row>57</xdr:row>
      <xdr:rowOff>38100</xdr:rowOff>
    </xdr:to>
    <xdr:grpSp>
      <xdr:nvGrpSpPr>
        <xdr:cNvPr id="14" name="グループ化 64">
          <a:extLst>
            <a:ext uri="{FF2B5EF4-FFF2-40B4-BE49-F238E27FC236}">
              <a16:creationId xmlns:a16="http://schemas.microsoft.com/office/drawing/2014/main" id="{00000000-0008-0000-0600-00000E000000}"/>
            </a:ext>
          </a:extLst>
        </xdr:cNvPr>
        <xdr:cNvGrpSpPr>
          <a:grpSpLocks/>
        </xdr:cNvGrpSpPr>
      </xdr:nvGrpSpPr>
      <xdr:grpSpPr bwMode="auto">
        <a:xfrm>
          <a:off x="1979295" y="12658725"/>
          <a:ext cx="650240" cy="295275"/>
          <a:chOff x="8489628" y="1308720"/>
          <a:chExt cx="687502" cy="298173"/>
        </a:xfrm>
      </xdr:grpSpPr>
      <mc:AlternateContent xmlns:mc="http://schemas.openxmlformats.org/markup-compatibility/2006">
        <mc:Choice xmlns:a14="http://schemas.microsoft.com/office/drawing/2010/main" Requires="a14">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500-00001A2C0000}"/>
                  </a:ext>
                </a:extLst>
              </xdr:cNvPr>
              <xdr:cNvSpPr/>
            </xdr:nvSpPr>
            <xdr:spPr bwMode="auto">
              <a:xfrm>
                <a:off x="8489628" y="1308720"/>
                <a:ext cx="281608" cy="298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8607045" y="1347885"/>
            <a:ext cx="570085" cy="22755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傾斜地</a:t>
            </a:r>
          </a:p>
        </xdr:txBody>
      </xdr:sp>
    </xdr:grpSp>
    <xdr:clientData/>
  </xdr:twoCellAnchor>
  <xdr:twoCellAnchor>
    <xdr:from>
      <xdr:col>19</xdr:col>
      <xdr:colOff>103505</xdr:colOff>
      <xdr:row>61</xdr:row>
      <xdr:rowOff>163195</xdr:rowOff>
    </xdr:from>
    <xdr:to>
      <xdr:col>24</xdr:col>
      <xdr:colOff>102235</xdr:colOff>
      <xdr:row>67</xdr:row>
      <xdr:rowOff>27305</xdr:rowOff>
    </xdr:to>
    <xdr:grpSp>
      <xdr:nvGrpSpPr>
        <xdr:cNvPr id="16" name="グループ化 67">
          <a:extLst>
            <a:ext uri="{FF2B5EF4-FFF2-40B4-BE49-F238E27FC236}">
              <a16:creationId xmlns:a16="http://schemas.microsoft.com/office/drawing/2014/main" id="{00000000-0008-0000-0600-000010000000}"/>
            </a:ext>
          </a:extLst>
        </xdr:cNvPr>
        <xdr:cNvGrpSpPr>
          <a:grpSpLocks/>
        </xdr:cNvGrpSpPr>
      </xdr:nvGrpSpPr>
      <xdr:grpSpPr bwMode="auto">
        <a:xfrm>
          <a:off x="2707005" y="14028420"/>
          <a:ext cx="703580" cy="1184910"/>
          <a:chOff x="8489688" y="1308651"/>
          <a:chExt cx="658064" cy="343959"/>
        </a:xfrm>
      </xdr:grpSpPr>
      <mc:AlternateContent xmlns:mc="http://schemas.openxmlformats.org/markup-compatibility/2006">
        <mc:Choice xmlns:a14="http://schemas.microsoft.com/office/drawing/2010/main" Requires="a14">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500-00001B2C0000}"/>
                  </a:ext>
                </a:extLst>
              </xdr:cNvPr>
              <xdr:cNvSpPr/>
            </xdr:nvSpPr>
            <xdr:spPr bwMode="auto">
              <a:xfrm>
                <a:off x="8489688" y="1308651"/>
                <a:ext cx="281609"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 name="テキスト ボックス 16">
            <a:extLst>
              <a:ext uri="{FF2B5EF4-FFF2-40B4-BE49-F238E27FC236}">
                <a16:creationId xmlns:a16="http://schemas.microsoft.com/office/drawing/2014/main" id="{00000000-0008-0000-0600-000011000000}"/>
              </a:ext>
            </a:extLst>
          </xdr:cNvPr>
          <xdr:cNvSpPr txBox="1"/>
        </xdr:nvSpPr>
        <xdr:spPr>
          <a:xfrm>
            <a:off x="8575510" y="1422560"/>
            <a:ext cx="572242" cy="2300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その他</a:t>
            </a:r>
          </a:p>
        </xdr:txBody>
      </xdr:sp>
    </xdr:grpSp>
    <xdr:clientData/>
  </xdr:twoCellAnchor>
  <xdr:twoCellAnchor>
    <xdr:from>
      <xdr:col>10</xdr:col>
      <xdr:colOff>38100</xdr:colOff>
      <xdr:row>64</xdr:row>
      <xdr:rowOff>12065</xdr:rowOff>
    </xdr:from>
    <xdr:to>
      <xdr:col>16</xdr:col>
      <xdr:colOff>10795</xdr:colOff>
      <xdr:row>65</xdr:row>
      <xdr:rowOff>12065</xdr:rowOff>
    </xdr:to>
    <xdr:grpSp>
      <xdr:nvGrpSpPr>
        <xdr:cNvPr id="18" name="グループ化 70">
          <a:extLst>
            <a:ext uri="{FF2B5EF4-FFF2-40B4-BE49-F238E27FC236}">
              <a16:creationId xmlns:a16="http://schemas.microsoft.com/office/drawing/2014/main" id="{00000000-0008-0000-0600-000012000000}"/>
            </a:ext>
          </a:extLst>
        </xdr:cNvPr>
        <xdr:cNvGrpSpPr>
          <a:grpSpLocks/>
        </xdr:cNvGrpSpPr>
      </xdr:nvGrpSpPr>
      <xdr:grpSpPr bwMode="auto">
        <a:xfrm>
          <a:off x="1438275" y="14420215"/>
          <a:ext cx="769620" cy="257175"/>
          <a:chOff x="8489670" y="1308618"/>
          <a:chExt cx="808225" cy="298174"/>
        </a:xfrm>
      </xdr:grpSpPr>
      <mc:AlternateContent xmlns:mc="http://schemas.openxmlformats.org/markup-compatibility/2006">
        <mc:Choice xmlns:a14="http://schemas.microsoft.com/office/drawing/2010/main" Requires="a14">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500-00001C2C0000}"/>
                  </a:ext>
                </a:extLst>
              </xdr:cNvPr>
              <xdr:cNvSpPr/>
            </xdr:nvSpPr>
            <xdr:spPr bwMode="auto">
              <a:xfrm>
                <a:off x="8489670" y="1308618"/>
                <a:ext cx="281610"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8580393" y="1308652"/>
            <a:ext cx="717502" cy="2349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自己所有</a:t>
            </a:r>
          </a:p>
        </xdr:txBody>
      </xdr:sp>
    </xdr:grpSp>
    <xdr:clientData/>
  </xdr:twoCellAnchor>
  <xdr:twoCellAnchor>
    <xdr:from>
      <xdr:col>15</xdr:col>
      <xdr:colOff>48895</xdr:colOff>
      <xdr:row>62</xdr:row>
      <xdr:rowOff>12065</xdr:rowOff>
    </xdr:from>
    <xdr:to>
      <xdr:col>21</xdr:col>
      <xdr:colOff>10795</xdr:colOff>
      <xdr:row>67</xdr:row>
      <xdr:rowOff>0</xdr:rowOff>
    </xdr:to>
    <xdr:grpSp>
      <xdr:nvGrpSpPr>
        <xdr:cNvPr id="20" name="グループ化 73">
          <a:extLst>
            <a:ext uri="{FF2B5EF4-FFF2-40B4-BE49-F238E27FC236}">
              <a16:creationId xmlns:a16="http://schemas.microsoft.com/office/drawing/2014/main" id="{00000000-0008-0000-0600-000014000000}"/>
            </a:ext>
          </a:extLst>
        </xdr:cNvPr>
        <xdr:cNvGrpSpPr>
          <a:grpSpLocks/>
        </xdr:cNvGrpSpPr>
      </xdr:nvGrpSpPr>
      <xdr:grpSpPr bwMode="auto">
        <a:xfrm>
          <a:off x="2112645" y="14058265"/>
          <a:ext cx="771525" cy="1124585"/>
          <a:chOff x="8489706" y="1308653"/>
          <a:chExt cx="821439" cy="341383"/>
        </a:xfrm>
      </xdr:grpSpPr>
      <mc:AlternateContent xmlns:mc="http://schemas.openxmlformats.org/markup-compatibility/2006">
        <mc:Choice xmlns:a14="http://schemas.microsoft.com/office/drawing/2010/main" Requires="a14">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500-00001D2C0000}"/>
                  </a:ext>
                </a:extLst>
              </xdr:cNvPr>
              <xdr:cNvSpPr/>
            </xdr:nvSpPr>
            <xdr:spPr bwMode="auto">
              <a:xfrm>
                <a:off x="8489706" y="1308653"/>
                <a:ext cx="281612"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8597544" y="1419308"/>
            <a:ext cx="713601" cy="23072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賃貸借</a:t>
            </a:r>
          </a:p>
        </xdr:txBody>
      </xdr:sp>
    </xdr:grpSp>
    <xdr:clientData/>
  </xdr:twoCellAnchor>
  <xdr:twoCellAnchor>
    <xdr:from>
      <xdr:col>18</xdr:col>
      <xdr:colOff>125095</xdr:colOff>
      <xdr:row>56</xdr:row>
      <xdr:rowOff>0</xdr:rowOff>
    </xdr:from>
    <xdr:to>
      <xdr:col>24</xdr:col>
      <xdr:colOff>114300</xdr:colOff>
      <xdr:row>57</xdr:row>
      <xdr:rowOff>38100</xdr:rowOff>
    </xdr:to>
    <xdr:grpSp>
      <xdr:nvGrpSpPr>
        <xdr:cNvPr id="22" name="グループ化 76">
          <a:extLst>
            <a:ext uri="{FF2B5EF4-FFF2-40B4-BE49-F238E27FC236}">
              <a16:creationId xmlns:a16="http://schemas.microsoft.com/office/drawing/2014/main" id="{00000000-0008-0000-0600-000016000000}"/>
            </a:ext>
          </a:extLst>
        </xdr:cNvPr>
        <xdr:cNvGrpSpPr>
          <a:grpSpLocks/>
        </xdr:cNvGrpSpPr>
      </xdr:nvGrpSpPr>
      <xdr:grpSpPr bwMode="auto">
        <a:xfrm>
          <a:off x="2588895" y="12658725"/>
          <a:ext cx="830580" cy="295275"/>
          <a:chOff x="8489692" y="1308720"/>
          <a:chExt cx="806877" cy="298173"/>
        </a:xfrm>
      </xdr:grpSpPr>
      <mc:AlternateContent xmlns:mc="http://schemas.openxmlformats.org/markup-compatibility/2006">
        <mc:Choice xmlns:a14="http://schemas.microsoft.com/office/drawing/2010/main" Requires="a14">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500-00001E2C0000}"/>
                  </a:ext>
                </a:extLst>
              </xdr:cNvPr>
              <xdr:cNvSpPr/>
            </xdr:nvSpPr>
            <xdr:spPr bwMode="auto">
              <a:xfrm>
                <a:off x="8489692" y="1308720"/>
                <a:ext cx="281612" cy="298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8578506" y="1347885"/>
            <a:ext cx="718063" cy="22755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その他</a:t>
            </a:r>
          </a:p>
        </xdr:txBody>
      </xdr:sp>
    </xdr:grpSp>
    <xdr:clientData/>
  </xdr:twoCellAnchor>
  <xdr:twoCellAnchor>
    <xdr:from>
      <xdr:col>10</xdr:col>
      <xdr:colOff>12065</xdr:colOff>
      <xdr:row>65</xdr:row>
      <xdr:rowOff>0</xdr:rowOff>
    </xdr:from>
    <xdr:to>
      <xdr:col>16</xdr:col>
      <xdr:colOff>12065</xdr:colOff>
      <xdr:row>66</xdr:row>
      <xdr:rowOff>38100</xdr:rowOff>
    </xdr:to>
    <xdr:grpSp>
      <xdr:nvGrpSpPr>
        <xdr:cNvPr id="24" name="グループ化 79">
          <a:extLst>
            <a:ext uri="{FF2B5EF4-FFF2-40B4-BE49-F238E27FC236}">
              <a16:creationId xmlns:a16="http://schemas.microsoft.com/office/drawing/2014/main" id="{00000000-0008-0000-0600-000018000000}"/>
            </a:ext>
          </a:extLst>
        </xdr:cNvPr>
        <xdr:cNvGrpSpPr>
          <a:grpSpLocks/>
        </xdr:cNvGrpSpPr>
      </xdr:nvGrpSpPr>
      <xdr:grpSpPr bwMode="auto">
        <a:xfrm>
          <a:off x="1409065" y="14668500"/>
          <a:ext cx="800100" cy="295275"/>
          <a:chOff x="8489641" y="1308723"/>
          <a:chExt cx="844911" cy="298173"/>
        </a:xfrm>
      </xdr:grpSpPr>
      <mc:AlternateContent xmlns:mc="http://schemas.openxmlformats.org/markup-compatibility/2006">
        <mc:Choice xmlns:a14="http://schemas.microsoft.com/office/drawing/2010/main" Requires="a14">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500-00001F2C0000}"/>
                  </a:ext>
                </a:extLst>
              </xdr:cNvPr>
              <xdr:cNvSpPr/>
            </xdr:nvSpPr>
            <xdr:spPr bwMode="auto">
              <a:xfrm>
                <a:off x="8489641" y="1308723"/>
                <a:ext cx="281608" cy="298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8622204" y="1355732"/>
            <a:ext cx="712348" cy="22755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一般個人</a:t>
            </a:r>
          </a:p>
        </xdr:txBody>
      </xdr:sp>
    </xdr:grpSp>
    <xdr:clientData/>
  </xdr:twoCellAnchor>
  <xdr:twoCellAnchor>
    <xdr:from>
      <xdr:col>15</xdr:col>
      <xdr:colOff>38100</xdr:colOff>
      <xdr:row>65</xdr:row>
      <xdr:rowOff>0</xdr:rowOff>
    </xdr:from>
    <xdr:to>
      <xdr:col>21</xdr:col>
      <xdr:colOff>0</xdr:colOff>
      <xdr:row>66</xdr:row>
      <xdr:rowOff>38100</xdr:rowOff>
    </xdr:to>
    <xdr:grpSp>
      <xdr:nvGrpSpPr>
        <xdr:cNvPr id="26" name="グループ化 82">
          <a:extLst>
            <a:ext uri="{FF2B5EF4-FFF2-40B4-BE49-F238E27FC236}">
              <a16:creationId xmlns:a16="http://schemas.microsoft.com/office/drawing/2014/main" id="{00000000-0008-0000-0600-00001A000000}"/>
            </a:ext>
          </a:extLst>
        </xdr:cNvPr>
        <xdr:cNvGrpSpPr>
          <a:grpSpLocks/>
        </xdr:cNvGrpSpPr>
      </xdr:nvGrpSpPr>
      <xdr:grpSpPr bwMode="auto">
        <a:xfrm>
          <a:off x="2105025" y="14668500"/>
          <a:ext cx="771525" cy="295275"/>
          <a:chOff x="8489655" y="1308720"/>
          <a:chExt cx="836566" cy="298173"/>
        </a:xfrm>
      </xdr:grpSpPr>
      <mc:AlternateContent xmlns:mc="http://schemas.openxmlformats.org/markup-compatibility/2006">
        <mc:Choice xmlns:a14="http://schemas.microsoft.com/office/drawing/2010/main" Requires="a14">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500-0000202C0000}"/>
                  </a:ext>
                </a:extLst>
              </xdr:cNvPr>
              <xdr:cNvSpPr/>
            </xdr:nvSpPr>
            <xdr:spPr bwMode="auto">
              <a:xfrm>
                <a:off x="8489655" y="1308720"/>
                <a:ext cx="281605" cy="298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8616424" y="1347885"/>
            <a:ext cx="709797" cy="22755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一般法人</a:t>
            </a:r>
          </a:p>
        </xdr:txBody>
      </xdr:sp>
    </xdr:grpSp>
    <xdr:clientData/>
  </xdr:twoCellAnchor>
  <xdr:twoCellAnchor>
    <xdr:from>
      <xdr:col>20</xdr:col>
      <xdr:colOff>88265</xdr:colOff>
      <xdr:row>65</xdr:row>
      <xdr:rowOff>0</xdr:rowOff>
    </xdr:from>
    <xdr:to>
      <xdr:col>26</xdr:col>
      <xdr:colOff>103505</xdr:colOff>
      <xdr:row>66</xdr:row>
      <xdr:rowOff>38100</xdr:rowOff>
    </xdr:to>
    <xdr:grpSp>
      <xdr:nvGrpSpPr>
        <xdr:cNvPr id="28" name="グループ化 85">
          <a:extLst>
            <a:ext uri="{FF2B5EF4-FFF2-40B4-BE49-F238E27FC236}">
              <a16:creationId xmlns:a16="http://schemas.microsoft.com/office/drawing/2014/main" id="{00000000-0008-0000-0600-00001C000000}"/>
            </a:ext>
          </a:extLst>
        </xdr:cNvPr>
        <xdr:cNvGrpSpPr>
          <a:grpSpLocks/>
        </xdr:cNvGrpSpPr>
      </xdr:nvGrpSpPr>
      <xdr:grpSpPr bwMode="auto">
        <a:xfrm>
          <a:off x="2818765" y="14668500"/>
          <a:ext cx="878840" cy="295275"/>
          <a:chOff x="8489678" y="1308723"/>
          <a:chExt cx="844821" cy="298173"/>
        </a:xfrm>
      </xdr:grpSpPr>
      <mc:AlternateContent xmlns:mc="http://schemas.openxmlformats.org/markup-compatibility/2006">
        <mc:Choice xmlns:a14="http://schemas.microsoft.com/office/drawing/2010/main" Requires="a14">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8489678" y="1308723"/>
                <a:ext cx="281609" cy="298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8628051" y="1355732"/>
            <a:ext cx="706448" cy="22755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公共団体</a:t>
            </a:r>
          </a:p>
        </xdr:txBody>
      </xdr:sp>
    </xdr:grpSp>
    <xdr:clientData/>
  </xdr:twoCellAnchor>
  <xdr:twoCellAnchor>
    <xdr:from>
      <xdr:col>25</xdr:col>
      <xdr:colOff>88265</xdr:colOff>
      <xdr:row>65</xdr:row>
      <xdr:rowOff>0</xdr:rowOff>
    </xdr:from>
    <xdr:to>
      <xdr:col>31</xdr:col>
      <xdr:colOff>48895</xdr:colOff>
      <xdr:row>66</xdr:row>
      <xdr:rowOff>38100</xdr:rowOff>
    </xdr:to>
    <xdr:grpSp>
      <xdr:nvGrpSpPr>
        <xdr:cNvPr id="30" name="グループ化 88">
          <a:extLst>
            <a:ext uri="{FF2B5EF4-FFF2-40B4-BE49-F238E27FC236}">
              <a16:creationId xmlns:a16="http://schemas.microsoft.com/office/drawing/2014/main" id="{00000000-0008-0000-0600-00001E000000}"/>
            </a:ext>
          </a:extLst>
        </xdr:cNvPr>
        <xdr:cNvGrpSpPr>
          <a:grpSpLocks/>
        </xdr:cNvGrpSpPr>
      </xdr:nvGrpSpPr>
      <xdr:grpSpPr bwMode="auto">
        <a:xfrm>
          <a:off x="3533140" y="14668500"/>
          <a:ext cx="779780" cy="295275"/>
          <a:chOff x="8489658" y="1308723"/>
          <a:chExt cx="844850" cy="298173"/>
        </a:xfrm>
      </xdr:grpSpPr>
      <mc:AlternateContent xmlns:mc="http://schemas.openxmlformats.org/markup-compatibility/2006">
        <mc:Choice xmlns:a14="http://schemas.microsoft.com/office/drawing/2010/main" Requires="a14">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500-0000222C0000}"/>
                  </a:ext>
                </a:extLst>
              </xdr:cNvPr>
              <xdr:cNvSpPr/>
            </xdr:nvSpPr>
            <xdr:spPr bwMode="auto">
              <a:xfrm>
                <a:off x="8489658" y="1308723"/>
                <a:ext cx="281611" cy="298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8616399" y="1355732"/>
            <a:ext cx="718109" cy="22755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その他</a:t>
            </a:r>
          </a:p>
        </xdr:txBody>
      </xdr:sp>
    </xdr:grpSp>
    <xdr:clientData/>
  </xdr:twoCellAnchor>
  <xdr:twoCellAnchor>
    <xdr:from>
      <xdr:col>26</xdr:col>
      <xdr:colOff>12063</xdr:colOff>
      <xdr:row>69</xdr:row>
      <xdr:rowOff>1267</xdr:rowOff>
    </xdr:from>
    <xdr:to>
      <xdr:col>31</xdr:col>
      <xdr:colOff>85727</xdr:colOff>
      <xdr:row>70</xdr:row>
      <xdr:rowOff>29860</xdr:rowOff>
    </xdr:to>
    <xdr:grpSp>
      <xdr:nvGrpSpPr>
        <xdr:cNvPr id="32" name="グループ化 1">
          <a:extLst>
            <a:ext uri="{FF2B5EF4-FFF2-40B4-BE49-F238E27FC236}">
              <a16:creationId xmlns:a16="http://schemas.microsoft.com/office/drawing/2014/main" id="{00000000-0008-0000-0600-000020000000}"/>
            </a:ext>
          </a:extLst>
        </xdr:cNvPr>
        <xdr:cNvGrpSpPr>
          <a:grpSpLocks/>
        </xdr:cNvGrpSpPr>
      </xdr:nvGrpSpPr>
      <xdr:grpSpPr bwMode="auto">
        <a:xfrm>
          <a:off x="3599813" y="15698467"/>
          <a:ext cx="749939" cy="282593"/>
          <a:chOff x="1474300" y="3478721"/>
          <a:chExt cx="828330" cy="298177"/>
        </a:xfrm>
      </xdr:grpSpPr>
      <xdr:grpSp>
        <xdr:nvGrpSpPr>
          <xdr:cNvPr id="33" name="グループ化 91">
            <a:extLst>
              <a:ext uri="{FF2B5EF4-FFF2-40B4-BE49-F238E27FC236}">
                <a16:creationId xmlns:a16="http://schemas.microsoft.com/office/drawing/2014/main" id="{00000000-0008-0000-0600-000021000000}"/>
              </a:ext>
            </a:extLst>
          </xdr:cNvPr>
          <xdr:cNvGrpSpPr>
            <a:grpSpLocks/>
          </xdr:cNvGrpSpPr>
        </xdr:nvGrpSpPr>
        <xdr:grpSpPr bwMode="auto">
          <a:xfrm>
            <a:off x="1474300" y="3478721"/>
            <a:ext cx="397261" cy="298176"/>
            <a:chOff x="8489670" y="1308679"/>
            <a:chExt cx="397261" cy="298176"/>
          </a:xfrm>
        </xdr:grpSpPr>
        <mc:AlternateContent xmlns:mc="http://schemas.openxmlformats.org/markup-compatibility/2006">
          <mc:Choice xmlns:a14="http://schemas.microsoft.com/office/drawing/2010/main" Requires="a14">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500-0000232C0000}"/>
                    </a:ext>
                  </a:extLst>
                </xdr:cNvPr>
                <xdr:cNvSpPr/>
              </xdr:nvSpPr>
              <xdr:spPr bwMode="auto">
                <a:xfrm>
                  <a:off x="8489670" y="1308679"/>
                  <a:ext cx="281611" cy="2981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8616458" y="1351248"/>
              <a:ext cx="270473" cy="19594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有</a:t>
              </a:r>
            </a:p>
          </xdr:txBody>
        </xdr:sp>
      </xdr:grpSp>
      <mc:AlternateContent xmlns:mc="http://schemas.openxmlformats.org/markup-compatibility/2006">
        <mc:Choice xmlns:a14="http://schemas.microsoft.com/office/drawing/2010/main" Requires="a14">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500-0000242C0000}"/>
                  </a:ext>
                </a:extLst>
              </xdr:cNvPr>
              <xdr:cNvSpPr/>
            </xdr:nvSpPr>
            <xdr:spPr bwMode="auto">
              <a:xfrm>
                <a:off x="1871869" y="3478721"/>
                <a:ext cx="281609" cy="2981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2006799" y="3529810"/>
            <a:ext cx="295831" cy="2044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無</a:t>
            </a:r>
          </a:p>
        </xdr:txBody>
      </xdr:sp>
    </xdr:grpSp>
    <xdr:clientData/>
  </xdr:twoCellAnchor>
  <xdr:twoCellAnchor>
    <xdr:from>
      <xdr:col>10</xdr:col>
      <xdr:colOff>88265</xdr:colOff>
      <xdr:row>79</xdr:row>
      <xdr:rowOff>0</xdr:rowOff>
    </xdr:from>
    <xdr:to>
      <xdr:col>16</xdr:col>
      <xdr:colOff>103505</xdr:colOff>
      <xdr:row>80</xdr:row>
      <xdr:rowOff>38100</xdr:rowOff>
    </xdr:to>
    <xdr:grpSp>
      <xdr:nvGrpSpPr>
        <xdr:cNvPr id="36" name="グループ化 97">
          <a:extLst>
            <a:ext uri="{FF2B5EF4-FFF2-40B4-BE49-F238E27FC236}">
              <a16:creationId xmlns:a16="http://schemas.microsoft.com/office/drawing/2014/main" id="{00000000-0008-0000-0600-000024000000}"/>
            </a:ext>
          </a:extLst>
        </xdr:cNvPr>
        <xdr:cNvGrpSpPr>
          <a:grpSpLocks/>
        </xdr:cNvGrpSpPr>
      </xdr:nvGrpSpPr>
      <xdr:grpSpPr bwMode="auto">
        <a:xfrm>
          <a:off x="1485265" y="17964150"/>
          <a:ext cx="821690" cy="295275"/>
          <a:chOff x="8489680" y="1308673"/>
          <a:chExt cx="853102" cy="298175"/>
        </a:xfrm>
      </xdr:grpSpPr>
      <mc:AlternateContent xmlns:mc="http://schemas.openxmlformats.org/markup-compatibility/2006">
        <mc:Choice xmlns:a14="http://schemas.microsoft.com/office/drawing/2010/main" Requires="a14">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500-0000252C0000}"/>
                  </a:ext>
                </a:extLst>
              </xdr:cNvPr>
              <xdr:cNvSpPr/>
            </xdr:nvSpPr>
            <xdr:spPr bwMode="auto">
              <a:xfrm>
                <a:off x="8489680" y="1308673"/>
                <a:ext cx="281610" cy="29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7" name="テキスト ボックス 36">
            <a:extLst>
              <a:ext uri="{FF2B5EF4-FFF2-40B4-BE49-F238E27FC236}">
                <a16:creationId xmlns:a16="http://schemas.microsoft.com/office/drawing/2014/main" id="{00000000-0008-0000-0600-000025000000}"/>
              </a:ext>
            </a:extLst>
          </xdr:cNvPr>
          <xdr:cNvSpPr txBox="1"/>
        </xdr:nvSpPr>
        <xdr:spPr>
          <a:xfrm>
            <a:off x="8604515" y="1340039"/>
            <a:ext cx="738267" cy="21970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耐火建築</a:t>
            </a:r>
          </a:p>
        </xdr:txBody>
      </xdr:sp>
    </xdr:grpSp>
    <xdr:clientData/>
  </xdr:twoCellAnchor>
  <xdr:twoCellAnchor>
    <xdr:from>
      <xdr:col>18</xdr:col>
      <xdr:colOff>86995</xdr:colOff>
      <xdr:row>79</xdr:row>
      <xdr:rowOff>0</xdr:rowOff>
    </xdr:from>
    <xdr:to>
      <xdr:col>25</xdr:col>
      <xdr:colOff>12065</xdr:colOff>
      <xdr:row>80</xdr:row>
      <xdr:rowOff>26035</xdr:rowOff>
    </xdr:to>
    <xdr:grpSp>
      <xdr:nvGrpSpPr>
        <xdr:cNvPr id="38" name="グループ化 100">
          <a:extLst>
            <a:ext uri="{FF2B5EF4-FFF2-40B4-BE49-F238E27FC236}">
              <a16:creationId xmlns:a16="http://schemas.microsoft.com/office/drawing/2014/main" id="{00000000-0008-0000-0600-000026000000}"/>
            </a:ext>
          </a:extLst>
        </xdr:cNvPr>
        <xdr:cNvGrpSpPr>
          <a:grpSpLocks/>
        </xdr:cNvGrpSpPr>
      </xdr:nvGrpSpPr>
      <xdr:grpSpPr bwMode="auto">
        <a:xfrm>
          <a:off x="2550795" y="17964150"/>
          <a:ext cx="906145" cy="286385"/>
          <a:chOff x="8489661" y="1308611"/>
          <a:chExt cx="1043519" cy="298174"/>
        </a:xfrm>
      </xdr:grpSpPr>
      <mc:AlternateContent xmlns:mc="http://schemas.openxmlformats.org/markup-compatibility/2006">
        <mc:Choice xmlns:a14="http://schemas.microsoft.com/office/drawing/2010/main" Requires="a14">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8489661" y="1308611"/>
                <a:ext cx="281608"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9" name="テキスト ボックス 38">
            <a:extLst>
              <a:ext uri="{FF2B5EF4-FFF2-40B4-BE49-F238E27FC236}">
                <a16:creationId xmlns:a16="http://schemas.microsoft.com/office/drawing/2014/main" id="{00000000-0008-0000-0600-000027000000}"/>
              </a:ext>
            </a:extLst>
          </xdr:cNvPr>
          <xdr:cNvSpPr txBox="1"/>
        </xdr:nvSpPr>
        <xdr:spPr>
          <a:xfrm>
            <a:off x="8602720" y="1341782"/>
            <a:ext cx="930460" cy="21534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準耐火建築</a:t>
            </a:r>
          </a:p>
        </xdr:txBody>
      </xdr:sp>
    </xdr:grpSp>
    <xdr:clientData/>
  </xdr:twoCellAnchor>
  <xdr:twoCellAnchor>
    <xdr:from>
      <xdr:col>10</xdr:col>
      <xdr:colOff>88265</xdr:colOff>
      <xdr:row>80</xdr:row>
      <xdr:rowOff>0</xdr:rowOff>
    </xdr:from>
    <xdr:to>
      <xdr:col>19</xdr:col>
      <xdr:colOff>125095</xdr:colOff>
      <xdr:row>81</xdr:row>
      <xdr:rowOff>48895</xdr:rowOff>
    </xdr:to>
    <xdr:grpSp>
      <xdr:nvGrpSpPr>
        <xdr:cNvPr id="40" name="グループ化 103">
          <a:extLst>
            <a:ext uri="{FF2B5EF4-FFF2-40B4-BE49-F238E27FC236}">
              <a16:creationId xmlns:a16="http://schemas.microsoft.com/office/drawing/2014/main" id="{00000000-0008-0000-0600-000028000000}"/>
            </a:ext>
          </a:extLst>
        </xdr:cNvPr>
        <xdr:cNvGrpSpPr>
          <a:grpSpLocks/>
        </xdr:cNvGrpSpPr>
      </xdr:nvGrpSpPr>
      <xdr:grpSpPr bwMode="auto">
        <a:xfrm>
          <a:off x="1485265" y="18221325"/>
          <a:ext cx="1236980" cy="302895"/>
          <a:chOff x="8489674" y="1308607"/>
          <a:chExt cx="1292087" cy="298175"/>
        </a:xfrm>
      </xdr:grpSpPr>
      <mc:AlternateContent xmlns:mc="http://schemas.openxmlformats.org/markup-compatibility/2006">
        <mc:Choice xmlns:a14="http://schemas.microsoft.com/office/drawing/2010/main" Requires="a14">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500-0000272C0000}"/>
                  </a:ext>
                </a:extLst>
              </xdr:cNvPr>
              <xdr:cNvSpPr/>
            </xdr:nvSpPr>
            <xdr:spPr bwMode="auto">
              <a:xfrm>
                <a:off x="8489674" y="1308607"/>
                <a:ext cx="281608" cy="29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604892" y="1339234"/>
            <a:ext cx="1176869" cy="22171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スプリンクラー</a:t>
            </a:r>
          </a:p>
        </xdr:txBody>
      </xdr:sp>
    </xdr:grpSp>
    <xdr:clientData/>
  </xdr:twoCellAnchor>
  <xdr:twoCellAnchor>
    <xdr:from>
      <xdr:col>18</xdr:col>
      <xdr:colOff>65405</xdr:colOff>
      <xdr:row>80</xdr:row>
      <xdr:rowOff>0</xdr:rowOff>
    </xdr:from>
    <xdr:to>
      <xdr:col>27</xdr:col>
      <xdr:colOff>48895</xdr:colOff>
      <xdr:row>81</xdr:row>
      <xdr:rowOff>48895</xdr:rowOff>
    </xdr:to>
    <xdr:grpSp>
      <xdr:nvGrpSpPr>
        <xdr:cNvPr id="42" name="グループ化 106">
          <a:extLst>
            <a:ext uri="{FF2B5EF4-FFF2-40B4-BE49-F238E27FC236}">
              <a16:creationId xmlns:a16="http://schemas.microsoft.com/office/drawing/2014/main" id="{00000000-0008-0000-0600-00002A000000}"/>
            </a:ext>
          </a:extLst>
        </xdr:cNvPr>
        <xdr:cNvGrpSpPr>
          <a:grpSpLocks/>
        </xdr:cNvGrpSpPr>
      </xdr:nvGrpSpPr>
      <xdr:grpSpPr bwMode="auto">
        <a:xfrm>
          <a:off x="2535555" y="18221325"/>
          <a:ext cx="1243965" cy="302895"/>
          <a:chOff x="8489676" y="1308607"/>
          <a:chExt cx="1420219" cy="298175"/>
        </a:xfrm>
      </xdr:grpSpPr>
      <mc:AlternateContent xmlns:mc="http://schemas.openxmlformats.org/markup-compatibility/2006">
        <mc:Choice xmlns:a14="http://schemas.microsoft.com/office/drawing/2010/main" Requires="a14">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500-0000282C0000}"/>
                  </a:ext>
                </a:extLst>
              </xdr:cNvPr>
              <xdr:cNvSpPr/>
            </xdr:nvSpPr>
            <xdr:spPr bwMode="auto">
              <a:xfrm>
                <a:off x="8489676" y="1308607"/>
                <a:ext cx="281609" cy="29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8602252" y="1339234"/>
            <a:ext cx="1307643" cy="22171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自動火災報知設備</a:t>
            </a:r>
          </a:p>
        </xdr:txBody>
      </xdr:sp>
    </xdr:grpSp>
    <xdr:clientData/>
  </xdr:twoCellAnchor>
  <xdr:twoCellAnchor>
    <xdr:from>
      <xdr:col>27</xdr:col>
      <xdr:colOff>48895</xdr:colOff>
      <xdr:row>80</xdr:row>
      <xdr:rowOff>0</xdr:rowOff>
    </xdr:from>
    <xdr:to>
      <xdr:col>43</xdr:col>
      <xdr:colOff>26035</xdr:colOff>
      <xdr:row>81</xdr:row>
      <xdr:rowOff>38100</xdr:rowOff>
    </xdr:to>
    <xdr:grpSp>
      <xdr:nvGrpSpPr>
        <xdr:cNvPr id="44" name="グループ化 109">
          <a:extLst>
            <a:ext uri="{FF2B5EF4-FFF2-40B4-BE49-F238E27FC236}">
              <a16:creationId xmlns:a16="http://schemas.microsoft.com/office/drawing/2014/main" id="{00000000-0008-0000-0600-00002C000000}"/>
            </a:ext>
          </a:extLst>
        </xdr:cNvPr>
        <xdr:cNvGrpSpPr>
          <a:grpSpLocks/>
        </xdr:cNvGrpSpPr>
      </xdr:nvGrpSpPr>
      <xdr:grpSpPr bwMode="auto">
        <a:xfrm>
          <a:off x="3779520" y="18221325"/>
          <a:ext cx="2193290" cy="295275"/>
          <a:chOff x="8489673" y="1308673"/>
          <a:chExt cx="2296355" cy="298175"/>
        </a:xfrm>
      </xdr:grpSpPr>
      <mc:AlternateContent xmlns:mc="http://schemas.openxmlformats.org/markup-compatibility/2006">
        <mc:Choice xmlns:a14="http://schemas.microsoft.com/office/drawing/2010/main" Requires="a14">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8489673" y="1308673"/>
                <a:ext cx="281608" cy="29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8605735" y="1340039"/>
            <a:ext cx="2180293" cy="21970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消防機関に通報する火災報知設備</a:t>
            </a:r>
          </a:p>
        </xdr:txBody>
      </xdr:sp>
    </xdr:grpSp>
    <xdr:clientData/>
  </xdr:twoCellAnchor>
  <xdr:twoCellAnchor>
    <xdr:from>
      <xdr:col>10</xdr:col>
      <xdr:colOff>102870</xdr:colOff>
      <xdr:row>69</xdr:row>
      <xdr:rowOff>1285</xdr:rowOff>
    </xdr:from>
    <xdr:to>
      <xdr:col>16</xdr:col>
      <xdr:colOff>49530</xdr:colOff>
      <xdr:row>70</xdr:row>
      <xdr:rowOff>46351</xdr:rowOff>
    </xdr:to>
    <xdr:grpSp>
      <xdr:nvGrpSpPr>
        <xdr:cNvPr id="46" name="グループ化 149">
          <a:extLst>
            <a:ext uri="{FF2B5EF4-FFF2-40B4-BE49-F238E27FC236}">
              <a16:creationId xmlns:a16="http://schemas.microsoft.com/office/drawing/2014/main" id="{00000000-0008-0000-0600-00002E000000}"/>
            </a:ext>
          </a:extLst>
        </xdr:cNvPr>
        <xdr:cNvGrpSpPr>
          <a:grpSpLocks/>
        </xdr:cNvGrpSpPr>
      </xdr:nvGrpSpPr>
      <xdr:grpSpPr bwMode="auto">
        <a:xfrm>
          <a:off x="1506220" y="15698485"/>
          <a:ext cx="740410" cy="305416"/>
          <a:chOff x="1474304" y="3478709"/>
          <a:chExt cx="811762" cy="306430"/>
        </a:xfrm>
      </xdr:grpSpPr>
      <xdr:grpSp>
        <xdr:nvGrpSpPr>
          <xdr:cNvPr id="47" name="グループ化 150">
            <a:extLst>
              <a:ext uri="{FF2B5EF4-FFF2-40B4-BE49-F238E27FC236}">
                <a16:creationId xmlns:a16="http://schemas.microsoft.com/office/drawing/2014/main" id="{00000000-0008-0000-0600-00002F000000}"/>
              </a:ext>
            </a:extLst>
          </xdr:cNvPr>
          <xdr:cNvGrpSpPr>
            <a:grpSpLocks/>
          </xdr:cNvGrpSpPr>
        </xdr:nvGrpSpPr>
        <xdr:grpSpPr bwMode="auto">
          <a:xfrm>
            <a:off x="1474304" y="3478709"/>
            <a:ext cx="397597" cy="298171"/>
            <a:chOff x="8489674" y="1308667"/>
            <a:chExt cx="397597" cy="298171"/>
          </a:xfrm>
        </xdr:grpSpPr>
        <mc:AlternateContent xmlns:mc="http://schemas.openxmlformats.org/markup-compatibility/2006">
          <mc:Choice xmlns:a14="http://schemas.microsoft.com/office/drawing/2010/main" Requires="a14">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500-00002A2C0000}"/>
                    </a:ext>
                  </a:extLst>
                </xdr:cNvPr>
                <xdr:cNvSpPr/>
              </xdr:nvSpPr>
              <xdr:spPr bwMode="auto">
                <a:xfrm>
                  <a:off x="8489674" y="1308667"/>
                  <a:ext cx="281609" cy="2981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8605640" y="1365105"/>
              <a:ext cx="281631" cy="19355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有</a:t>
              </a:r>
            </a:p>
          </xdr:txBody>
        </xdr:sp>
      </xdr:grpSp>
      <mc:AlternateContent xmlns:mc="http://schemas.openxmlformats.org/markup-compatibility/2006">
        <mc:Choice xmlns:a14="http://schemas.microsoft.com/office/drawing/2010/main" Requires="a14">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500-00002B2C0000}"/>
                  </a:ext>
                </a:extLst>
              </xdr:cNvPr>
              <xdr:cNvSpPr/>
            </xdr:nvSpPr>
            <xdr:spPr bwMode="auto">
              <a:xfrm>
                <a:off x="1871869" y="3486965"/>
                <a:ext cx="281609"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987868" y="3535147"/>
            <a:ext cx="298198" cy="20968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無</a:t>
            </a:r>
          </a:p>
        </xdr:txBody>
      </xdr:sp>
    </xdr:grpSp>
    <xdr:clientData/>
  </xdr:twoCellAnchor>
  <xdr:twoCellAnchor>
    <xdr:from>
      <xdr:col>43</xdr:col>
      <xdr:colOff>57150</xdr:colOff>
      <xdr:row>69</xdr:row>
      <xdr:rowOff>1281</xdr:rowOff>
    </xdr:from>
    <xdr:to>
      <xdr:col>49</xdr:col>
      <xdr:colOff>20319</xdr:colOff>
      <xdr:row>70</xdr:row>
      <xdr:rowOff>46375</xdr:rowOff>
    </xdr:to>
    <xdr:grpSp>
      <xdr:nvGrpSpPr>
        <xdr:cNvPr id="50" name="グループ化 155">
          <a:extLst>
            <a:ext uri="{FF2B5EF4-FFF2-40B4-BE49-F238E27FC236}">
              <a16:creationId xmlns:a16="http://schemas.microsoft.com/office/drawing/2014/main" id="{00000000-0008-0000-0600-000032000000}"/>
            </a:ext>
          </a:extLst>
        </xdr:cNvPr>
        <xdr:cNvGrpSpPr>
          <a:grpSpLocks/>
        </xdr:cNvGrpSpPr>
      </xdr:nvGrpSpPr>
      <xdr:grpSpPr bwMode="auto">
        <a:xfrm>
          <a:off x="6000750" y="15698481"/>
          <a:ext cx="763269" cy="305444"/>
          <a:chOff x="1474305" y="3478681"/>
          <a:chExt cx="836408" cy="306425"/>
        </a:xfrm>
      </xdr:grpSpPr>
      <xdr:grpSp>
        <xdr:nvGrpSpPr>
          <xdr:cNvPr id="51" name="グループ化 156">
            <a:extLst>
              <a:ext uri="{FF2B5EF4-FFF2-40B4-BE49-F238E27FC236}">
                <a16:creationId xmlns:a16="http://schemas.microsoft.com/office/drawing/2014/main" id="{00000000-0008-0000-0600-000033000000}"/>
              </a:ext>
            </a:extLst>
          </xdr:cNvPr>
          <xdr:cNvGrpSpPr>
            <a:grpSpLocks/>
          </xdr:cNvGrpSpPr>
        </xdr:nvGrpSpPr>
        <xdr:grpSpPr bwMode="auto">
          <a:xfrm>
            <a:off x="1474305" y="3478681"/>
            <a:ext cx="405782" cy="298176"/>
            <a:chOff x="8489675" y="1308639"/>
            <a:chExt cx="405782" cy="298176"/>
          </a:xfrm>
        </xdr:grpSpPr>
        <mc:AlternateContent xmlns:mc="http://schemas.openxmlformats.org/markup-compatibility/2006">
          <mc:Choice xmlns:a14="http://schemas.microsoft.com/office/drawing/2010/main" Requires="a14">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500-00002C2C0000}"/>
                    </a:ext>
                  </a:extLst>
                </xdr:cNvPr>
                <xdr:cNvSpPr/>
              </xdr:nvSpPr>
              <xdr:spPr bwMode="auto">
                <a:xfrm>
                  <a:off x="8489675" y="1308639"/>
                  <a:ext cx="281612" cy="2981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8613893" y="1348975"/>
              <a:ext cx="281564" cy="22581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有</a:t>
              </a:r>
            </a:p>
          </xdr:txBody>
        </xdr:sp>
      </xdr:grpSp>
      <mc:AlternateContent xmlns:mc="http://schemas.openxmlformats.org/markup-compatibility/2006">
        <mc:Choice xmlns:a14="http://schemas.microsoft.com/office/drawing/2010/main" Requires="a14">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500-00002D2C0000}"/>
                  </a:ext>
                </a:extLst>
              </xdr:cNvPr>
              <xdr:cNvSpPr/>
            </xdr:nvSpPr>
            <xdr:spPr bwMode="auto">
              <a:xfrm>
                <a:off x="1871869" y="3486932"/>
                <a:ext cx="281609"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2012587" y="3519017"/>
            <a:ext cx="298126" cy="21774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無</a:t>
            </a:r>
          </a:p>
        </xdr:txBody>
      </xdr:sp>
    </xdr:grpSp>
    <xdr:clientData/>
  </xdr:twoCellAnchor>
  <xdr:twoCellAnchor>
    <xdr:from>
      <xdr:col>11</xdr:col>
      <xdr:colOff>36195</xdr:colOff>
      <xdr:row>82</xdr:row>
      <xdr:rowOff>30449</xdr:rowOff>
    </xdr:from>
    <xdr:to>
      <xdr:col>16</xdr:col>
      <xdr:colOff>102234</xdr:colOff>
      <xdr:row>83</xdr:row>
      <xdr:rowOff>88898</xdr:rowOff>
    </xdr:to>
    <xdr:grpSp>
      <xdr:nvGrpSpPr>
        <xdr:cNvPr id="54" name="グループ化 149">
          <a:extLst>
            <a:ext uri="{FF2B5EF4-FFF2-40B4-BE49-F238E27FC236}">
              <a16:creationId xmlns:a16="http://schemas.microsoft.com/office/drawing/2014/main" id="{00000000-0008-0000-0600-000036000000}"/>
            </a:ext>
          </a:extLst>
        </xdr:cNvPr>
        <xdr:cNvGrpSpPr>
          <a:grpSpLocks/>
        </xdr:cNvGrpSpPr>
      </xdr:nvGrpSpPr>
      <xdr:grpSpPr bwMode="auto">
        <a:xfrm>
          <a:off x="1569720" y="18762949"/>
          <a:ext cx="735964" cy="315624"/>
          <a:chOff x="1474305" y="3478664"/>
          <a:chExt cx="811761" cy="306511"/>
        </a:xfrm>
      </xdr:grpSpPr>
      <xdr:grpSp>
        <xdr:nvGrpSpPr>
          <xdr:cNvPr id="55" name="グループ化 150">
            <a:extLst>
              <a:ext uri="{FF2B5EF4-FFF2-40B4-BE49-F238E27FC236}">
                <a16:creationId xmlns:a16="http://schemas.microsoft.com/office/drawing/2014/main" id="{00000000-0008-0000-0600-000037000000}"/>
              </a:ext>
            </a:extLst>
          </xdr:cNvPr>
          <xdr:cNvGrpSpPr>
            <a:grpSpLocks/>
          </xdr:cNvGrpSpPr>
        </xdr:nvGrpSpPr>
        <xdr:grpSpPr bwMode="auto">
          <a:xfrm>
            <a:off x="1474305" y="3478664"/>
            <a:ext cx="401696" cy="298163"/>
            <a:chOff x="8489675" y="1308622"/>
            <a:chExt cx="401696" cy="298163"/>
          </a:xfrm>
        </xdr:grpSpPr>
        <mc:AlternateContent xmlns:mc="http://schemas.openxmlformats.org/markup-compatibility/2006">
          <mc:Choice xmlns:a14="http://schemas.microsoft.com/office/drawing/2010/main" Requires="a14">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500-00002E2C0000}"/>
                    </a:ext>
                  </a:extLst>
                </xdr:cNvPr>
                <xdr:cNvSpPr/>
              </xdr:nvSpPr>
              <xdr:spPr bwMode="auto">
                <a:xfrm>
                  <a:off x="8489675" y="1308622"/>
                  <a:ext cx="281609" cy="2981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7" name="テキスト ボックス 56">
              <a:extLst>
                <a:ext uri="{FF2B5EF4-FFF2-40B4-BE49-F238E27FC236}">
                  <a16:creationId xmlns:a16="http://schemas.microsoft.com/office/drawing/2014/main" id="{00000000-0008-0000-0600-000039000000}"/>
                </a:ext>
              </a:extLst>
            </xdr:cNvPr>
            <xdr:cNvSpPr txBox="1"/>
          </xdr:nvSpPr>
          <xdr:spPr>
            <a:xfrm>
              <a:off x="8606836" y="1360974"/>
              <a:ext cx="284535" cy="19433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有</a:t>
              </a:r>
            </a:p>
          </xdr:txBody>
        </xdr:sp>
      </xdr:grpSp>
      <mc:AlternateContent xmlns:mc="http://schemas.openxmlformats.org/markup-compatibility/2006">
        <mc:Choice xmlns:a14="http://schemas.microsoft.com/office/drawing/2010/main" Requires="a14">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500-00002F2C0000}"/>
                  </a:ext>
                </a:extLst>
              </xdr:cNvPr>
              <xdr:cNvSpPr/>
            </xdr:nvSpPr>
            <xdr:spPr bwMode="auto">
              <a:xfrm>
                <a:off x="1871869" y="3486993"/>
                <a:ext cx="281609" cy="298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984794" y="3531016"/>
            <a:ext cx="301272" cy="20928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無</a:t>
            </a:r>
          </a:p>
        </xdr:txBody>
      </xdr:sp>
    </xdr:grpSp>
    <xdr:clientData/>
  </xdr:twoCellAnchor>
  <xdr:twoCellAnchor>
    <xdr:from>
      <xdr:col>26</xdr:col>
      <xdr:colOff>83188</xdr:colOff>
      <xdr:row>82</xdr:row>
      <xdr:rowOff>30495</xdr:rowOff>
    </xdr:from>
    <xdr:to>
      <xdr:col>32</xdr:col>
      <xdr:colOff>10158</xdr:colOff>
      <xdr:row>83</xdr:row>
      <xdr:rowOff>82578</xdr:rowOff>
    </xdr:to>
    <xdr:grpSp>
      <xdr:nvGrpSpPr>
        <xdr:cNvPr id="58" name="グループ化 149">
          <a:extLst>
            <a:ext uri="{FF2B5EF4-FFF2-40B4-BE49-F238E27FC236}">
              <a16:creationId xmlns:a16="http://schemas.microsoft.com/office/drawing/2014/main" id="{00000000-0008-0000-0600-00003A000000}"/>
            </a:ext>
          </a:extLst>
        </xdr:cNvPr>
        <xdr:cNvGrpSpPr>
          <a:grpSpLocks/>
        </xdr:cNvGrpSpPr>
      </xdr:nvGrpSpPr>
      <xdr:grpSpPr bwMode="auto">
        <a:xfrm>
          <a:off x="3677288" y="18762995"/>
          <a:ext cx="730245" cy="315608"/>
          <a:chOff x="1474309" y="3478682"/>
          <a:chExt cx="811757" cy="306499"/>
        </a:xfrm>
      </xdr:grpSpPr>
      <xdr:grpSp>
        <xdr:nvGrpSpPr>
          <xdr:cNvPr id="59" name="グループ化 150">
            <a:extLst>
              <a:ext uri="{FF2B5EF4-FFF2-40B4-BE49-F238E27FC236}">
                <a16:creationId xmlns:a16="http://schemas.microsoft.com/office/drawing/2014/main" id="{00000000-0008-0000-0600-00003B000000}"/>
              </a:ext>
            </a:extLst>
          </xdr:cNvPr>
          <xdr:cNvGrpSpPr>
            <a:grpSpLocks/>
          </xdr:cNvGrpSpPr>
        </xdr:nvGrpSpPr>
        <xdr:grpSpPr bwMode="auto">
          <a:xfrm>
            <a:off x="1474309" y="3478682"/>
            <a:ext cx="410149" cy="298167"/>
            <a:chOff x="8489679" y="1308640"/>
            <a:chExt cx="410149" cy="298167"/>
          </a:xfrm>
        </xdr:grpSpPr>
        <mc:AlternateContent xmlns:mc="http://schemas.openxmlformats.org/markup-compatibility/2006">
          <mc:Choice xmlns:a14="http://schemas.microsoft.com/office/drawing/2010/main" Requires="a14">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500-0000302C0000}"/>
                    </a:ext>
                  </a:extLst>
                </xdr:cNvPr>
                <xdr:cNvSpPr/>
              </xdr:nvSpPr>
              <xdr:spPr bwMode="auto">
                <a:xfrm>
                  <a:off x="8489679" y="1308640"/>
                  <a:ext cx="281606" cy="2981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 name="テキスト ボックス 60">
              <a:extLst>
                <a:ext uri="{FF2B5EF4-FFF2-40B4-BE49-F238E27FC236}">
                  <a16:creationId xmlns:a16="http://schemas.microsoft.com/office/drawing/2014/main" id="{00000000-0008-0000-0600-00003D000000}"/>
                </a:ext>
              </a:extLst>
            </xdr:cNvPr>
            <xdr:cNvSpPr txBox="1"/>
          </xdr:nvSpPr>
          <xdr:spPr>
            <a:xfrm>
              <a:off x="8609302" y="1360974"/>
              <a:ext cx="290526" cy="20928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有</a:t>
              </a:r>
            </a:p>
          </xdr:txBody>
        </xdr:sp>
      </xdr:grpSp>
      <mc:AlternateContent xmlns:mc="http://schemas.openxmlformats.org/markup-compatibility/2006">
        <mc:Choice xmlns:a14="http://schemas.microsoft.com/office/drawing/2010/main" Requires="a14">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500-0000312C0000}"/>
                  </a:ext>
                </a:extLst>
              </xdr:cNvPr>
              <xdr:cNvSpPr/>
            </xdr:nvSpPr>
            <xdr:spPr bwMode="auto">
              <a:xfrm>
                <a:off x="1871869" y="3487004"/>
                <a:ext cx="281610" cy="2981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0" name="テキスト ボックス 59">
            <a:extLst>
              <a:ext uri="{FF2B5EF4-FFF2-40B4-BE49-F238E27FC236}">
                <a16:creationId xmlns:a16="http://schemas.microsoft.com/office/drawing/2014/main" id="{00000000-0008-0000-0600-00003C000000}"/>
              </a:ext>
            </a:extLst>
          </xdr:cNvPr>
          <xdr:cNvSpPr txBox="1"/>
        </xdr:nvSpPr>
        <xdr:spPr>
          <a:xfrm>
            <a:off x="1986996" y="3531016"/>
            <a:ext cx="299070" cy="2167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無</a:t>
            </a:r>
          </a:p>
        </xdr:txBody>
      </xdr:sp>
    </xdr:grpSp>
    <xdr:clientData/>
  </xdr:twoCellAnchor>
  <xdr:twoCellAnchor>
    <xdr:from>
      <xdr:col>44</xdr:col>
      <xdr:colOff>57787</xdr:colOff>
      <xdr:row>82</xdr:row>
      <xdr:rowOff>30503</xdr:rowOff>
    </xdr:from>
    <xdr:to>
      <xdr:col>49</xdr:col>
      <xdr:colOff>104774</xdr:colOff>
      <xdr:row>83</xdr:row>
      <xdr:rowOff>66033</xdr:rowOff>
    </xdr:to>
    <xdr:grpSp>
      <xdr:nvGrpSpPr>
        <xdr:cNvPr id="62" name="グループ化 149">
          <a:extLst>
            <a:ext uri="{FF2B5EF4-FFF2-40B4-BE49-F238E27FC236}">
              <a16:creationId xmlns:a16="http://schemas.microsoft.com/office/drawing/2014/main" id="{00000000-0008-0000-0600-00003E000000}"/>
            </a:ext>
          </a:extLst>
        </xdr:cNvPr>
        <xdr:cNvGrpSpPr>
          <a:grpSpLocks/>
        </xdr:cNvGrpSpPr>
      </xdr:nvGrpSpPr>
      <xdr:grpSpPr bwMode="auto">
        <a:xfrm>
          <a:off x="6134737" y="18763003"/>
          <a:ext cx="716912" cy="299055"/>
          <a:chOff x="1474307" y="3478720"/>
          <a:chExt cx="811759" cy="306414"/>
        </a:xfrm>
      </xdr:grpSpPr>
      <xdr:grpSp>
        <xdr:nvGrpSpPr>
          <xdr:cNvPr id="63" name="グループ化 150">
            <a:extLst>
              <a:ext uri="{FF2B5EF4-FFF2-40B4-BE49-F238E27FC236}">
                <a16:creationId xmlns:a16="http://schemas.microsoft.com/office/drawing/2014/main" id="{00000000-0008-0000-0600-00003F000000}"/>
              </a:ext>
            </a:extLst>
          </xdr:cNvPr>
          <xdr:cNvGrpSpPr>
            <a:grpSpLocks/>
          </xdr:cNvGrpSpPr>
        </xdr:nvGrpSpPr>
        <xdr:grpSpPr bwMode="auto">
          <a:xfrm>
            <a:off x="1474307" y="3478720"/>
            <a:ext cx="401694" cy="298180"/>
            <a:chOff x="8489677" y="1308678"/>
            <a:chExt cx="401694" cy="298180"/>
          </a:xfrm>
        </xdr:grpSpPr>
        <mc:AlternateContent xmlns:mc="http://schemas.openxmlformats.org/markup-compatibility/2006">
          <mc:Choice xmlns:a14="http://schemas.microsoft.com/office/drawing/2010/main" Requires="a14">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500-0000322C0000}"/>
                    </a:ext>
                  </a:extLst>
                </xdr:cNvPr>
                <xdr:cNvSpPr/>
              </xdr:nvSpPr>
              <xdr:spPr bwMode="auto">
                <a:xfrm>
                  <a:off x="8489677" y="1308678"/>
                  <a:ext cx="281605" cy="2981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316" name="テキスト ボックス 11315">
              <a:extLst>
                <a:ext uri="{FF2B5EF4-FFF2-40B4-BE49-F238E27FC236}">
                  <a16:creationId xmlns:a16="http://schemas.microsoft.com/office/drawing/2014/main" id="{00000000-0008-0000-0600-0000342C0000}"/>
                </a:ext>
              </a:extLst>
            </xdr:cNvPr>
            <xdr:cNvSpPr txBox="1"/>
          </xdr:nvSpPr>
          <xdr:spPr>
            <a:xfrm>
              <a:off x="8606836" y="1365105"/>
              <a:ext cx="284535" cy="19355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有</a:t>
              </a:r>
            </a:p>
          </xdr:txBody>
        </xdr:sp>
      </xdr:grpSp>
      <mc:AlternateContent xmlns:mc="http://schemas.openxmlformats.org/markup-compatibility/2006">
        <mc:Choice xmlns:a14="http://schemas.microsoft.com/office/drawing/2010/main" Requires="a14">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500-0000332C0000}"/>
                  </a:ext>
                </a:extLst>
              </xdr:cNvPr>
              <xdr:cNvSpPr/>
            </xdr:nvSpPr>
            <xdr:spPr bwMode="auto">
              <a:xfrm>
                <a:off x="1871869" y="3486960"/>
                <a:ext cx="281608"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264" name="テキスト ボックス 11263">
            <a:extLst>
              <a:ext uri="{FF2B5EF4-FFF2-40B4-BE49-F238E27FC236}">
                <a16:creationId xmlns:a16="http://schemas.microsoft.com/office/drawing/2014/main" id="{00000000-0008-0000-0600-0000002C0000}"/>
              </a:ext>
            </a:extLst>
          </xdr:cNvPr>
          <xdr:cNvSpPr txBox="1"/>
        </xdr:nvSpPr>
        <xdr:spPr>
          <a:xfrm>
            <a:off x="1984794" y="3535147"/>
            <a:ext cx="301272" cy="20968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無</a:t>
            </a:r>
          </a:p>
        </xdr:txBody>
      </xdr:sp>
    </xdr:grpSp>
    <xdr:clientData/>
  </xdr:twoCellAnchor>
  <xdr:twoCellAnchor>
    <xdr:from>
      <xdr:col>23</xdr:col>
      <xdr:colOff>48895</xdr:colOff>
      <xdr:row>57</xdr:row>
      <xdr:rowOff>217805</xdr:rowOff>
    </xdr:from>
    <xdr:to>
      <xdr:col>28</xdr:col>
      <xdr:colOff>74295</xdr:colOff>
      <xdr:row>59</xdr:row>
      <xdr:rowOff>30480</xdr:rowOff>
    </xdr:to>
    <xdr:grpSp>
      <xdr:nvGrpSpPr>
        <xdr:cNvPr id="11317" name="グループ化 1">
          <a:extLst>
            <a:ext uri="{FF2B5EF4-FFF2-40B4-BE49-F238E27FC236}">
              <a16:creationId xmlns:a16="http://schemas.microsoft.com/office/drawing/2014/main" id="{00000000-0008-0000-0600-0000352C0000}"/>
            </a:ext>
          </a:extLst>
        </xdr:cNvPr>
        <xdr:cNvGrpSpPr>
          <a:grpSpLocks/>
        </xdr:cNvGrpSpPr>
      </xdr:nvGrpSpPr>
      <xdr:grpSpPr bwMode="auto">
        <a:xfrm>
          <a:off x="3208020" y="13136880"/>
          <a:ext cx="733425" cy="320675"/>
          <a:chOff x="1474304" y="3478694"/>
          <a:chExt cx="828326" cy="298174"/>
        </a:xfrm>
      </xdr:grpSpPr>
      <xdr:grpSp>
        <xdr:nvGrpSpPr>
          <xdr:cNvPr id="11318" name="グループ化 91">
            <a:extLst>
              <a:ext uri="{FF2B5EF4-FFF2-40B4-BE49-F238E27FC236}">
                <a16:creationId xmlns:a16="http://schemas.microsoft.com/office/drawing/2014/main" id="{00000000-0008-0000-0600-0000362C0000}"/>
              </a:ext>
            </a:extLst>
          </xdr:cNvPr>
          <xdr:cNvGrpSpPr>
            <a:grpSpLocks/>
          </xdr:cNvGrpSpPr>
        </xdr:nvGrpSpPr>
        <xdr:grpSpPr bwMode="auto">
          <a:xfrm>
            <a:off x="1474304" y="3478694"/>
            <a:ext cx="397597" cy="298174"/>
            <a:chOff x="8489674" y="1308652"/>
            <a:chExt cx="397597" cy="298174"/>
          </a:xfrm>
        </xdr:grpSpPr>
        <mc:AlternateContent xmlns:mc="http://schemas.openxmlformats.org/markup-compatibility/2006">
          <mc:Choice xmlns:a14="http://schemas.microsoft.com/office/drawing/2010/main" Requires="a14">
            <xdr:sp macro="" textlink="">
              <xdr:nvSpPr>
                <xdr:cNvPr id="11321" name="Check Box 52" hidden="1">
                  <a:extLst>
                    <a:ext uri="{63B3BB69-23CF-44E3-9099-C40C66FF867C}">
                      <a14:compatExt spid="_x0000_s11316"/>
                    </a:ext>
                    <a:ext uri="{FF2B5EF4-FFF2-40B4-BE49-F238E27FC236}">
                      <a16:creationId xmlns:a16="http://schemas.microsoft.com/office/drawing/2014/main" id="{00000000-0008-0000-0500-0000392C0000}"/>
                    </a:ext>
                  </a:extLst>
                </xdr:cNvPr>
                <xdr:cNvSpPr/>
              </xdr:nvSpPr>
              <xdr:spPr bwMode="auto">
                <a:xfrm>
                  <a:off x="8489674" y="1308652"/>
                  <a:ext cx="281604"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322" name="テキスト ボックス 11321">
              <a:extLst>
                <a:ext uri="{FF2B5EF4-FFF2-40B4-BE49-F238E27FC236}">
                  <a16:creationId xmlns:a16="http://schemas.microsoft.com/office/drawing/2014/main" id="{00000000-0008-0000-0600-00003A2C0000}"/>
                </a:ext>
              </a:extLst>
            </xdr:cNvPr>
            <xdr:cNvSpPr txBox="1"/>
          </xdr:nvSpPr>
          <xdr:spPr>
            <a:xfrm>
              <a:off x="8622206" y="1345924"/>
              <a:ext cx="265065" cy="20872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無</a:t>
              </a:r>
            </a:p>
          </xdr:txBody>
        </xdr:sp>
      </xdr:grpSp>
      <mc:AlternateContent xmlns:mc="http://schemas.openxmlformats.org/markup-compatibility/2006">
        <mc:Choice xmlns:a14="http://schemas.microsoft.com/office/drawing/2010/main" Requires="a14">
          <xdr:sp macro="" textlink="">
            <xdr:nvSpPr>
              <xdr:cNvPr id="11319" name="Check Box 53" hidden="1">
                <a:extLst>
                  <a:ext uri="{63B3BB69-23CF-44E3-9099-C40C66FF867C}">
                    <a14:compatExt spid="_x0000_s11317"/>
                  </a:ext>
                  <a:ext uri="{FF2B5EF4-FFF2-40B4-BE49-F238E27FC236}">
                    <a16:creationId xmlns:a16="http://schemas.microsoft.com/office/drawing/2014/main" id="{00000000-0008-0000-0500-0000372C0000}"/>
                  </a:ext>
                </a:extLst>
              </xdr:cNvPr>
              <xdr:cNvSpPr/>
            </xdr:nvSpPr>
            <xdr:spPr bwMode="auto">
              <a:xfrm>
                <a:off x="1871869" y="3478694"/>
                <a:ext cx="281609" cy="298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320" name="テキスト ボックス 11319">
            <a:extLst>
              <a:ext uri="{FF2B5EF4-FFF2-40B4-BE49-F238E27FC236}">
                <a16:creationId xmlns:a16="http://schemas.microsoft.com/office/drawing/2014/main" id="{00000000-0008-0000-0600-0000382C0000}"/>
              </a:ext>
            </a:extLst>
          </xdr:cNvPr>
          <xdr:cNvSpPr txBox="1"/>
        </xdr:nvSpPr>
        <xdr:spPr>
          <a:xfrm>
            <a:off x="2012716" y="3523420"/>
            <a:ext cx="289914" cy="21617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有</a:t>
            </a:r>
          </a:p>
        </xdr:txBody>
      </xdr:sp>
    </xdr:grpSp>
    <xdr:clientData/>
  </xdr:twoCellAnchor>
  <xdr:twoCellAnchor>
    <xdr:from>
      <xdr:col>23</xdr:col>
      <xdr:colOff>48895</xdr:colOff>
      <xdr:row>58</xdr:row>
      <xdr:rowOff>218436</xdr:rowOff>
    </xdr:from>
    <xdr:to>
      <xdr:col>28</xdr:col>
      <xdr:colOff>74295</xdr:colOff>
      <xdr:row>60</xdr:row>
      <xdr:rowOff>1950</xdr:rowOff>
    </xdr:to>
    <xdr:grpSp>
      <xdr:nvGrpSpPr>
        <xdr:cNvPr id="11323" name="グループ化 1">
          <a:extLst>
            <a:ext uri="{FF2B5EF4-FFF2-40B4-BE49-F238E27FC236}">
              <a16:creationId xmlns:a16="http://schemas.microsoft.com/office/drawing/2014/main" id="{00000000-0008-0000-0600-00003B2C0000}"/>
            </a:ext>
          </a:extLst>
        </xdr:cNvPr>
        <xdr:cNvGrpSpPr>
          <a:grpSpLocks/>
        </xdr:cNvGrpSpPr>
      </xdr:nvGrpSpPr>
      <xdr:grpSpPr bwMode="auto">
        <a:xfrm>
          <a:off x="3208020" y="13394686"/>
          <a:ext cx="733425" cy="294689"/>
          <a:chOff x="1474304" y="3478765"/>
          <a:chExt cx="828326" cy="298181"/>
        </a:xfrm>
      </xdr:grpSpPr>
      <xdr:grpSp>
        <xdr:nvGrpSpPr>
          <xdr:cNvPr id="11324" name="グループ化 91">
            <a:extLst>
              <a:ext uri="{FF2B5EF4-FFF2-40B4-BE49-F238E27FC236}">
                <a16:creationId xmlns:a16="http://schemas.microsoft.com/office/drawing/2014/main" id="{00000000-0008-0000-0600-00003C2C0000}"/>
              </a:ext>
            </a:extLst>
          </xdr:cNvPr>
          <xdr:cNvGrpSpPr>
            <a:grpSpLocks/>
          </xdr:cNvGrpSpPr>
        </xdr:nvGrpSpPr>
        <xdr:grpSpPr bwMode="auto">
          <a:xfrm>
            <a:off x="1474304" y="3478765"/>
            <a:ext cx="397597" cy="298181"/>
            <a:chOff x="8489674" y="1308723"/>
            <a:chExt cx="397597" cy="298181"/>
          </a:xfrm>
        </xdr:grpSpPr>
        <mc:AlternateContent xmlns:mc="http://schemas.openxmlformats.org/markup-compatibility/2006">
          <mc:Choice xmlns:a14="http://schemas.microsoft.com/office/drawing/2010/main" Requires="a14">
            <xdr:sp macro="" textlink="">
              <xdr:nvSpPr>
                <xdr:cNvPr id="11327" name="Check Box 54" hidden="1">
                  <a:extLst>
                    <a:ext uri="{63B3BB69-23CF-44E3-9099-C40C66FF867C}">
                      <a14:compatExt spid="_x0000_s11318"/>
                    </a:ext>
                    <a:ext uri="{FF2B5EF4-FFF2-40B4-BE49-F238E27FC236}">
                      <a16:creationId xmlns:a16="http://schemas.microsoft.com/office/drawing/2014/main" id="{00000000-0008-0000-0500-00003F2C0000}"/>
                    </a:ext>
                  </a:extLst>
                </xdr:cNvPr>
                <xdr:cNvSpPr/>
              </xdr:nvSpPr>
              <xdr:spPr bwMode="auto">
                <a:xfrm>
                  <a:off x="8489674" y="1308723"/>
                  <a:ext cx="281604" cy="298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328" name="テキスト ボックス 11327">
              <a:extLst>
                <a:ext uri="{FF2B5EF4-FFF2-40B4-BE49-F238E27FC236}">
                  <a16:creationId xmlns:a16="http://schemas.microsoft.com/office/drawing/2014/main" id="{00000000-0008-0000-0600-0000402C0000}"/>
                </a:ext>
              </a:extLst>
            </xdr:cNvPr>
            <xdr:cNvSpPr txBox="1"/>
          </xdr:nvSpPr>
          <xdr:spPr>
            <a:xfrm>
              <a:off x="8622206" y="1348946"/>
              <a:ext cx="265065" cy="20146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無</a:t>
              </a:r>
            </a:p>
          </xdr:txBody>
        </xdr:sp>
      </xdr:grpSp>
      <mc:AlternateContent xmlns:mc="http://schemas.openxmlformats.org/markup-compatibility/2006">
        <mc:Choice xmlns:a14="http://schemas.microsoft.com/office/drawing/2010/main" Requires="a14">
          <xdr:sp macro="" textlink="">
            <xdr:nvSpPr>
              <xdr:cNvPr id="11325" name="Check Box 55" hidden="1">
                <a:extLst>
                  <a:ext uri="{63B3BB69-23CF-44E3-9099-C40C66FF867C}">
                    <a14:compatExt spid="_x0000_s11319"/>
                  </a:ext>
                  <a:ext uri="{FF2B5EF4-FFF2-40B4-BE49-F238E27FC236}">
                    <a16:creationId xmlns:a16="http://schemas.microsoft.com/office/drawing/2014/main" id="{00000000-0008-0000-0500-00003D2C0000}"/>
                  </a:ext>
                </a:extLst>
              </xdr:cNvPr>
              <xdr:cNvSpPr/>
            </xdr:nvSpPr>
            <xdr:spPr bwMode="auto">
              <a:xfrm>
                <a:off x="1871869" y="3478765"/>
                <a:ext cx="281609" cy="298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326" name="テキスト ボックス 11325">
            <a:extLst>
              <a:ext uri="{FF2B5EF4-FFF2-40B4-BE49-F238E27FC236}">
                <a16:creationId xmlns:a16="http://schemas.microsoft.com/office/drawing/2014/main" id="{00000000-0008-0000-0600-00003E2C0000}"/>
              </a:ext>
            </a:extLst>
          </xdr:cNvPr>
          <xdr:cNvSpPr txBox="1"/>
        </xdr:nvSpPr>
        <xdr:spPr>
          <a:xfrm>
            <a:off x="2012716" y="3527047"/>
            <a:ext cx="289914" cy="20952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有</a:t>
            </a:r>
          </a:p>
        </xdr:txBody>
      </xdr:sp>
    </xdr:grpSp>
    <xdr:clientData/>
  </xdr:twoCellAnchor>
  <mc:AlternateContent xmlns:mc="http://schemas.openxmlformats.org/markup-compatibility/2006">
    <mc:Choice xmlns:a14="http://schemas.microsoft.com/office/drawing/2010/main" Requires="a14">
      <xdr:twoCellAnchor editAs="oneCell">
        <xdr:from>
          <xdr:col>31</xdr:col>
          <xdr:colOff>63500</xdr:colOff>
          <xdr:row>10</xdr:row>
          <xdr:rowOff>82550</xdr:rowOff>
        </xdr:from>
        <xdr:to>
          <xdr:col>33</xdr:col>
          <xdr:colOff>76200</xdr:colOff>
          <xdr:row>10</xdr:row>
          <xdr:rowOff>298450</xdr:rowOff>
        </xdr:to>
        <xdr:sp macro="" textlink="">
          <xdr:nvSpPr>
            <xdr:cNvPr id="11329" name="Check Box 56" hidden="1">
              <a:extLst>
                <a:ext uri="{63B3BB69-23CF-44E3-9099-C40C66FF867C}">
                  <a14:compatExt spid="_x0000_s11320"/>
                </a:ext>
                <a:ext uri="{FF2B5EF4-FFF2-40B4-BE49-F238E27FC236}">
                  <a16:creationId xmlns:a16="http://schemas.microsoft.com/office/drawing/2014/main" id="{00000000-0008-0000-05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69850</xdr:colOff>
          <xdr:row>10</xdr:row>
          <xdr:rowOff>76200</xdr:rowOff>
        </xdr:from>
        <xdr:to>
          <xdr:col>40</xdr:col>
          <xdr:colOff>69850</xdr:colOff>
          <xdr:row>10</xdr:row>
          <xdr:rowOff>298450</xdr:rowOff>
        </xdr:to>
        <xdr:sp macro="" textlink="">
          <xdr:nvSpPr>
            <xdr:cNvPr id="11330" name="Check Box 57" hidden="1">
              <a:extLst>
                <a:ext uri="{63B3BB69-23CF-44E3-9099-C40C66FF867C}">
                  <a14:compatExt spid="_x0000_s11321"/>
                </a:ext>
                <a:ext uri="{FF2B5EF4-FFF2-40B4-BE49-F238E27FC236}">
                  <a16:creationId xmlns:a16="http://schemas.microsoft.com/office/drawing/2014/main" id="{00000000-0008-0000-05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69850</xdr:colOff>
          <xdr:row>10</xdr:row>
          <xdr:rowOff>88900</xdr:rowOff>
        </xdr:from>
        <xdr:to>
          <xdr:col>25</xdr:col>
          <xdr:colOff>50800</xdr:colOff>
          <xdr:row>10</xdr:row>
          <xdr:rowOff>304800</xdr:rowOff>
        </xdr:to>
        <xdr:sp macro="" textlink="">
          <xdr:nvSpPr>
            <xdr:cNvPr id="11331" name="Check Box 58" hidden="1">
              <a:extLst>
                <a:ext uri="{63B3BB69-23CF-44E3-9099-C40C66FF867C}">
                  <a14:compatExt spid="_x0000_s11322"/>
                </a:ext>
                <a:ext uri="{FF2B5EF4-FFF2-40B4-BE49-F238E27FC236}">
                  <a16:creationId xmlns:a16="http://schemas.microsoft.com/office/drawing/2014/main" id="{00000000-0008-0000-05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63500</xdr:colOff>
          <xdr:row>10</xdr:row>
          <xdr:rowOff>88900</xdr:rowOff>
        </xdr:from>
        <xdr:to>
          <xdr:col>18</xdr:col>
          <xdr:colOff>76200</xdr:colOff>
          <xdr:row>10</xdr:row>
          <xdr:rowOff>304800</xdr:rowOff>
        </xdr:to>
        <xdr:sp macro="" textlink="">
          <xdr:nvSpPr>
            <xdr:cNvPr id="11332" name="Check Box 59" hidden="1">
              <a:extLst>
                <a:ext uri="{63B3BB69-23CF-44E3-9099-C40C66FF867C}">
                  <a14:compatExt spid="_x0000_s11323"/>
                </a:ext>
                <a:ext uri="{FF2B5EF4-FFF2-40B4-BE49-F238E27FC236}">
                  <a16:creationId xmlns:a16="http://schemas.microsoft.com/office/drawing/2014/main" id="{00000000-0008-0000-05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20</xdr:row>
          <xdr:rowOff>12700</xdr:rowOff>
        </xdr:from>
        <xdr:to>
          <xdr:col>34</xdr:col>
          <xdr:colOff>114300</xdr:colOff>
          <xdr:row>20</xdr:row>
          <xdr:rowOff>228600</xdr:rowOff>
        </xdr:to>
        <xdr:sp macro="" textlink="">
          <xdr:nvSpPr>
            <xdr:cNvPr id="11333" name="Check Box 60" hidden="1">
              <a:extLst>
                <a:ext uri="{63B3BB69-23CF-44E3-9099-C40C66FF867C}">
                  <a14:compatExt spid="_x0000_s11324"/>
                </a:ext>
                <a:ext uri="{FF2B5EF4-FFF2-40B4-BE49-F238E27FC236}">
                  <a16:creationId xmlns:a16="http://schemas.microsoft.com/office/drawing/2014/main" id="{00000000-0008-0000-05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31</xdr:row>
          <xdr:rowOff>12700</xdr:rowOff>
        </xdr:from>
        <xdr:to>
          <xdr:col>34</xdr:col>
          <xdr:colOff>114300</xdr:colOff>
          <xdr:row>31</xdr:row>
          <xdr:rowOff>228600</xdr:rowOff>
        </xdr:to>
        <xdr:sp macro="" textlink="">
          <xdr:nvSpPr>
            <xdr:cNvPr id="11334" name="Check Box 61" hidden="1">
              <a:extLst>
                <a:ext uri="{63B3BB69-23CF-44E3-9099-C40C66FF867C}">
                  <a14:compatExt spid="_x0000_s11325"/>
                </a:ext>
                <a:ext uri="{FF2B5EF4-FFF2-40B4-BE49-F238E27FC236}">
                  <a16:creationId xmlns:a16="http://schemas.microsoft.com/office/drawing/2014/main" id="{00000000-0008-0000-05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30</xdr:row>
          <xdr:rowOff>12700</xdr:rowOff>
        </xdr:from>
        <xdr:to>
          <xdr:col>34</xdr:col>
          <xdr:colOff>114300</xdr:colOff>
          <xdr:row>30</xdr:row>
          <xdr:rowOff>228600</xdr:rowOff>
        </xdr:to>
        <xdr:sp macro="" textlink="">
          <xdr:nvSpPr>
            <xdr:cNvPr id="11335" name="Check Box 62" hidden="1">
              <a:extLst>
                <a:ext uri="{63B3BB69-23CF-44E3-9099-C40C66FF867C}">
                  <a14:compatExt spid="_x0000_s11326"/>
                </a:ext>
                <a:ext uri="{FF2B5EF4-FFF2-40B4-BE49-F238E27FC236}">
                  <a16:creationId xmlns:a16="http://schemas.microsoft.com/office/drawing/2014/main" id="{00000000-0008-0000-05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41</xdr:row>
          <xdr:rowOff>12700</xdr:rowOff>
        </xdr:from>
        <xdr:to>
          <xdr:col>34</xdr:col>
          <xdr:colOff>114300</xdr:colOff>
          <xdr:row>41</xdr:row>
          <xdr:rowOff>228600</xdr:rowOff>
        </xdr:to>
        <xdr:sp macro="" textlink="">
          <xdr:nvSpPr>
            <xdr:cNvPr id="11336" name="Check Box 63" hidden="1">
              <a:extLst>
                <a:ext uri="{63B3BB69-23CF-44E3-9099-C40C66FF867C}">
                  <a14:compatExt spid="_x0000_s11327"/>
                </a:ext>
                <a:ext uri="{FF2B5EF4-FFF2-40B4-BE49-F238E27FC236}">
                  <a16:creationId xmlns:a16="http://schemas.microsoft.com/office/drawing/2014/main" id="{00000000-0008-0000-05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41</xdr:row>
          <xdr:rowOff>12700</xdr:rowOff>
        </xdr:from>
        <xdr:to>
          <xdr:col>34</xdr:col>
          <xdr:colOff>114300</xdr:colOff>
          <xdr:row>41</xdr:row>
          <xdr:rowOff>228600</xdr:rowOff>
        </xdr:to>
        <xdr:sp macro="" textlink="">
          <xdr:nvSpPr>
            <xdr:cNvPr id="11337" name="Check Box 64" hidden="1">
              <a:extLst>
                <a:ext uri="{63B3BB69-23CF-44E3-9099-C40C66FF867C}">
                  <a14:compatExt spid="_x0000_s11328"/>
                </a:ext>
                <a:ext uri="{FF2B5EF4-FFF2-40B4-BE49-F238E27FC236}">
                  <a16:creationId xmlns:a16="http://schemas.microsoft.com/office/drawing/2014/main" id="{00000000-0008-0000-05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40</xdr:row>
          <xdr:rowOff>12700</xdr:rowOff>
        </xdr:from>
        <xdr:to>
          <xdr:col>34</xdr:col>
          <xdr:colOff>114300</xdr:colOff>
          <xdr:row>40</xdr:row>
          <xdr:rowOff>228600</xdr:rowOff>
        </xdr:to>
        <xdr:sp macro="" textlink="">
          <xdr:nvSpPr>
            <xdr:cNvPr id="11338" name="Check Box 65" hidden="1">
              <a:extLst>
                <a:ext uri="{63B3BB69-23CF-44E3-9099-C40C66FF867C}">
                  <a14:compatExt spid="_x0000_s11329"/>
                </a:ext>
                <a:ext uri="{FF2B5EF4-FFF2-40B4-BE49-F238E27FC236}">
                  <a16:creationId xmlns:a16="http://schemas.microsoft.com/office/drawing/2014/main" id="{00000000-0008-0000-05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184150</xdr:colOff>
          <xdr:row>0</xdr:row>
          <xdr:rowOff>222250</xdr:rowOff>
        </xdr:from>
        <xdr:to>
          <xdr:col>17</xdr:col>
          <xdr:colOff>31750</xdr:colOff>
          <xdr:row>2</xdr:row>
          <xdr:rowOff>120650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800-000001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0</xdr:row>
          <xdr:rowOff>196850</xdr:rowOff>
        </xdr:from>
        <xdr:to>
          <xdr:col>21</xdr:col>
          <xdr:colOff>146050</xdr:colOff>
          <xdr:row>2</xdr:row>
          <xdr:rowOff>114300</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0800-000002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882650</xdr:colOff>
      <xdr:row>3</xdr:row>
      <xdr:rowOff>50800</xdr:rowOff>
    </xdr:from>
    <xdr:to>
      <xdr:col>8</xdr:col>
      <xdr:colOff>3003265</xdr:colOff>
      <xdr:row>6</xdr:row>
      <xdr:rowOff>482871</xdr:rowOff>
    </xdr:to>
    <xdr:sp macro="" textlink="">
      <xdr:nvSpPr>
        <xdr:cNvPr id="2" name="角丸四角形吹き出し 4">
          <a:extLst>
            <a:ext uri="{FF2B5EF4-FFF2-40B4-BE49-F238E27FC236}">
              <a16:creationId xmlns:a16="http://schemas.microsoft.com/office/drawing/2014/main" id="{00000000-0008-0000-0900-000002000000}"/>
            </a:ext>
          </a:extLst>
        </xdr:cNvPr>
        <xdr:cNvSpPr>
          <a:spLocks noChangeArrowheads="1"/>
        </xdr:cNvSpPr>
      </xdr:nvSpPr>
      <xdr:spPr bwMode="auto">
        <a:xfrm>
          <a:off x="2260600" y="1098550"/>
          <a:ext cx="7607015" cy="1898921"/>
        </a:xfrm>
        <a:prstGeom prst="wedgeRoundRectCallout">
          <a:avLst>
            <a:gd name="adj1" fmla="val -54106"/>
            <a:gd name="adj2" fmla="val 34610"/>
            <a:gd name="adj3" fmla="val 16667"/>
          </a:avLst>
        </a:prstGeom>
        <a:solidFill>
          <a:srgbClr val="FFFFFF"/>
        </a:solidFill>
        <a:ln w="25400">
          <a:solidFill>
            <a:srgbClr val="000000"/>
          </a:solidFill>
          <a:miter lim="800000"/>
          <a:headEnd/>
          <a:tailEnd/>
        </a:ln>
      </xdr:spPr>
      <xdr:txBody>
        <a:bodyPr vertOverflow="clip" wrap="square" lIns="91440" tIns="45720" rIns="91440" bIns="45720" anchor="t" upright="1"/>
        <a:lstStyle/>
        <a:p>
          <a:pPr algn="l" rtl="0">
            <a:lnSpc>
              <a:spcPts val="1400"/>
            </a:lnSpc>
            <a:defRPr sz="1000"/>
          </a:pPr>
          <a:r>
            <a:rPr lang="ja-JP" altLang="en-US" sz="1000" b="0" i="0" u="none" strike="noStrike" baseline="0">
              <a:solidFill>
                <a:srgbClr val="000000"/>
              </a:solidFill>
              <a:latin typeface="メイリオ"/>
              <a:ea typeface="メイリオ"/>
            </a:rPr>
            <a:t>○計画立地や周辺環境（公園、買物施設、医療施設、社会福祉資源等）、認知症高齢者グループホームの構造等を勘案</a:t>
          </a:r>
          <a:endParaRPr lang="en-US" altLang="ja-JP" sz="1000" b="0" i="0" u="none" strike="noStrike" baseline="0">
            <a:solidFill>
              <a:srgbClr val="000000"/>
            </a:solidFill>
            <a:latin typeface="メイリオ"/>
            <a:ea typeface="メイリオ"/>
          </a:endParaRPr>
        </a:p>
        <a:p>
          <a:pPr algn="l" rtl="0">
            <a:lnSpc>
              <a:spcPts val="1400"/>
            </a:lnSpc>
            <a:defRPr sz="1000"/>
          </a:pPr>
          <a:r>
            <a:rPr lang="ja-JP" altLang="en-US" sz="1000" b="0" i="0" u="none" strike="noStrike" baseline="0">
              <a:solidFill>
                <a:srgbClr val="000000"/>
              </a:solidFill>
              <a:latin typeface="メイリオ"/>
              <a:ea typeface="メイリオ"/>
            </a:rPr>
            <a:t>　し、運営方針や日常生活の支援・ケアの方策等を記載すること。</a:t>
          </a:r>
          <a:endParaRPr lang="ja-JP" altLang="en-US" sz="1000" b="0" i="0" u="none" strike="noStrike" baseline="0">
            <a:solidFill>
              <a:srgbClr val="000000"/>
            </a:solidFill>
            <a:latin typeface="ＭＳ 明朝"/>
            <a:ea typeface="ＭＳ 明朝"/>
          </a:endParaRPr>
        </a:p>
        <a:p>
          <a:pPr algn="l" rtl="0">
            <a:lnSpc>
              <a:spcPts val="1300"/>
            </a:lnSpc>
            <a:defRPr sz="1000"/>
          </a:pPr>
          <a:r>
            <a:rPr lang="ja-JP" altLang="en-US" sz="1000" b="0" i="0" u="none" strike="noStrike" baseline="0">
              <a:solidFill>
                <a:srgbClr val="000000"/>
              </a:solidFill>
              <a:latin typeface="メイリオ"/>
              <a:ea typeface="メイリオ"/>
            </a:rPr>
            <a:t>○少人数で、家庭的な環境での共同生活というグループホームの特性を生かしたケアの方法や地域との関わり、地域と</a:t>
          </a:r>
          <a:endParaRPr lang="en-US" altLang="ja-JP" sz="1000" b="0" i="0" u="none" strike="noStrike" baseline="0">
            <a:solidFill>
              <a:srgbClr val="000000"/>
            </a:solidFill>
            <a:latin typeface="メイリオ"/>
            <a:ea typeface="メイリオ"/>
          </a:endParaRPr>
        </a:p>
        <a:p>
          <a:pPr algn="l" rtl="0">
            <a:lnSpc>
              <a:spcPts val="1300"/>
            </a:lnSpc>
            <a:defRPr sz="1000"/>
          </a:pPr>
          <a:r>
            <a:rPr lang="ja-JP" altLang="en-US" sz="1000" b="0" i="0" u="none" strike="noStrike" baseline="0">
              <a:solidFill>
                <a:srgbClr val="000000"/>
              </a:solidFill>
              <a:latin typeface="メイリオ"/>
              <a:ea typeface="メイリオ"/>
            </a:rPr>
            <a:t>　の連携等地域密着型サービスの視点でのケアについて具体的に記載すること。</a:t>
          </a:r>
          <a:endParaRPr lang="ja-JP" altLang="en-US" sz="1000" b="0" i="0" u="none" strike="noStrike" baseline="0">
            <a:solidFill>
              <a:srgbClr val="000000"/>
            </a:solidFill>
            <a:latin typeface="ＭＳ 明朝"/>
            <a:ea typeface="ＭＳ 明朝"/>
          </a:endParaRPr>
        </a:p>
        <a:p>
          <a:pPr algn="l" rtl="0">
            <a:lnSpc>
              <a:spcPts val="1300"/>
            </a:lnSpc>
            <a:defRPr sz="1000"/>
          </a:pPr>
          <a:r>
            <a:rPr lang="ja-JP" altLang="en-US" sz="1000" b="0" i="0" u="none" strike="noStrike" baseline="0">
              <a:solidFill>
                <a:srgbClr val="000000"/>
              </a:solidFill>
              <a:latin typeface="メイリオ"/>
              <a:ea typeface="メイリオ"/>
            </a:rPr>
            <a:t>　　⇒食事や買い物、散歩等の事例をあげて日常のケアを行うにあたっての方針や対応を具体的に。</a:t>
          </a:r>
          <a:endParaRPr lang="ja-JP" altLang="en-US" sz="1000" b="0" i="0" u="none" strike="noStrike" baseline="0">
            <a:solidFill>
              <a:srgbClr val="000000"/>
            </a:solidFill>
            <a:latin typeface="ＭＳ 明朝"/>
            <a:ea typeface="ＭＳ 明朝"/>
          </a:endParaRPr>
        </a:p>
        <a:p>
          <a:pPr algn="l" rtl="0">
            <a:lnSpc>
              <a:spcPts val="1400"/>
            </a:lnSpc>
            <a:defRPr sz="1000"/>
          </a:pPr>
          <a:r>
            <a:rPr lang="ja-JP" altLang="en-US" sz="1000" b="0" i="0" u="none" strike="noStrike" baseline="0">
              <a:solidFill>
                <a:srgbClr val="000000"/>
              </a:solidFill>
              <a:latin typeface="メイリオ"/>
              <a:ea typeface="メイリオ"/>
            </a:rPr>
            <a:t>　　⇒既存の近隣施設や学校等の活用、自治会やGH連絡会への加入・連携、入居者の社会参加（住民の一員として）、</a:t>
          </a:r>
          <a:endParaRPr lang="en-US" altLang="ja-JP" sz="1000" b="0" i="0" u="none" strike="noStrike" baseline="0">
            <a:solidFill>
              <a:srgbClr val="000000"/>
            </a:solidFill>
            <a:latin typeface="メイリオ"/>
            <a:ea typeface="メイリオ"/>
          </a:endParaRPr>
        </a:p>
        <a:p>
          <a:pPr algn="l" rtl="0">
            <a:lnSpc>
              <a:spcPts val="1400"/>
            </a:lnSpc>
            <a:defRPr sz="1000"/>
          </a:pPr>
          <a:r>
            <a:rPr lang="ja-JP" altLang="en-US" sz="1000" b="0" i="0" u="none" strike="noStrike" baseline="0">
              <a:solidFill>
                <a:srgbClr val="000000"/>
              </a:solidFill>
              <a:latin typeface="メイリオ"/>
              <a:ea typeface="メイリオ"/>
            </a:rPr>
            <a:t>　　　地域への発信（認知症サポーター養成講座の実施、介護教室の実施等）等、GH（建物）外のどこに拠点を設け</a:t>
          </a:r>
          <a:endParaRPr lang="en-US" altLang="ja-JP" sz="1000" b="0" i="0" u="none" strike="noStrike" baseline="0">
            <a:solidFill>
              <a:srgbClr val="000000"/>
            </a:solidFill>
            <a:latin typeface="メイリオ"/>
            <a:ea typeface="メイリオ"/>
          </a:endParaRPr>
        </a:p>
        <a:p>
          <a:pPr algn="l" rtl="0">
            <a:lnSpc>
              <a:spcPts val="1400"/>
            </a:lnSpc>
            <a:defRPr sz="1000"/>
          </a:pPr>
          <a:r>
            <a:rPr lang="ja-JP" altLang="en-US" sz="1000" b="0" i="0" u="none" strike="noStrike" baseline="0">
              <a:solidFill>
                <a:srgbClr val="000000"/>
              </a:solidFill>
              <a:latin typeface="メイリオ"/>
              <a:ea typeface="メイリオ"/>
            </a:rPr>
            <a:t>　　　地域とどう連携していくかを具体的に。</a:t>
          </a:r>
          <a:endParaRPr lang="ja-JP" altLang="en-US" sz="1000" b="0" i="0" u="none" strike="noStrike" baseline="0">
            <a:solidFill>
              <a:srgbClr val="000000"/>
            </a:solidFill>
            <a:latin typeface="ＭＳ 明朝"/>
            <a:ea typeface="ＭＳ 明朝"/>
          </a:endParaRPr>
        </a:p>
        <a:p>
          <a:pPr algn="l" rtl="0">
            <a:lnSpc>
              <a:spcPts val="1600"/>
            </a:lnSpc>
            <a:defRPr sz="1000"/>
          </a:pPr>
          <a:r>
            <a:rPr lang="ja-JP" altLang="en-US" sz="1000" b="0" i="0" u="none" strike="noStrike" baseline="0">
              <a:solidFill>
                <a:srgbClr val="000000"/>
              </a:solidFill>
              <a:latin typeface="メイリオ"/>
              <a:ea typeface="メイリオ"/>
            </a:rPr>
            <a:t>　　⇒運営推進会議の構成員・開催頻度等。</a:t>
          </a:r>
        </a:p>
      </xdr:txBody>
    </xdr:sp>
    <xdr:clientData/>
  </xdr:twoCellAnchor>
  <xdr:twoCellAnchor>
    <xdr:from>
      <xdr:col>2</xdr:col>
      <xdr:colOff>812800</xdr:colOff>
      <xdr:row>7</xdr:row>
      <xdr:rowOff>342900</xdr:rowOff>
    </xdr:from>
    <xdr:to>
      <xdr:col>8</xdr:col>
      <xdr:colOff>2996916</xdr:colOff>
      <xdr:row>9</xdr:row>
      <xdr:rowOff>342899</xdr:rowOff>
    </xdr:to>
    <xdr:sp macro="" textlink="">
      <xdr:nvSpPr>
        <xdr:cNvPr id="3" name="角丸四角形吹き出し 5">
          <a:extLst>
            <a:ext uri="{FF2B5EF4-FFF2-40B4-BE49-F238E27FC236}">
              <a16:creationId xmlns:a16="http://schemas.microsoft.com/office/drawing/2014/main" id="{00000000-0008-0000-0900-000003000000}"/>
            </a:ext>
          </a:extLst>
        </xdr:cNvPr>
        <xdr:cNvSpPr>
          <a:spLocks noChangeArrowheads="1"/>
        </xdr:cNvSpPr>
      </xdr:nvSpPr>
      <xdr:spPr bwMode="auto">
        <a:xfrm>
          <a:off x="2190750" y="3556000"/>
          <a:ext cx="7670516" cy="1333499"/>
        </a:xfrm>
        <a:prstGeom prst="wedgeRoundRectCallout">
          <a:avLst>
            <a:gd name="adj1" fmla="val -55773"/>
            <a:gd name="adj2" fmla="val 23376"/>
            <a:gd name="adj3" fmla="val 16667"/>
          </a:avLst>
        </a:prstGeom>
        <a:solidFill>
          <a:srgbClr val="FFFFFF"/>
        </a:solidFill>
        <a:ln w="25400">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ja-JP" altLang="en-US" sz="900" b="0" i="0" u="none" strike="noStrike" baseline="0">
              <a:solidFill>
                <a:srgbClr val="000000"/>
              </a:solidFill>
              <a:latin typeface="メイリオ"/>
              <a:ea typeface="メイリオ"/>
            </a:rPr>
            <a:t>○「施設」ではない、『家』として、家庭的な雰囲気を創出するための工夫（内装・照明）、ユニット・居室の識別の工夫や安全で快適</a:t>
          </a:r>
          <a:endParaRPr lang="en-US" altLang="ja-JP" sz="900" b="0" i="0" u="none" strike="noStrike" baseline="0">
            <a:solidFill>
              <a:srgbClr val="000000"/>
            </a:solidFill>
            <a:latin typeface="メイリオ"/>
            <a:ea typeface="メイリオ"/>
          </a:endParaRPr>
        </a:p>
        <a:p>
          <a:pPr algn="l" rtl="0">
            <a:lnSpc>
              <a:spcPts val="1300"/>
            </a:lnSpc>
            <a:defRPr sz="1000"/>
          </a:pPr>
          <a:r>
            <a:rPr lang="ja-JP" altLang="en-US" sz="900" b="0" i="0" u="none" strike="noStrike" baseline="0">
              <a:solidFill>
                <a:srgbClr val="000000"/>
              </a:solidFill>
              <a:latin typeface="メイリオ"/>
              <a:ea typeface="メイリオ"/>
            </a:rPr>
            <a:t>　な住まいの特徴等について具体的に記載すること。</a:t>
          </a:r>
          <a:endParaRPr lang="ja-JP" altLang="en-US" sz="900" b="0" i="0" u="none" strike="noStrike" baseline="0">
            <a:solidFill>
              <a:srgbClr val="000000"/>
            </a:solidFill>
            <a:latin typeface="ＭＳ 明朝"/>
            <a:ea typeface="ＭＳ 明朝"/>
          </a:endParaRPr>
        </a:p>
        <a:p>
          <a:pPr algn="l" rtl="0">
            <a:lnSpc>
              <a:spcPts val="1300"/>
            </a:lnSpc>
            <a:defRPr sz="1000"/>
          </a:pPr>
          <a:r>
            <a:rPr lang="ja-JP" altLang="en-US" sz="900" b="0" i="0" u="none" strike="noStrike" baseline="0">
              <a:solidFill>
                <a:srgbClr val="000000"/>
              </a:solidFill>
              <a:latin typeface="メイリオ"/>
              <a:ea typeface="メイリオ"/>
            </a:rPr>
            <a:t>○収納スペース、事務室・更衣室・休憩室、ユニット内の事務スペースが十分に確保できているか。不十分な場合、その弊害と対応策を</a:t>
          </a:r>
          <a:endParaRPr lang="en-US" altLang="ja-JP" sz="900" b="0" i="0" u="none" strike="noStrike" baseline="0">
            <a:solidFill>
              <a:srgbClr val="000000"/>
            </a:solidFill>
            <a:latin typeface="メイリオ"/>
            <a:ea typeface="メイリオ"/>
          </a:endParaRPr>
        </a:p>
        <a:p>
          <a:pPr algn="l" rtl="0">
            <a:lnSpc>
              <a:spcPts val="1300"/>
            </a:lnSpc>
            <a:defRPr sz="1000"/>
          </a:pPr>
          <a:r>
            <a:rPr lang="ja-JP" altLang="en-US" sz="900" b="0" i="0" u="none" strike="noStrike" baseline="0">
              <a:solidFill>
                <a:srgbClr val="000000"/>
              </a:solidFill>
              <a:latin typeface="メイリオ"/>
              <a:ea typeface="メイリオ"/>
            </a:rPr>
            <a:t>　具体的に記載すること。</a:t>
          </a:r>
          <a:endParaRPr lang="ja-JP" altLang="en-US" sz="900" b="0" i="0" u="none" strike="noStrike" baseline="0">
            <a:solidFill>
              <a:srgbClr val="000000"/>
            </a:solidFill>
            <a:latin typeface="ＭＳ 明朝"/>
            <a:ea typeface="ＭＳ 明朝"/>
          </a:endParaRPr>
        </a:p>
        <a:p>
          <a:pPr algn="l" rtl="0">
            <a:lnSpc>
              <a:spcPts val="1300"/>
            </a:lnSpc>
            <a:defRPr sz="1000"/>
          </a:pPr>
          <a:r>
            <a:rPr lang="ja-JP" altLang="en-US" sz="900" b="0" i="0" u="none" strike="noStrike" baseline="0">
              <a:solidFill>
                <a:srgbClr val="000000"/>
              </a:solidFill>
              <a:latin typeface="メイリオ"/>
              <a:ea typeface="メイリオ"/>
            </a:rPr>
            <a:t>○建物構造に即した防災対策（避難訓練、消防署・近隣住民・町内会との連携）について具体的に記載すること。</a:t>
          </a:r>
          <a:endParaRPr lang="ja-JP" altLang="en-US" sz="900" b="0" i="0" u="none" strike="noStrike" baseline="0">
            <a:solidFill>
              <a:srgbClr val="000000"/>
            </a:solidFill>
            <a:latin typeface="ＭＳ 明朝"/>
            <a:ea typeface="ＭＳ 明朝"/>
          </a:endParaRPr>
        </a:p>
        <a:p>
          <a:pPr algn="l" rtl="0">
            <a:lnSpc>
              <a:spcPts val="1400"/>
            </a:lnSpc>
            <a:defRPr sz="1000"/>
          </a:pPr>
          <a:r>
            <a:rPr lang="ja-JP" altLang="en-US" sz="900" b="0" i="0" u="none" strike="noStrike" baseline="0">
              <a:solidFill>
                <a:srgbClr val="000000"/>
              </a:solidFill>
              <a:latin typeface="メイリオ"/>
              <a:ea typeface="メイリオ"/>
            </a:rPr>
            <a:t>○箇条書きで記載し、（４）、（５）の記載内容（順番含む）を対応させること。</a:t>
          </a:r>
        </a:p>
      </xdr:txBody>
    </xdr:sp>
    <xdr:clientData/>
  </xdr:twoCellAnchor>
  <xdr:twoCellAnchor>
    <xdr:from>
      <xdr:col>3</xdr:col>
      <xdr:colOff>590549</xdr:colOff>
      <xdr:row>11</xdr:row>
      <xdr:rowOff>146051</xdr:rowOff>
    </xdr:from>
    <xdr:to>
      <xdr:col>8</xdr:col>
      <xdr:colOff>2908665</xdr:colOff>
      <xdr:row>17</xdr:row>
      <xdr:rowOff>114291</xdr:rowOff>
    </xdr:to>
    <xdr:sp macro="" textlink="">
      <xdr:nvSpPr>
        <xdr:cNvPr id="4" name="角丸四角形吹き出し 6">
          <a:extLst>
            <a:ext uri="{FF2B5EF4-FFF2-40B4-BE49-F238E27FC236}">
              <a16:creationId xmlns:a16="http://schemas.microsoft.com/office/drawing/2014/main" id="{00000000-0008-0000-0900-000004000000}"/>
            </a:ext>
          </a:extLst>
        </xdr:cNvPr>
        <xdr:cNvSpPr>
          <a:spLocks noChangeArrowheads="1"/>
        </xdr:cNvSpPr>
      </xdr:nvSpPr>
      <xdr:spPr bwMode="auto">
        <a:xfrm>
          <a:off x="3054349" y="6597651"/>
          <a:ext cx="6718666" cy="2127240"/>
        </a:xfrm>
        <a:prstGeom prst="wedgeRoundRectCallout">
          <a:avLst>
            <a:gd name="adj1" fmla="val -61665"/>
            <a:gd name="adj2" fmla="val -20478"/>
            <a:gd name="adj3" fmla="val 16667"/>
          </a:avLst>
        </a:prstGeom>
        <a:solidFill>
          <a:srgbClr val="FFFFFF"/>
        </a:solidFill>
        <a:ln w="25400">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ja-JP" altLang="en-US" sz="900" b="0" i="0" u="none" strike="noStrike" baseline="0">
              <a:solidFill>
                <a:srgbClr val="000000"/>
              </a:solidFill>
              <a:latin typeface="メイリオ"/>
              <a:ea typeface="メイリオ"/>
            </a:rPr>
            <a:t>＜社内研修＞</a:t>
          </a:r>
          <a:endParaRPr lang="ja-JP" altLang="en-US" sz="900" b="0" i="0" u="none" strike="noStrike" baseline="0">
            <a:solidFill>
              <a:srgbClr val="000000"/>
            </a:solidFill>
            <a:latin typeface="ＭＳ 明朝"/>
            <a:ea typeface="ＭＳ 明朝"/>
          </a:endParaRPr>
        </a:p>
        <a:p>
          <a:pPr algn="l" rtl="0">
            <a:lnSpc>
              <a:spcPts val="1000"/>
            </a:lnSpc>
            <a:defRPr sz="1000"/>
          </a:pPr>
          <a:r>
            <a:rPr lang="ja-JP" altLang="en-US" sz="900" b="0" i="0" u="none" strike="noStrike" baseline="0">
              <a:solidFill>
                <a:srgbClr val="000000"/>
              </a:solidFill>
              <a:latin typeface="メイリオ"/>
              <a:ea typeface="メイリオ"/>
            </a:rPr>
            <a:t>　○法人の認知症高齢者グループホームの運営経験の有無、介護従事者の認知症高齢者グループホームの経験の</a:t>
          </a:r>
          <a:endParaRPr lang="en-US" altLang="ja-JP" sz="900" b="0" i="0" u="none" strike="noStrike" baseline="0">
            <a:solidFill>
              <a:srgbClr val="000000"/>
            </a:solidFill>
            <a:latin typeface="メイリオ"/>
            <a:ea typeface="メイリオ"/>
          </a:endParaRPr>
        </a:p>
        <a:p>
          <a:pPr algn="l" rtl="0">
            <a:lnSpc>
              <a:spcPts val="1000"/>
            </a:lnSpc>
            <a:defRPr sz="1000"/>
          </a:pPr>
          <a:r>
            <a:rPr lang="ja-JP" altLang="en-US" sz="900" b="0" i="0" u="none" strike="noStrike" baseline="0">
              <a:solidFill>
                <a:srgbClr val="000000"/>
              </a:solidFill>
              <a:latin typeface="メイリオ"/>
              <a:ea typeface="メイリオ"/>
            </a:rPr>
            <a:t>　　有無、グループホームの経験はないが、認知デイや特別養護老人ホーム等での認知症高齢者ケアの経験をもつ</a:t>
          </a:r>
          <a:endParaRPr lang="en-US" altLang="ja-JP" sz="900" b="0" i="0" u="none" strike="noStrike" baseline="0">
            <a:solidFill>
              <a:srgbClr val="000000"/>
            </a:solidFill>
            <a:latin typeface="メイリオ"/>
            <a:ea typeface="メイリオ"/>
          </a:endParaRPr>
        </a:p>
        <a:p>
          <a:pPr algn="l" rtl="0">
            <a:lnSpc>
              <a:spcPts val="1000"/>
            </a:lnSpc>
            <a:defRPr sz="1000"/>
          </a:pPr>
          <a:r>
            <a:rPr lang="ja-JP" altLang="en-US" sz="900" b="0" i="0" u="none" strike="noStrike" baseline="0">
              <a:solidFill>
                <a:srgbClr val="000000"/>
              </a:solidFill>
              <a:latin typeface="メイリオ"/>
              <a:ea typeface="メイリオ"/>
            </a:rPr>
            <a:t>　　職員の配置の有無等の状況を勘案した、具体的な研修計画を記載すること。</a:t>
          </a:r>
          <a:endParaRPr lang="ja-JP" altLang="en-US" sz="900" b="0" i="0" u="none" strike="noStrike" baseline="0">
            <a:solidFill>
              <a:srgbClr val="000000"/>
            </a:solidFill>
            <a:latin typeface="ＭＳ 明朝"/>
            <a:ea typeface="ＭＳ 明朝"/>
          </a:endParaRPr>
        </a:p>
        <a:p>
          <a:pPr algn="l" rtl="0">
            <a:lnSpc>
              <a:spcPts val="1300"/>
            </a:lnSpc>
            <a:defRPr sz="1000"/>
          </a:pPr>
          <a:r>
            <a:rPr lang="ja-JP" altLang="en-US" sz="900" b="0" i="0" u="none" strike="noStrike" baseline="0">
              <a:solidFill>
                <a:srgbClr val="000000"/>
              </a:solidFill>
              <a:latin typeface="メイリオ"/>
              <a:ea typeface="メイリオ"/>
            </a:rPr>
            <a:t>＜社外研修＞</a:t>
          </a:r>
          <a:endParaRPr lang="ja-JP" altLang="en-US" sz="900" b="0" i="0" u="none" strike="noStrike" baseline="0">
            <a:solidFill>
              <a:srgbClr val="000000"/>
            </a:solidFill>
            <a:latin typeface="ＭＳ 明朝"/>
            <a:ea typeface="ＭＳ 明朝"/>
          </a:endParaRPr>
        </a:p>
        <a:p>
          <a:pPr algn="l" rtl="0">
            <a:lnSpc>
              <a:spcPts val="1300"/>
            </a:lnSpc>
            <a:defRPr sz="1000"/>
          </a:pPr>
          <a:r>
            <a:rPr lang="ja-JP" altLang="en-US" sz="900" b="0" i="0" u="none" strike="noStrike" baseline="0">
              <a:solidFill>
                <a:srgbClr val="000000"/>
              </a:solidFill>
              <a:latin typeface="メイリオ"/>
              <a:ea typeface="メイリオ"/>
            </a:rPr>
            <a:t>　○自社内のみでなく、外部研修への参加計画等具体的に記載すること。</a:t>
          </a:r>
          <a:endParaRPr lang="ja-JP" altLang="en-US" sz="900" b="0" i="0" u="none" strike="noStrike" baseline="0">
            <a:solidFill>
              <a:srgbClr val="000000"/>
            </a:solidFill>
            <a:latin typeface="ＭＳ 明朝"/>
            <a:ea typeface="ＭＳ 明朝"/>
          </a:endParaRPr>
        </a:p>
        <a:p>
          <a:pPr algn="l" rtl="0">
            <a:lnSpc>
              <a:spcPts val="1300"/>
            </a:lnSpc>
            <a:defRPr sz="1000"/>
          </a:pPr>
          <a:r>
            <a:rPr lang="ja-JP" altLang="en-US" sz="900" b="0" i="0" u="none" strike="noStrike" baseline="0">
              <a:solidFill>
                <a:srgbClr val="000000"/>
              </a:solidFill>
              <a:latin typeface="メイリオ"/>
              <a:ea typeface="メイリオ"/>
            </a:rPr>
            <a:t>＜ｸﾞﾙｰﾌﾟﾎｰﾑ体験研修＞</a:t>
          </a:r>
          <a:endParaRPr lang="ja-JP" altLang="en-US" sz="900" b="0" i="0" u="none" strike="noStrike" baseline="0">
            <a:solidFill>
              <a:srgbClr val="000000"/>
            </a:solidFill>
            <a:latin typeface="ＭＳ 明朝"/>
            <a:ea typeface="ＭＳ 明朝"/>
          </a:endParaRPr>
        </a:p>
        <a:p>
          <a:pPr algn="l" rtl="0">
            <a:lnSpc>
              <a:spcPts val="1200"/>
            </a:lnSpc>
            <a:defRPr sz="1000"/>
          </a:pPr>
          <a:r>
            <a:rPr lang="ja-JP" altLang="en-US" sz="900" b="0" i="0" u="none" strike="noStrike" baseline="0">
              <a:solidFill>
                <a:srgbClr val="000000"/>
              </a:solidFill>
              <a:latin typeface="メイリオ"/>
              <a:ea typeface="メイリオ"/>
            </a:rPr>
            <a:t>　○経験をもたない職員のみの配置の場合、開設までに職員育成をどうするのかなどを含め、具体的に記載すること。</a:t>
          </a:r>
          <a:endParaRPr lang="en-US" altLang="ja-JP" sz="900" b="0" i="0" u="none" strike="noStrike" baseline="0">
            <a:solidFill>
              <a:srgbClr val="000000"/>
            </a:solidFill>
            <a:latin typeface="メイリオ"/>
            <a:ea typeface="メイリオ"/>
          </a:endParaRPr>
        </a:p>
        <a:p>
          <a:pPr algn="l" rtl="0">
            <a:lnSpc>
              <a:spcPts val="1200"/>
            </a:lnSpc>
            <a:defRPr sz="1000"/>
          </a:pPr>
          <a:r>
            <a:rPr lang="ja-JP" altLang="en-US" sz="900" b="0" i="0" u="none" strike="noStrike" baseline="0">
              <a:solidFill>
                <a:srgbClr val="000000"/>
              </a:solidFill>
              <a:latin typeface="メイリオ"/>
              <a:ea typeface="メイリオ"/>
            </a:rPr>
            <a:t>＜感染症対策研修＞</a:t>
          </a:r>
          <a:endParaRPr lang="ja-JP" altLang="en-US" sz="900" b="0" i="0" u="none" strike="noStrike" baseline="0">
            <a:solidFill>
              <a:srgbClr val="000000"/>
            </a:solidFill>
            <a:latin typeface="ＭＳ 明朝"/>
            <a:ea typeface="ＭＳ 明朝"/>
          </a:endParaRPr>
        </a:p>
        <a:p>
          <a:pPr algn="l" rtl="0">
            <a:lnSpc>
              <a:spcPts val="1200"/>
            </a:lnSpc>
            <a:defRPr sz="1000"/>
          </a:pPr>
          <a:r>
            <a:rPr lang="ja-JP" altLang="en-US" sz="900" b="0" i="0" u="none" strike="noStrike" baseline="0">
              <a:solidFill>
                <a:srgbClr val="000000"/>
              </a:solidFill>
              <a:latin typeface="メイリオ"/>
              <a:ea typeface="メイリオ"/>
            </a:rPr>
            <a:t>　○感染症対策について、どのような研修を計画しているか具体的に記載すること。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333002</xdr:colOff>
      <xdr:row>2</xdr:row>
      <xdr:rowOff>56030</xdr:rowOff>
    </xdr:from>
    <xdr:to>
      <xdr:col>17</xdr:col>
      <xdr:colOff>445060</xdr:colOff>
      <xdr:row>14</xdr:row>
      <xdr:rowOff>182469</xdr:rowOff>
    </xdr:to>
    <xdr:grpSp>
      <xdr:nvGrpSpPr>
        <xdr:cNvPr id="2" name="グループ化 1">
          <a:extLst>
            <a:ext uri="{FF2B5EF4-FFF2-40B4-BE49-F238E27FC236}">
              <a16:creationId xmlns:a16="http://schemas.microsoft.com/office/drawing/2014/main" id="{FF9E7105-317A-4912-98B2-FD051F76FD3A}"/>
            </a:ext>
          </a:extLst>
        </xdr:cNvPr>
        <xdr:cNvGrpSpPr/>
      </xdr:nvGrpSpPr>
      <xdr:grpSpPr>
        <a:xfrm>
          <a:off x="9278471" y="537883"/>
          <a:ext cx="3877235" cy="4045323"/>
          <a:chOff x="10040471" y="549089"/>
          <a:chExt cx="4213411" cy="4078940"/>
        </a:xfrm>
      </xdr:grpSpPr>
      <xdr:sp macro="" textlink="">
        <xdr:nvSpPr>
          <xdr:cNvPr id="3" name="テキスト ボックス 2">
            <a:extLst>
              <a:ext uri="{FF2B5EF4-FFF2-40B4-BE49-F238E27FC236}">
                <a16:creationId xmlns:a16="http://schemas.microsoft.com/office/drawing/2014/main" id="{B37C47D1-59C0-1779-2A56-145AE8AE946D}"/>
              </a:ext>
            </a:extLst>
          </xdr:cNvPr>
          <xdr:cNvSpPr txBox="1"/>
        </xdr:nvSpPr>
        <xdr:spPr>
          <a:xfrm>
            <a:off x="10051676" y="1333500"/>
            <a:ext cx="4202206" cy="108697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合計チェックが</a:t>
            </a:r>
            <a:r>
              <a:rPr kumimoji="1" lang="en-US" altLang="ja-JP" sz="1100" b="1"/>
              <a:t>"×"</a:t>
            </a:r>
            <a:r>
              <a:rPr kumimoji="1" lang="ja-JP" altLang="en-US" sz="1100" b="1"/>
              <a:t>の場合</a:t>
            </a:r>
            <a:endParaRPr kumimoji="1" lang="en-US" altLang="ja-JP" sz="1100" b="1"/>
          </a:p>
          <a:p>
            <a:r>
              <a:rPr kumimoji="1" lang="ja-JP" altLang="en-US" sz="1100"/>
              <a:t>⇒横方向の合計があっておりませんので、修正してください。</a:t>
            </a:r>
            <a:endParaRPr kumimoji="1" lang="en-US" altLang="ja-JP" sz="1100"/>
          </a:p>
          <a:p>
            <a:r>
              <a:rPr kumimoji="1" lang="ja-JP" altLang="en-US" sz="1100"/>
              <a:t>　　手入力した整数であれば基本的にＯＫかと思いますが、</a:t>
            </a:r>
            <a:endParaRPr kumimoji="1" lang="en-US" altLang="ja-JP" sz="1100"/>
          </a:p>
          <a:p>
            <a:r>
              <a:rPr kumimoji="1" lang="ja-JP" altLang="en-US" sz="1100"/>
              <a:t>　　「</a:t>
            </a:r>
            <a:r>
              <a:rPr kumimoji="1" lang="en-US" altLang="ja-JP" sz="1100"/>
              <a:t>D9×E9</a:t>
            </a:r>
            <a:r>
              <a:rPr kumimoji="1" lang="ja-JP" altLang="en-US" sz="1100"/>
              <a:t>」のような数式を入れていると、表示は整数でも計算自体は小数込みで行われているので合計が合わない場合があります。</a:t>
            </a:r>
          </a:p>
        </xdr:txBody>
      </xdr:sp>
      <xdr:sp macro="" textlink="">
        <xdr:nvSpPr>
          <xdr:cNvPr id="4" name="テキスト ボックス 3">
            <a:extLst>
              <a:ext uri="{FF2B5EF4-FFF2-40B4-BE49-F238E27FC236}">
                <a16:creationId xmlns:a16="http://schemas.microsoft.com/office/drawing/2014/main" id="{865C6EEE-52F4-30E7-9C35-53E91CE82BA3}"/>
              </a:ext>
            </a:extLst>
          </xdr:cNvPr>
          <xdr:cNvSpPr txBox="1"/>
        </xdr:nvSpPr>
        <xdr:spPr>
          <a:xfrm>
            <a:off x="10051676" y="2599764"/>
            <a:ext cx="4202206" cy="70597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上限チェックが</a:t>
            </a:r>
            <a:r>
              <a:rPr kumimoji="1" lang="en-US" altLang="ja-JP" sz="1100" b="1"/>
              <a:t>"×"</a:t>
            </a:r>
            <a:r>
              <a:rPr kumimoji="1" lang="ja-JP" altLang="en-US" sz="1100" b="1"/>
              <a:t>の場合</a:t>
            </a:r>
            <a:endParaRPr kumimoji="1" lang="en-US" altLang="ja-JP" sz="1100" b="1"/>
          </a:p>
          <a:p>
            <a:r>
              <a:rPr kumimoji="1" lang="ja-JP" altLang="en-US" sz="1100"/>
              <a:t>⇒工事事務費が補助対象工事費の</a:t>
            </a:r>
            <a:r>
              <a:rPr kumimoji="1" lang="en-US" altLang="ja-JP" sz="1100"/>
              <a:t>2.6</a:t>
            </a:r>
            <a:r>
              <a:rPr kumimoji="1" lang="ja-JP" altLang="en-US" sz="1100"/>
              <a:t>％を超えているので修正してください。各年度</a:t>
            </a:r>
            <a:r>
              <a:rPr kumimoji="1" lang="en-US" altLang="ja-JP" sz="1100"/>
              <a:t>2.6</a:t>
            </a:r>
            <a:r>
              <a:rPr kumimoji="1" lang="ja-JP" altLang="en-US" sz="1100"/>
              <a:t>％以下にする必要があります。</a:t>
            </a:r>
          </a:p>
        </xdr:txBody>
      </xdr:sp>
      <xdr:sp macro="" textlink="">
        <xdr:nvSpPr>
          <xdr:cNvPr id="5" name="テキスト ボックス 4">
            <a:extLst>
              <a:ext uri="{FF2B5EF4-FFF2-40B4-BE49-F238E27FC236}">
                <a16:creationId xmlns:a16="http://schemas.microsoft.com/office/drawing/2014/main" id="{FBB98EE6-77CE-50C6-8B57-010993571349}"/>
              </a:ext>
            </a:extLst>
          </xdr:cNvPr>
          <xdr:cNvSpPr txBox="1"/>
        </xdr:nvSpPr>
        <xdr:spPr>
          <a:xfrm>
            <a:off x="10051676" y="3574676"/>
            <a:ext cx="4202206" cy="105335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進捗率チェックが</a:t>
            </a:r>
            <a:r>
              <a:rPr kumimoji="1" lang="en-US" altLang="ja-JP" sz="1100" b="1"/>
              <a:t>"×"</a:t>
            </a:r>
            <a:r>
              <a:rPr kumimoji="1" lang="ja-JP" altLang="en-US" sz="1100" b="1"/>
              <a:t>の場合</a:t>
            </a:r>
            <a:endParaRPr kumimoji="1" lang="en-US" altLang="ja-JP" sz="1100" b="1"/>
          </a:p>
          <a:p>
            <a:r>
              <a:rPr kumimoji="1" lang="ja-JP" altLang="en-US" sz="1100"/>
              <a:t>⇒１年目（または２年目）の補助対象経費の小計が、年度合計</a:t>
            </a:r>
            <a:r>
              <a:rPr kumimoji="1" lang="en-US" altLang="ja-JP" sz="1100"/>
              <a:t>×</a:t>
            </a:r>
            <a:r>
              <a:rPr kumimoji="1" lang="ja-JP" altLang="en-US" sz="1100"/>
              <a:t>進捗率を超えていないので、補助対象工事費の金額（水色セル部分）を調整するなどして修正して下さい。</a:t>
            </a:r>
          </a:p>
        </xdr:txBody>
      </xdr:sp>
      <xdr:sp macro="" textlink="">
        <xdr:nvSpPr>
          <xdr:cNvPr id="6" name="テキスト ボックス 5">
            <a:extLst>
              <a:ext uri="{FF2B5EF4-FFF2-40B4-BE49-F238E27FC236}">
                <a16:creationId xmlns:a16="http://schemas.microsoft.com/office/drawing/2014/main" id="{6C198A30-55A4-64AF-F318-988B56214232}"/>
              </a:ext>
            </a:extLst>
          </xdr:cNvPr>
          <xdr:cNvSpPr txBox="1"/>
        </xdr:nvSpPr>
        <xdr:spPr>
          <a:xfrm>
            <a:off x="10040471" y="549089"/>
            <a:ext cx="4202206" cy="6611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チェックがすべて</a:t>
            </a:r>
            <a:r>
              <a:rPr kumimoji="1" lang="en-US" altLang="ja-JP" sz="1400" b="1"/>
              <a:t>"OK"</a:t>
            </a:r>
            <a:r>
              <a:rPr kumimoji="1" lang="ja-JP" altLang="en-US" sz="1400" b="1"/>
              <a:t>になっていることを確認の上、</a:t>
            </a:r>
            <a:endParaRPr kumimoji="1" lang="en-US" altLang="ja-JP" sz="1400" b="1"/>
          </a:p>
          <a:p>
            <a:r>
              <a:rPr kumimoji="1" lang="ja-JP" altLang="en-US" sz="1400" b="1"/>
              <a:t>ご提出ください。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16</xdr:row>
      <xdr:rowOff>104027</xdr:rowOff>
    </xdr:to>
    <xdr:grpSp>
      <xdr:nvGrpSpPr>
        <xdr:cNvPr id="2" name="グループ化 1">
          <a:extLst>
            <a:ext uri="{FF2B5EF4-FFF2-40B4-BE49-F238E27FC236}">
              <a16:creationId xmlns:a16="http://schemas.microsoft.com/office/drawing/2014/main" id="{DF855F47-68A4-443A-A637-E81DB3C7DF35}"/>
            </a:ext>
          </a:extLst>
        </xdr:cNvPr>
        <xdr:cNvGrpSpPr/>
      </xdr:nvGrpSpPr>
      <xdr:grpSpPr>
        <a:xfrm>
          <a:off x="9569824" y="1120588"/>
          <a:ext cx="3877234" cy="4085290"/>
          <a:chOff x="10040471" y="549089"/>
          <a:chExt cx="4213411" cy="4078940"/>
        </a:xfrm>
      </xdr:grpSpPr>
      <xdr:sp macro="" textlink="">
        <xdr:nvSpPr>
          <xdr:cNvPr id="3" name="テキスト ボックス 2">
            <a:extLst>
              <a:ext uri="{FF2B5EF4-FFF2-40B4-BE49-F238E27FC236}">
                <a16:creationId xmlns:a16="http://schemas.microsoft.com/office/drawing/2014/main" id="{77A1C562-E756-78F2-CB0D-35659ED9B80F}"/>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4" name="テキスト ボックス 3">
            <a:extLst>
              <a:ext uri="{FF2B5EF4-FFF2-40B4-BE49-F238E27FC236}">
                <a16:creationId xmlns:a16="http://schemas.microsoft.com/office/drawing/2014/main" id="{A33EDD8C-22CA-0C6C-CC58-ED16E6F8B303}"/>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5" name="テキスト ボックス 4">
            <a:extLst>
              <a:ext uri="{FF2B5EF4-FFF2-40B4-BE49-F238E27FC236}">
                <a16:creationId xmlns:a16="http://schemas.microsoft.com/office/drawing/2014/main" id="{883D0C8E-BE13-68FC-BA58-14A331718F6D}"/>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⇒１年目（または２年目）の補助対象経費の小計が、年度合計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6" name="テキスト ボックス 5">
            <a:extLst>
              <a:ext uri="{FF2B5EF4-FFF2-40B4-BE49-F238E27FC236}">
                <a16:creationId xmlns:a16="http://schemas.microsoft.com/office/drawing/2014/main" id="{2CEA3DFE-FE4B-FBE9-BE48-489916770342}"/>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16</xdr:row>
      <xdr:rowOff>104027</xdr:rowOff>
    </xdr:to>
    <xdr:grpSp>
      <xdr:nvGrpSpPr>
        <xdr:cNvPr id="2" name="グループ化 1">
          <a:extLst>
            <a:ext uri="{FF2B5EF4-FFF2-40B4-BE49-F238E27FC236}">
              <a16:creationId xmlns:a16="http://schemas.microsoft.com/office/drawing/2014/main" id="{E2BBF974-7798-4340-8B07-81527AF9D26E}"/>
            </a:ext>
          </a:extLst>
        </xdr:cNvPr>
        <xdr:cNvGrpSpPr/>
      </xdr:nvGrpSpPr>
      <xdr:grpSpPr>
        <a:xfrm>
          <a:off x="9569824" y="1120588"/>
          <a:ext cx="3877234" cy="4085290"/>
          <a:chOff x="10040471" y="549089"/>
          <a:chExt cx="4213411" cy="4078940"/>
        </a:xfrm>
      </xdr:grpSpPr>
      <xdr:sp macro="" textlink="">
        <xdr:nvSpPr>
          <xdr:cNvPr id="3" name="テキスト ボックス 2">
            <a:extLst>
              <a:ext uri="{FF2B5EF4-FFF2-40B4-BE49-F238E27FC236}">
                <a16:creationId xmlns:a16="http://schemas.microsoft.com/office/drawing/2014/main" id="{32762140-1540-0449-B53C-F8E161D097FF}"/>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4" name="テキスト ボックス 3">
            <a:extLst>
              <a:ext uri="{FF2B5EF4-FFF2-40B4-BE49-F238E27FC236}">
                <a16:creationId xmlns:a16="http://schemas.microsoft.com/office/drawing/2014/main" id="{893EE15C-3B71-3A20-3453-9CD5BF267424}"/>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5" name="テキスト ボックス 4">
            <a:extLst>
              <a:ext uri="{FF2B5EF4-FFF2-40B4-BE49-F238E27FC236}">
                <a16:creationId xmlns:a16="http://schemas.microsoft.com/office/drawing/2014/main" id="{8B5139D4-E1AF-A572-9D15-9890BF95DEC8}"/>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⇒１年目（または２年目）の補助対象経費の小計が、年度合計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6" name="テキスト ボックス 5">
            <a:extLst>
              <a:ext uri="{FF2B5EF4-FFF2-40B4-BE49-F238E27FC236}">
                <a16:creationId xmlns:a16="http://schemas.microsoft.com/office/drawing/2014/main" id="{892311F4-F7B2-F0C0-0E20-CDAF750D2E7B}"/>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16</xdr:row>
      <xdr:rowOff>104027</xdr:rowOff>
    </xdr:to>
    <xdr:grpSp>
      <xdr:nvGrpSpPr>
        <xdr:cNvPr id="2" name="グループ化 1">
          <a:extLst>
            <a:ext uri="{FF2B5EF4-FFF2-40B4-BE49-F238E27FC236}">
              <a16:creationId xmlns:a16="http://schemas.microsoft.com/office/drawing/2014/main" id="{9A128097-CC53-463C-AB66-B6F6D98DC77B}"/>
            </a:ext>
          </a:extLst>
        </xdr:cNvPr>
        <xdr:cNvGrpSpPr/>
      </xdr:nvGrpSpPr>
      <xdr:grpSpPr>
        <a:xfrm>
          <a:off x="9569824" y="1120588"/>
          <a:ext cx="3877234" cy="4085290"/>
          <a:chOff x="10040471" y="549089"/>
          <a:chExt cx="4213411" cy="4078940"/>
        </a:xfrm>
      </xdr:grpSpPr>
      <xdr:sp macro="" textlink="">
        <xdr:nvSpPr>
          <xdr:cNvPr id="3" name="テキスト ボックス 2">
            <a:extLst>
              <a:ext uri="{FF2B5EF4-FFF2-40B4-BE49-F238E27FC236}">
                <a16:creationId xmlns:a16="http://schemas.microsoft.com/office/drawing/2014/main" id="{FEB238A5-3FC6-B478-077C-E72EDC35A94D}"/>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4" name="テキスト ボックス 3">
            <a:extLst>
              <a:ext uri="{FF2B5EF4-FFF2-40B4-BE49-F238E27FC236}">
                <a16:creationId xmlns:a16="http://schemas.microsoft.com/office/drawing/2014/main" id="{8B9950B9-8418-6B35-7B60-050DAA528260}"/>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5" name="テキスト ボックス 4">
            <a:extLst>
              <a:ext uri="{FF2B5EF4-FFF2-40B4-BE49-F238E27FC236}">
                <a16:creationId xmlns:a16="http://schemas.microsoft.com/office/drawing/2014/main" id="{C39E7476-2C61-D432-6E6F-D10856D39867}"/>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⇒１年目（または２年目）の補助対象経費の小計が、年度合計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6" name="テキスト ボックス 5">
            <a:extLst>
              <a:ext uri="{FF2B5EF4-FFF2-40B4-BE49-F238E27FC236}">
                <a16:creationId xmlns:a16="http://schemas.microsoft.com/office/drawing/2014/main" id="{DBBD93C3-577B-ACBE-B631-3EC7CB94EF6B}"/>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177800</xdr:colOff>
          <xdr:row>0</xdr:row>
          <xdr:rowOff>76200</xdr:rowOff>
        </xdr:from>
        <xdr:to>
          <xdr:col>16</xdr:col>
          <xdr:colOff>82550</xdr:colOff>
          <xdr:row>0</xdr:row>
          <xdr:rowOff>400050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1F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xdr:colOff>
          <xdr:row>0</xdr:row>
          <xdr:rowOff>57150</xdr:rowOff>
        </xdr:from>
        <xdr:to>
          <xdr:col>21</xdr:col>
          <xdr:colOff>95250</xdr:colOff>
          <xdr:row>0</xdr:row>
          <xdr:rowOff>419100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1F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xdr:col>
      <xdr:colOff>57150</xdr:colOff>
      <xdr:row>4</xdr:row>
      <xdr:rowOff>0</xdr:rowOff>
    </xdr:from>
    <xdr:to>
      <xdr:col>1</xdr:col>
      <xdr:colOff>1009650</xdr:colOff>
      <xdr:row>5</xdr:row>
      <xdr:rowOff>47625</xdr:rowOff>
    </xdr:to>
    <xdr:sp macro="" textlink="">
      <xdr:nvSpPr>
        <xdr:cNvPr id="2" name="Oval 9">
          <a:extLst>
            <a:ext uri="{FF2B5EF4-FFF2-40B4-BE49-F238E27FC236}">
              <a16:creationId xmlns:a16="http://schemas.microsoft.com/office/drawing/2014/main" id="{00000000-0008-0000-1F00-000002000000}"/>
            </a:ext>
          </a:extLst>
        </xdr:cNvPr>
        <xdr:cNvSpPr>
          <a:spLocks noChangeArrowheads="1"/>
        </xdr:cNvSpPr>
      </xdr:nvSpPr>
      <xdr:spPr bwMode="auto">
        <a:xfrm>
          <a:off x="581025" y="733425"/>
          <a:ext cx="923925" cy="25400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1038225</xdr:colOff>
      <xdr:row>3</xdr:row>
      <xdr:rowOff>85725</xdr:rowOff>
    </xdr:from>
    <xdr:to>
      <xdr:col>4</xdr:col>
      <xdr:colOff>133350</xdr:colOff>
      <xdr:row>5</xdr:row>
      <xdr:rowOff>38100</xdr:rowOff>
    </xdr:to>
    <xdr:sp macro="" textlink="">
      <xdr:nvSpPr>
        <xdr:cNvPr id="3" name="Oval 10">
          <a:extLst>
            <a:ext uri="{FF2B5EF4-FFF2-40B4-BE49-F238E27FC236}">
              <a16:creationId xmlns:a16="http://schemas.microsoft.com/office/drawing/2014/main" id="{00000000-0008-0000-1F00-000003000000}"/>
            </a:ext>
          </a:extLst>
        </xdr:cNvPr>
        <xdr:cNvSpPr>
          <a:spLocks noChangeArrowheads="1"/>
        </xdr:cNvSpPr>
      </xdr:nvSpPr>
      <xdr:spPr bwMode="auto">
        <a:xfrm>
          <a:off x="2482850" y="720725"/>
          <a:ext cx="1117600" cy="2603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1000125</xdr:colOff>
      <xdr:row>4</xdr:row>
      <xdr:rowOff>0</xdr:rowOff>
    </xdr:from>
    <xdr:to>
      <xdr:col>6</xdr:col>
      <xdr:colOff>95250</xdr:colOff>
      <xdr:row>5</xdr:row>
      <xdr:rowOff>47625</xdr:rowOff>
    </xdr:to>
    <xdr:sp macro="" textlink="">
      <xdr:nvSpPr>
        <xdr:cNvPr id="4" name="Oval 11">
          <a:extLst>
            <a:ext uri="{FF2B5EF4-FFF2-40B4-BE49-F238E27FC236}">
              <a16:creationId xmlns:a16="http://schemas.microsoft.com/office/drawing/2014/main" id="{00000000-0008-0000-1F00-000004000000}"/>
            </a:ext>
          </a:extLst>
        </xdr:cNvPr>
        <xdr:cNvSpPr>
          <a:spLocks noChangeArrowheads="1"/>
        </xdr:cNvSpPr>
      </xdr:nvSpPr>
      <xdr:spPr bwMode="auto">
        <a:xfrm>
          <a:off x="4445000" y="733425"/>
          <a:ext cx="1079500" cy="25400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114300</xdr:colOff>
      <xdr:row>9</xdr:row>
      <xdr:rowOff>57150</xdr:rowOff>
    </xdr:from>
    <xdr:to>
      <xdr:col>9</xdr:col>
      <xdr:colOff>571500</xdr:colOff>
      <xdr:row>13</xdr:row>
      <xdr:rowOff>123825</xdr:rowOff>
    </xdr:to>
    <xdr:sp macro="" textlink="">
      <xdr:nvSpPr>
        <xdr:cNvPr id="5" name="AutoShape 15">
          <a:extLst>
            <a:ext uri="{FF2B5EF4-FFF2-40B4-BE49-F238E27FC236}">
              <a16:creationId xmlns:a16="http://schemas.microsoft.com/office/drawing/2014/main" id="{00000000-0008-0000-1F00-000005000000}"/>
            </a:ext>
          </a:extLst>
        </xdr:cNvPr>
        <xdr:cNvSpPr>
          <a:spLocks noChangeArrowheads="1"/>
        </xdr:cNvSpPr>
      </xdr:nvSpPr>
      <xdr:spPr bwMode="auto">
        <a:xfrm>
          <a:off x="5543550" y="1838325"/>
          <a:ext cx="3400425" cy="901700"/>
        </a:xfrm>
        <a:prstGeom prst="wedgeRoundRectCallout">
          <a:avLst>
            <a:gd name="adj1" fmla="val 41926"/>
            <a:gd name="adj2" fmla="val -123685"/>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福祉医療機構：２．</a:t>
          </a:r>
          <a:r>
            <a:rPr lang="ja-JP" altLang="en-US" sz="1000" b="0" i="0" u="none" strike="noStrike" baseline="0">
              <a:solidFill>
                <a:sysClr val="windowText" lastClr="000000"/>
              </a:solidFill>
              <a:latin typeface="ＭＳ Ｐゴシック"/>
              <a:ea typeface="ＭＳ Ｐゴシック"/>
            </a:rPr>
            <a:t>０</a:t>
          </a:r>
          <a:r>
            <a:rPr lang="ja-JP" altLang="en-US" sz="1000" b="0" i="0" u="none" strike="noStrike" baseline="0">
              <a:solidFill>
                <a:srgbClr val="000000"/>
              </a:solidFill>
              <a:latin typeface="ＭＳ Ｐゴシック"/>
              <a:ea typeface="ＭＳ Ｐゴシック"/>
            </a:rPr>
            <a:t>％（変更不可※）</a:t>
          </a:r>
        </a:p>
        <a:p>
          <a:pPr algn="l" rtl="0">
            <a:lnSpc>
              <a:spcPts val="1100"/>
            </a:lnSpc>
            <a:defRPr sz="1000"/>
          </a:pPr>
          <a:r>
            <a:rPr lang="ja-JP" altLang="en-US" sz="1000" b="0" i="0" u="none" strike="noStrike" baseline="0">
              <a:solidFill>
                <a:srgbClr val="000000"/>
              </a:solidFill>
              <a:latin typeface="ＭＳ Ｐゴシック"/>
              <a:ea typeface="ＭＳ Ｐゴシック"/>
            </a:rPr>
            <a:t>※利率上乗せによる保証人免除（オンコスト）を利用する</a:t>
          </a:r>
        </a:p>
        <a:p>
          <a:pPr algn="l" rtl="0">
            <a:lnSpc>
              <a:spcPts val="1100"/>
            </a:lnSpc>
            <a:defRPr sz="1000"/>
          </a:pPr>
          <a:r>
            <a:rPr lang="ja-JP" altLang="en-US" sz="1000" b="0" i="0" u="none" strike="noStrike" baseline="0">
              <a:solidFill>
                <a:srgbClr val="000000"/>
              </a:solidFill>
              <a:latin typeface="ＭＳ Ｐゴシック"/>
              <a:ea typeface="ＭＳ Ｐゴシック"/>
            </a:rPr>
            <a:t>　場合であっても、２．０％とすること。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協調融資（金融機関からの確約がない場合）：</a:t>
          </a:r>
        </a:p>
        <a:p>
          <a:pPr algn="l" rtl="0">
            <a:lnSpc>
              <a:spcPts val="1100"/>
            </a:lnSpc>
            <a:defRPr sz="1000"/>
          </a:pPr>
          <a:r>
            <a:rPr lang="ja-JP" altLang="en-US" sz="1000" b="0" i="0" u="none" strike="noStrike" baseline="0">
              <a:solidFill>
                <a:srgbClr val="000000"/>
              </a:solidFill>
              <a:latin typeface="ＭＳ Ｐゴシック"/>
              <a:ea typeface="ＭＳ Ｐゴシック"/>
            </a:rPr>
            <a:t>　　５年目まで ２．５％、６年目以降 ３．５％</a:t>
          </a:r>
        </a:p>
      </xdr:txBody>
    </xdr:sp>
    <xdr:clientData/>
  </xdr:twoCellAnchor>
  <xdr:twoCellAnchor>
    <xdr:from>
      <xdr:col>7</xdr:col>
      <xdr:colOff>476250</xdr:colOff>
      <xdr:row>0</xdr:row>
      <xdr:rowOff>57150</xdr:rowOff>
    </xdr:from>
    <xdr:to>
      <xdr:col>9</xdr:col>
      <xdr:colOff>466725</xdr:colOff>
      <xdr:row>5</xdr:row>
      <xdr:rowOff>95250</xdr:rowOff>
    </xdr:to>
    <xdr:sp macro="" textlink="">
      <xdr:nvSpPr>
        <xdr:cNvPr id="6" name="AutoShape 16">
          <a:extLst>
            <a:ext uri="{FF2B5EF4-FFF2-40B4-BE49-F238E27FC236}">
              <a16:creationId xmlns:a16="http://schemas.microsoft.com/office/drawing/2014/main" id="{00000000-0008-0000-1F00-000006000000}"/>
            </a:ext>
          </a:extLst>
        </xdr:cNvPr>
        <xdr:cNvSpPr>
          <a:spLocks noChangeArrowheads="1"/>
        </xdr:cNvSpPr>
      </xdr:nvSpPr>
      <xdr:spPr bwMode="auto">
        <a:xfrm>
          <a:off x="6886575" y="57150"/>
          <a:ext cx="1949450" cy="981075"/>
        </a:xfrm>
        <a:prstGeom prst="wedgeRoundRectCallout">
          <a:avLst>
            <a:gd name="adj1" fmla="val -60764"/>
            <a:gd name="adj2" fmla="val 44231"/>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・施設種別ごとに作成すること。</a:t>
          </a:r>
        </a:p>
        <a:p>
          <a:pPr algn="l" rtl="0">
            <a:lnSpc>
              <a:spcPts val="1000"/>
            </a:lnSpc>
            <a:defRPr sz="1000"/>
          </a:pPr>
          <a:r>
            <a:rPr lang="ja-JP" altLang="en-US" sz="900" b="0" i="0" u="none" strike="noStrike" baseline="0">
              <a:solidFill>
                <a:srgbClr val="000000"/>
              </a:solidFill>
              <a:latin typeface="ＭＳ Ｐゴシック"/>
              <a:ea typeface="ＭＳ Ｐゴシック"/>
            </a:rPr>
            <a:t>・複数の施設種別がある場合、「全事業計」も作成すること。</a:t>
          </a:r>
        </a:p>
        <a:p>
          <a:pPr algn="l" rtl="0">
            <a:lnSpc>
              <a:spcPts val="1000"/>
            </a:lnSpc>
            <a:defRPr sz="1000"/>
          </a:pPr>
          <a:r>
            <a:rPr lang="ja-JP" altLang="en-US" sz="900" b="0" i="0" u="none" strike="noStrike" baseline="0">
              <a:solidFill>
                <a:srgbClr val="000000"/>
              </a:solidFill>
              <a:latin typeface="ＭＳ Ｐゴシック"/>
              <a:ea typeface="ＭＳ Ｐゴシック"/>
            </a:rPr>
            <a:t>・防災拠点型地域交流スペースについては特養・ショートに含めること。</a:t>
          </a:r>
        </a:p>
      </xdr:txBody>
    </xdr:sp>
    <xdr:clientData/>
  </xdr:twoCellAnchor>
  <xdr:twoCellAnchor>
    <xdr:from>
      <xdr:col>2</xdr:col>
      <xdr:colOff>200025</xdr:colOff>
      <xdr:row>9</xdr:row>
      <xdr:rowOff>0</xdr:rowOff>
    </xdr:from>
    <xdr:to>
      <xdr:col>4</xdr:col>
      <xdr:colOff>742950</xdr:colOff>
      <xdr:row>19</xdr:row>
      <xdr:rowOff>9525</xdr:rowOff>
    </xdr:to>
    <xdr:sp macro="" textlink="">
      <xdr:nvSpPr>
        <xdr:cNvPr id="7" name="AutoShape 17">
          <a:extLst>
            <a:ext uri="{FF2B5EF4-FFF2-40B4-BE49-F238E27FC236}">
              <a16:creationId xmlns:a16="http://schemas.microsoft.com/office/drawing/2014/main" id="{00000000-0008-0000-1F00-000007000000}"/>
            </a:ext>
          </a:extLst>
        </xdr:cNvPr>
        <xdr:cNvSpPr>
          <a:spLocks noChangeArrowheads="1"/>
        </xdr:cNvSpPr>
      </xdr:nvSpPr>
      <xdr:spPr bwMode="auto">
        <a:xfrm>
          <a:off x="1701800" y="1781175"/>
          <a:ext cx="2508250" cy="2101850"/>
        </a:xfrm>
        <a:prstGeom prst="wedgeRoundRectCallout">
          <a:avLst>
            <a:gd name="adj1" fmla="val -58898"/>
            <a:gd name="adj2" fmla="val -88463"/>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①「新規借入分」を選択した場合、</a:t>
          </a:r>
        </a:p>
        <a:p>
          <a:pPr algn="l" rtl="0">
            <a:lnSpc>
              <a:spcPts val="1300"/>
            </a:lnSpc>
            <a:defRPr sz="1000"/>
          </a:pPr>
          <a:r>
            <a:rPr lang="ja-JP" altLang="en-US" sz="1100" b="0" i="0" u="none" strike="noStrike" baseline="0">
              <a:solidFill>
                <a:srgbClr val="000000"/>
              </a:solidFill>
              <a:latin typeface="ＭＳ Ｐゴシック"/>
              <a:ea typeface="ＭＳ Ｐゴシック"/>
            </a:rPr>
            <a:t>　「借入先」別、「整備区分」別、「施設</a:t>
          </a:r>
        </a:p>
        <a:p>
          <a:pPr algn="l" rtl="0">
            <a:lnSpc>
              <a:spcPts val="1300"/>
            </a:lnSpc>
            <a:defRPr sz="1000"/>
          </a:pPr>
          <a:r>
            <a:rPr lang="ja-JP" altLang="en-US" sz="1100" b="0" i="0" u="none" strike="noStrike" baseline="0">
              <a:solidFill>
                <a:srgbClr val="000000"/>
              </a:solidFill>
              <a:latin typeface="ＭＳ Ｐゴシック"/>
              <a:ea typeface="ＭＳ Ｐゴシック"/>
            </a:rPr>
            <a:t>　種別」別に作成すること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②「既借入分」を選択した場合、「借入</a:t>
          </a:r>
        </a:p>
        <a:p>
          <a:pPr algn="l" rtl="0">
            <a:lnSpc>
              <a:spcPts val="1300"/>
            </a:lnSpc>
            <a:defRPr sz="1000"/>
          </a:pPr>
          <a:r>
            <a:rPr lang="ja-JP" altLang="en-US" sz="1100" b="0" i="0" u="none" strike="noStrike" baseline="0">
              <a:solidFill>
                <a:srgbClr val="000000"/>
              </a:solidFill>
              <a:latin typeface="ＭＳ Ｐゴシック"/>
              <a:ea typeface="ＭＳ Ｐゴシック"/>
            </a:rPr>
            <a:t>　先」別に作成すること（機構・協調融</a:t>
          </a:r>
        </a:p>
        <a:p>
          <a:pPr algn="l" rtl="0">
            <a:lnSpc>
              <a:spcPts val="1300"/>
            </a:lnSpc>
            <a:defRPr sz="1000"/>
          </a:pPr>
          <a:r>
            <a:rPr lang="ja-JP" altLang="en-US" sz="1100" b="0" i="0" u="none" strike="noStrike" baseline="0">
              <a:solidFill>
                <a:srgbClr val="000000"/>
              </a:solidFill>
              <a:latin typeface="ＭＳ Ｐゴシック"/>
              <a:ea typeface="ＭＳ Ｐゴシック"/>
            </a:rPr>
            <a:t>　資・合計の３枚）</a:t>
          </a:r>
        </a:p>
        <a:p>
          <a:pPr algn="l" rtl="0">
            <a:lnSpc>
              <a:spcPts val="1300"/>
            </a:lnSpc>
            <a:defRPr sz="1000"/>
          </a:pPr>
          <a:r>
            <a:rPr lang="ja-JP" altLang="en-US" sz="1100" b="1" i="1" u="none" strike="noStrike" baseline="0">
              <a:solidFill>
                <a:srgbClr val="000000"/>
              </a:solidFill>
              <a:latin typeface="HGS明朝B"/>
              <a:ea typeface="HGS明朝B"/>
            </a:rPr>
            <a:t>　</a:t>
          </a:r>
          <a:r>
            <a:rPr lang="ja-JP" altLang="en-US" sz="1100" b="1" i="1" u="sng" strike="noStrike" baseline="0">
              <a:solidFill>
                <a:srgbClr val="000000"/>
              </a:solidFill>
              <a:latin typeface="HGS明朝B"/>
              <a:ea typeface="HGS明朝B"/>
            </a:rPr>
            <a:t>※既借入がある場合は必ず作成</a:t>
          </a:r>
        </a:p>
        <a:p>
          <a:pPr algn="l" rtl="0">
            <a:lnSpc>
              <a:spcPts val="1300"/>
            </a:lnSpc>
            <a:defRPr sz="1000"/>
          </a:pPr>
          <a:r>
            <a:rPr lang="ja-JP" altLang="en-US" sz="1100" b="1" i="1" u="none" strike="noStrike" baseline="0">
              <a:solidFill>
                <a:srgbClr val="000000"/>
              </a:solidFill>
              <a:latin typeface="HGS明朝B"/>
              <a:ea typeface="HGS明朝B"/>
            </a:rPr>
            <a:t>　　</a:t>
          </a:r>
          <a:r>
            <a:rPr lang="ja-JP" altLang="en-US" sz="1100" b="1" i="1" u="sng" strike="noStrike" baseline="0">
              <a:solidFill>
                <a:srgbClr val="000000"/>
              </a:solidFill>
              <a:latin typeface="HGS明朝B"/>
              <a:ea typeface="HGS明朝B"/>
            </a:rPr>
            <a:t>すること。</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③「合計」を選択した場合は、１枚作成</a:t>
          </a:r>
        </a:p>
        <a:p>
          <a:pPr algn="l" rtl="0">
            <a:lnSpc>
              <a:spcPts val="1200"/>
            </a:lnSpc>
            <a:defRPr sz="1000"/>
          </a:pPr>
          <a:r>
            <a:rPr lang="ja-JP" altLang="en-US" sz="1100" b="0" i="0" u="none" strike="noStrike" baseline="0">
              <a:solidFill>
                <a:srgbClr val="000000"/>
              </a:solidFill>
              <a:latin typeface="ＭＳ Ｐゴシック"/>
              <a:ea typeface="ＭＳ Ｐゴシック"/>
            </a:rPr>
            <a:t>　する（①総合計＋②総合計）</a:t>
          </a:r>
        </a:p>
      </xdr:txBody>
    </xdr:sp>
    <xdr:clientData/>
  </xdr:twoCellAnchor>
  <xdr:twoCellAnchor>
    <xdr:from>
      <xdr:col>7</xdr:col>
      <xdr:colOff>57150</xdr:colOff>
      <xdr:row>14</xdr:row>
      <xdr:rowOff>19050</xdr:rowOff>
    </xdr:from>
    <xdr:to>
      <xdr:col>9</xdr:col>
      <xdr:colOff>1000125</xdr:colOff>
      <xdr:row>30</xdr:row>
      <xdr:rowOff>95250</xdr:rowOff>
    </xdr:to>
    <xdr:sp macro="" textlink="">
      <xdr:nvSpPr>
        <xdr:cNvPr id="8" name="AutoShape 18">
          <a:extLst>
            <a:ext uri="{FF2B5EF4-FFF2-40B4-BE49-F238E27FC236}">
              <a16:creationId xmlns:a16="http://schemas.microsoft.com/office/drawing/2014/main" id="{00000000-0008-0000-1F00-000008000000}"/>
            </a:ext>
          </a:extLst>
        </xdr:cNvPr>
        <xdr:cNvSpPr>
          <a:spLocks noChangeArrowheads="1"/>
        </xdr:cNvSpPr>
      </xdr:nvSpPr>
      <xdr:spPr bwMode="auto">
        <a:xfrm>
          <a:off x="6467475" y="2847975"/>
          <a:ext cx="2882900" cy="34290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特養・ショート、デイで融資を受ける（機構・協調融資、施設整備・土地購入ともに融資あり）場合、以下の種別ごとに作成すること。</a:t>
          </a:r>
        </a:p>
        <a:p>
          <a:pPr algn="l" rtl="0">
            <a:defRPr sz="1000"/>
          </a:pPr>
          <a:r>
            <a:rPr lang="ja-JP" altLang="en-US" sz="1100" b="0" i="0" u="none" strike="noStrike" baseline="0">
              <a:solidFill>
                <a:srgbClr val="000000"/>
              </a:solidFill>
              <a:latin typeface="ＭＳ Ｐゴシック"/>
              <a:ea typeface="ＭＳ Ｐゴシック"/>
            </a:rPr>
            <a:t>①新規、機構、施設整備、特養・ｼｮｰﾄ</a:t>
          </a:r>
        </a:p>
        <a:p>
          <a:pPr algn="l" rtl="0">
            <a:lnSpc>
              <a:spcPts val="1300"/>
            </a:lnSpc>
            <a:defRPr sz="1000"/>
          </a:pPr>
          <a:r>
            <a:rPr lang="ja-JP" altLang="en-US" sz="1100" b="0" i="0" u="none" strike="noStrike" baseline="0">
              <a:solidFill>
                <a:srgbClr val="000000"/>
              </a:solidFill>
              <a:latin typeface="ＭＳ Ｐゴシック"/>
              <a:ea typeface="ＭＳ Ｐゴシック"/>
            </a:rPr>
            <a:t>②新規、協調、施設整備、特養・ｼｮｰﾄ</a:t>
          </a:r>
        </a:p>
        <a:p>
          <a:pPr algn="l" rtl="0">
            <a:defRPr sz="1000"/>
          </a:pPr>
          <a:r>
            <a:rPr lang="ja-JP" altLang="en-US" sz="1100" b="0" i="0" u="none" strike="noStrike" baseline="0">
              <a:solidFill>
                <a:srgbClr val="000000"/>
              </a:solidFill>
              <a:latin typeface="ＭＳ Ｐゴシック"/>
              <a:ea typeface="ＭＳ Ｐゴシック"/>
            </a:rPr>
            <a:t>③新規、合計、施設整備、特養・ｼｮｰﾄ</a:t>
          </a:r>
        </a:p>
        <a:p>
          <a:pPr algn="l" rtl="0">
            <a:lnSpc>
              <a:spcPts val="1300"/>
            </a:lnSpc>
            <a:defRPr sz="1000"/>
          </a:pPr>
          <a:r>
            <a:rPr lang="ja-JP" altLang="en-US" sz="1100" b="0" i="0" u="none" strike="noStrike" baseline="0">
              <a:solidFill>
                <a:srgbClr val="000000"/>
              </a:solidFill>
              <a:latin typeface="ＭＳ Ｐゴシック"/>
              <a:ea typeface="ＭＳ Ｐゴシック"/>
            </a:rPr>
            <a:t>④新規、機構、土地購入、特養・ｼｮｰﾄ</a:t>
          </a:r>
        </a:p>
        <a:p>
          <a:pPr algn="l" rtl="0">
            <a:lnSpc>
              <a:spcPts val="1300"/>
            </a:lnSpc>
            <a:defRPr sz="1000"/>
          </a:pPr>
          <a:r>
            <a:rPr lang="ja-JP" altLang="en-US" sz="1100" b="0" i="0" u="none" strike="noStrike" baseline="0">
              <a:solidFill>
                <a:srgbClr val="000000"/>
              </a:solidFill>
              <a:latin typeface="ＭＳ Ｐゴシック"/>
              <a:ea typeface="ＭＳ Ｐゴシック"/>
            </a:rPr>
            <a:t>⑤新規、協調、土地購入、特養・ｼｮｰﾄ</a:t>
          </a:r>
        </a:p>
        <a:p>
          <a:pPr algn="l" rtl="0">
            <a:defRPr sz="1000"/>
          </a:pPr>
          <a:r>
            <a:rPr lang="ja-JP" altLang="en-US" sz="1100" b="0" i="0" u="none" strike="noStrike" baseline="0">
              <a:solidFill>
                <a:srgbClr val="000000"/>
              </a:solidFill>
              <a:latin typeface="ＭＳ Ｐゴシック"/>
              <a:ea typeface="ＭＳ Ｐゴシック"/>
            </a:rPr>
            <a:t>⑥新規、合計、土地購入、特養・ｼｮｰﾄ</a:t>
          </a:r>
        </a:p>
        <a:p>
          <a:pPr algn="l" rtl="0">
            <a:lnSpc>
              <a:spcPts val="1300"/>
            </a:lnSpc>
            <a:defRPr sz="1000"/>
          </a:pPr>
          <a:r>
            <a:rPr lang="ja-JP" altLang="en-US" sz="1100" b="0" i="0" u="none" strike="noStrike" baseline="0">
              <a:solidFill>
                <a:srgbClr val="000000"/>
              </a:solidFill>
              <a:latin typeface="ＭＳ Ｐゴシック"/>
              <a:ea typeface="ＭＳ Ｐゴシック"/>
            </a:rPr>
            <a:t>⑦新規、機構、合計　 　 、特養・ｼｮｰﾄ</a:t>
          </a:r>
        </a:p>
        <a:p>
          <a:pPr algn="l" rtl="0">
            <a:lnSpc>
              <a:spcPts val="1300"/>
            </a:lnSpc>
            <a:defRPr sz="1000"/>
          </a:pPr>
          <a:r>
            <a:rPr lang="ja-JP" altLang="en-US" sz="1100" b="0" i="0" u="none" strike="noStrike" baseline="0">
              <a:solidFill>
                <a:srgbClr val="000000"/>
              </a:solidFill>
              <a:latin typeface="ＭＳ Ｐゴシック"/>
              <a:ea typeface="ＭＳ Ｐゴシック"/>
            </a:rPr>
            <a:t>⑧新規、協調、合計　　　、特養・ｼｮｰﾄ</a:t>
          </a:r>
        </a:p>
        <a:p>
          <a:pPr algn="l" rtl="0">
            <a:defRPr sz="1000"/>
          </a:pPr>
          <a:r>
            <a:rPr lang="ja-JP" altLang="en-US" sz="1100" b="0" i="0" u="none" strike="noStrike" baseline="0">
              <a:solidFill>
                <a:srgbClr val="000000"/>
              </a:solidFill>
              <a:latin typeface="ＭＳ Ｐゴシック"/>
              <a:ea typeface="ＭＳ Ｐゴシック"/>
            </a:rPr>
            <a:t>⑨新規、合計、合計　　　、特養・ｼｮｰﾄ</a:t>
          </a:r>
        </a:p>
        <a:p>
          <a:pPr algn="l" rtl="0">
            <a:lnSpc>
              <a:spcPts val="1300"/>
            </a:lnSpc>
            <a:defRPr sz="1000"/>
          </a:pPr>
          <a:r>
            <a:rPr lang="ja-JP" altLang="en-US" sz="1100" b="0" i="0" u="none" strike="noStrike" baseline="0">
              <a:solidFill>
                <a:srgbClr val="000000"/>
              </a:solidFill>
              <a:latin typeface="ＭＳ Ｐゴシック"/>
              <a:ea typeface="ＭＳ Ｐゴシック"/>
            </a:rPr>
            <a:t>同様にデイについて、①～⑨を作成</a:t>
          </a:r>
        </a:p>
        <a:p>
          <a:pPr algn="l" rtl="0">
            <a:defRPr sz="1000"/>
          </a:pPr>
          <a:r>
            <a:rPr lang="ja-JP" altLang="en-US" sz="1100" b="0" i="0" u="none" strike="noStrike" baseline="0">
              <a:solidFill>
                <a:srgbClr val="000000"/>
              </a:solidFill>
              <a:latin typeface="ＭＳ Ｐゴシック"/>
              <a:ea typeface="ＭＳ Ｐゴシック"/>
            </a:rPr>
            <a:t>同様に全事業計について①～⑨を作成</a:t>
          </a:r>
        </a:p>
        <a:p>
          <a:pPr algn="l" rtl="0">
            <a:lnSpc>
              <a:spcPts val="1300"/>
            </a:lnSpc>
            <a:defRPr sz="1000"/>
          </a:pPr>
          <a:r>
            <a:rPr lang="ja-JP" altLang="en-US" sz="1100" b="0" i="0" u="none" strike="noStrike" baseline="0">
              <a:solidFill>
                <a:srgbClr val="000000"/>
              </a:solidFill>
              <a:latin typeface="ＭＳ Ｐゴシック"/>
              <a:ea typeface="ＭＳ Ｐゴシック"/>
            </a:rPr>
            <a:t>（この場合、２７枚作成する）</a:t>
          </a:r>
        </a:p>
        <a:p>
          <a:pPr algn="l" rtl="0">
            <a:lnSpc>
              <a:spcPts val="1300"/>
            </a:lnSpc>
            <a:defRPr sz="1000"/>
          </a:pPr>
          <a:r>
            <a:rPr lang="ja-JP" altLang="en-US" sz="1100" b="0" i="0" u="none" strike="noStrike" baseline="0">
              <a:solidFill>
                <a:srgbClr val="000000"/>
              </a:solidFill>
              <a:latin typeface="ＭＳ Ｐゴシック"/>
              <a:ea typeface="ＭＳ Ｐゴシック"/>
            </a:rPr>
            <a:t>※該当がないページは提出省略可</a:t>
          </a:r>
        </a:p>
      </xdr:txBody>
    </xdr:sp>
    <xdr:clientData/>
  </xdr:twoCellAnchor>
  <xdr:twoCellAnchor>
    <xdr:from>
      <xdr:col>4</xdr:col>
      <xdr:colOff>800100</xdr:colOff>
      <xdr:row>12</xdr:row>
      <xdr:rowOff>66675</xdr:rowOff>
    </xdr:from>
    <xdr:to>
      <xdr:col>7</xdr:col>
      <xdr:colOff>9525</xdr:colOff>
      <xdr:row>17</xdr:row>
      <xdr:rowOff>19050</xdr:rowOff>
    </xdr:to>
    <xdr:sp macro="" textlink="">
      <xdr:nvSpPr>
        <xdr:cNvPr id="9" name="Line 19">
          <a:extLst>
            <a:ext uri="{FF2B5EF4-FFF2-40B4-BE49-F238E27FC236}">
              <a16:creationId xmlns:a16="http://schemas.microsoft.com/office/drawing/2014/main" id="{00000000-0008-0000-1F00-000009000000}"/>
            </a:ext>
          </a:extLst>
        </xdr:cNvPr>
        <xdr:cNvSpPr>
          <a:spLocks noChangeShapeType="1"/>
        </xdr:cNvSpPr>
      </xdr:nvSpPr>
      <xdr:spPr bwMode="auto">
        <a:xfrm>
          <a:off x="4267200" y="2473325"/>
          <a:ext cx="2149475" cy="100330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219075</xdr:colOff>
      <xdr:row>20</xdr:row>
      <xdr:rowOff>142875</xdr:rowOff>
    </xdr:from>
    <xdr:to>
      <xdr:col>7</xdr:col>
      <xdr:colOff>38100</xdr:colOff>
      <xdr:row>21</xdr:row>
      <xdr:rowOff>171450</xdr:rowOff>
    </xdr:to>
    <xdr:sp macro="" textlink="">
      <xdr:nvSpPr>
        <xdr:cNvPr id="10" name="Line 20">
          <a:extLst>
            <a:ext uri="{FF2B5EF4-FFF2-40B4-BE49-F238E27FC236}">
              <a16:creationId xmlns:a16="http://schemas.microsoft.com/office/drawing/2014/main" id="{00000000-0008-0000-1F00-00000A000000}"/>
            </a:ext>
          </a:extLst>
        </xdr:cNvPr>
        <xdr:cNvSpPr>
          <a:spLocks noChangeShapeType="1"/>
        </xdr:cNvSpPr>
      </xdr:nvSpPr>
      <xdr:spPr bwMode="auto">
        <a:xfrm flipH="1">
          <a:off x="5645150" y="4225925"/>
          <a:ext cx="803275" cy="24130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628650</xdr:colOff>
      <xdr:row>20</xdr:row>
      <xdr:rowOff>114300</xdr:rowOff>
    </xdr:from>
    <xdr:to>
      <xdr:col>6</xdr:col>
      <xdr:colOff>171450</xdr:colOff>
      <xdr:row>24</xdr:row>
      <xdr:rowOff>85725</xdr:rowOff>
    </xdr:to>
    <xdr:sp macro="" textlink="">
      <xdr:nvSpPr>
        <xdr:cNvPr id="11" name="AutoShape 21">
          <a:extLst>
            <a:ext uri="{FF2B5EF4-FFF2-40B4-BE49-F238E27FC236}">
              <a16:creationId xmlns:a16="http://schemas.microsoft.com/office/drawing/2014/main" id="{00000000-0008-0000-1F00-00000B000000}"/>
            </a:ext>
          </a:extLst>
        </xdr:cNvPr>
        <xdr:cNvSpPr>
          <a:spLocks noChangeArrowheads="1"/>
        </xdr:cNvSpPr>
      </xdr:nvSpPr>
      <xdr:spPr bwMode="auto">
        <a:xfrm>
          <a:off x="4095750" y="4200525"/>
          <a:ext cx="1504950" cy="806450"/>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⑨の「元金」、「利息」、「利子補給」を「資金収支見込計算書（総括表）」に転記する。</a:t>
          </a:r>
        </a:p>
      </xdr:txBody>
    </xdr:sp>
    <xdr:clientData/>
  </xdr:twoCellAnchor>
  <xdr:twoCellAnchor>
    <xdr:from>
      <xdr:col>0</xdr:col>
      <xdr:colOff>371475</xdr:colOff>
      <xdr:row>11</xdr:row>
      <xdr:rowOff>180975</xdr:rowOff>
    </xdr:from>
    <xdr:to>
      <xdr:col>1</xdr:col>
      <xdr:colOff>800100</xdr:colOff>
      <xdr:row>13</xdr:row>
      <xdr:rowOff>180975</xdr:rowOff>
    </xdr:to>
    <xdr:sp macro="" textlink="">
      <xdr:nvSpPr>
        <xdr:cNvPr id="12" name="AutoShape 22">
          <a:extLst>
            <a:ext uri="{FF2B5EF4-FFF2-40B4-BE49-F238E27FC236}">
              <a16:creationId xmlns:a16="http://schemas.microsoft.com/office/drawing/2014/main" id="{00000000-0008-0000-1F00-00000C000000}"/>
            </a:ext>
          </a:extLst>
        </xdr:cNvPr>
        <xdr:cNvSpPr>
          <a:spLocks noChangeArrowheads="1"/>
        </xdr:cNvSpPr>
      </xdr:nvSpPr>
      <xdr:spPr bwMode="auto">
        <a:xfrm>
          <a:off x="368300" y="2378075"/>
          <a:ext cx="955675" cy="419100"/>
        </a:xfrm>
        <a:prstGeom prst="wedgeRoundRectCallout">
          <a:avLst>
            <a:gd name="adj1" fmla="val 477"/>
            <a:gd name="adj2" fmla="val -134093"/>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事業開始年度から作成</a:t>
          </a:r>
        </a:p>
      </xdr:txBody>
    </xdr:sp>
    <xdr:clientData/>
  </xdr:twoCellAnchor>
  <xdr:twoCellAnchor>
    <xdr:from>
      <xdr:col>0</xdr:col>
      <xdr:colOff>352425</xdr:colOff>
      <xdr:row>26</xdr:row>
      <xdr:rowOff>0</xdr:rowOff>
    </xdr:from>
    <xdr:to>
      <xdr:col>2</xdr:col>
      <xdr:colOff>285750</xdr:colOff>
      <xdr:row>27</xdr:row>
      <xdr:rowOff>47625</xdr:rowOff>
    </xdr:to>
    <xdr:sp macro="" textlink="">
      <xdr:nvSpPr>
        <xdr:cNvPr id="13" name="AutoShape 23">
          <a:extLst>
            <a:ext uri="{FF2B5EF4-FFF2-40B4-BE49-F238E27FC236}">
              <a16:creationId xmlns:a16="http://schemas.microsoft.com/office/drawing/2014/main" id="{00000000-0008-0000-1F00-00000D000000}"/>
            </a:ext>
          </a:extLst>
        </xdr:cNvPr>
        <xdr:cNvSpPr>
          <a:spLocks noChangeArrowheads="1"/>
        </xdr:cNvSpPr>
      </xdr:nvSpPr>
      <xdr:spPr bwMode="auto">
        <a:xfrm>
          <a:off x="349250" y="5343525"/>
          <a:ext cx="1441450" cy="254000"/>
        </a:xfrm>
        <a:prstGeom prst="wedgeRoundRectCallout">
          <a:avLst>
            <a:gd name="adj1" fmla="val 25759"/>
            <a:gd name="adj2" fmla="val 153704"/>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償還終了年度まで</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31.bin"/><Relationship Id="rId5" Type="http://schemas.openxmlformats.org/officeDocument/2006/relationships/ctrlProp" Target="../ctrlProps/ctrlProp69.xml"/><Relationship Id="rId4" Type="http://schemas.openxmlformats.org/officeDocument/2006/relationships/ctrlProp" Target="../ctrlProps/ctrlProp68.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32.bin"/><Relationship Id="rId4" Type="http://schemas.openxmlformats.org/officeDocument/2006/relationships/comments" Target="../comments12.xml"/></Relationships>
</file>

<file path=xl/worksheets/_rels/sheet3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5.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omments" Target="../comments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trlProp" Target="../ctrlProps/ctrlProp67.xml"/><Relationship Id="rId4" Type="http://schemas.openxmlformats.org/officeDocument/2006/relationships/ctrlProp" Target="../ctrlProps/ctrlProp6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6"/>
  <sheetViews>
    <sheetView tabSelected="1"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D1" sqref="D1"/>
    </sheetView>
  </sheetViews>
  <sheetFormatPr defaultColWidth="9" defaultRowHeight="25" customHeight="1"/>
  <cols>
    <col min="1" max="1" width="7.08984375" style="57" customWidth="1"/>
    <col min="2" max="2" width="5" style="770" customWidth="1"/>
    <col min="3" max="3" width="25.36328125" style="33" customWidth="1"/>
    <col min="4" max="4" width="34.6328125" style="33" customWidth="1"/>
    <col min="5" max="5" width="10.54296875" style="33" customWidth="1"/>
    <col min="6" max="6" width="6.36328125" style="32" bestFit="1" customWidth="1"/>
    <col min="7" max="9" width="6.81640625" style="32" customWidth="1"/>
    <col min="10" max="10" width="6.36328125" style="32" bestFit="1" customWidth="1"/>
    <col min="11" max="13" width="6.81640625" style="32" customWidth="1"/>
    <col min="14" max="14" width="16.81640625" style="33" customWidth="1"/>
    <col min="15" max="16384" width="9" style="33"/>
  </cols>
  <sheetData>
    <row r="1" spans="1:13" ht="25" customHeight="1">
      <c r="A1" s="30" t="s">
        <v>1099</v>
      </c>
      <c r="B1" s="759"/>
      <c r="C1" s="31"/>
      <c r="D1" s="31"/>
      <c r="E1" s="31"/>
    </row>
    <row r="2" spans="1:13" ht="25" customHeight="1" thickBot="1">
      <c r="A2" s="786" t="s">
        <v>107</v>
      </c>
      <c r="B2" s="759"/>
    </row>
    <row r="3" spans="1:13" ht="11.5" customHeight="1">
      <c r="A3" s="910" t="s">
        <v>70</v>
      </c>
      <c r="B3" s="911"/>
      <c r="C3" s="911"/>
      <c r="D3" s="911"/>
      <c r="E3" s="912"/>
      <c r="F3" s="916" t="s">
        <v>13</v>
      </c>
      <c r="G3" s="896" t="s">
        <v>101</v>
      </c>
      <c r="H3" s="897"/>
      <c r="I3" s="898"/>
      <c r="J3" s="893" t="s">
        <v>110</v>
      </c>
      <c r="K3" s="883" t="s">
        <v>105</v>
      </c>
      <c r="L3" s="884"/>
      <c r="M3" s="885"/>
    </row>
    <row r="4" spans="1:13" ht="11.5" customHeight="1">
      <c r="A4" s="913"/>
      <c r="B4" s="914"/>
      <c r="C4" s="914"/>
      <c r="D4" s="914"/>
      <c r="E4" s="915"/>
      <c r="F4" s="917"/>
      <c r="G4" s="870" t="s">
        <v>104</v>
      </c>
      <c r="H4" s="871"/>
      <c r="I4" s="899" t="s">
        <v>821</v>
      </c>
      <c r="J4" s="894"/>
      <c r="K4" s="871" t="s">
        <v>104</v>
      </c>
      <c r="L4" s="888"/>
      <c r="M4" s="886" t="s">
        <v>821</v>
      </c>
    </row>
    <row r="5" spans="1:13" ht="12" thickBot="1">
      <c r="A5" s="913"/>
      <c r="B5" s="914"/>
      <c r="C5" s="914"/>
      <c r="D5" s="914"/>
      <c r="E5" s="915"/>
      <c r="F5" s="918"/>
      <c r="G5" s="607" t="s">
        <v>102</v>
      </c>
      <c r="H5" s="603" t="s">
        <v>103</v>
      </c>
      <c r="I5" s="900"/>
      <c r="J5" s="895"/>
      <c r="K5" s="607" t="s">
        <v>102</v>
      </c>
      <c r="L5" s="603" t="s">
        <v>103</v>
      </c>
      <c r="M5" s="887"/>
    </row>
    <row r="6" spans="1:13" ht="25" customHeight="1">
      <c r="A6" s="902" t="s">
        <v>1114</v>
      </c>
      <c r="B6" s="760" t="s">
        <v>956</v>
      </c>
      <c r="C6" s="730" t="s">
        <v>1090</v>
      </c>
      <c r="D6" s="35"/>
      <c r="E6" s="735" t="s">
        <v>98</v>
      </c>
      <c r="F6" s="36" t="s">
        <v>6</v>
      </c>
      <c r="G6" s="608" t="s">
        <v>6</v>
      </c>
      <c r="H6" s="37" t="s">
        <v>6</v>
      </c>
      <c r="I6" s="38" t="s">
        <v>6</v>
      </c>
      <c r="J6" s="36" t="s">
        <v>6</v>
      </c>
      <c r="K6" s="608" t="s">
        <v>6</v>
      </c>
      <c r="L6" s="37" t="s">
        <v>6</v>
      </c>
      <c r="M6" s="38" t="s">
        <v>6</v>
      </c>
    </row>
    <row r="7" spans="1:13" ht="25" customHeight="1">
      <c r="A7" s="903"/>
      <c r="B7" s="762" t="s">
        <v>957</v>
      </c>
      <c r="C7" s="731" t="s">
        <v>106</v>
      </c>
      <c r="D7" s="39"/>
      <c r="E7" s="736" t="s">
        <v>71</v>
      </c>
      <c r="F7" s="40" t="s">
        <v>6</v>
      </c>
      <c r="G7" s="604" t="s">
        <v>1098</v>
      </c>
      <c r="H7" s="41" t="s">
        <v>1098</v>
      </c>
      <c r="I7" s="42" t="s">
        <v>6</v>
      </c>
      <c r="J7" s="40" t="s">
        <v>6</v>
      </c>
      <c r="K7" s="604" t="s">
        <v>1098</v>
      </c>
      <c r="L7" s="41" t="s">
        <v>1098</v>
      </c>
      <c r="M7" s="42" t="s">
        <v>6</v>
      </c>
    </row>
    <row r="8" spans="1:13" ht="25" customHeight="1">
      <c r="A8" s="903"/>
      <c r="B8" s="762" t="s">
        <v>958</v>
      </c>
      <c r="C8" s="727" t="s">
        <v>897</v>
      </c>
      <c r="D8" s="43"/>
      <c r="E8" s="728" t="s">
        <v>71</v>
      </c>
      <c r="F8" s="40" t="s">
        <v>6</v>
      </c>
      <c r="G8" s="604" t="s">
        <v>6</v>
      </c>
      <c r="H8" s="41" t="s">
        <v>6</v>
      </c>
      <c r="I8" s="42" t="s">
        <v>6</v>
      </c>
      <c r="J8" s="40" t="s">
        <v>6</v>
      </c>
      <c r="K8" s="604" t="s">
        <v>6</v>
      </c>
      <c r="L8" s="41" t="s">
        <v>6</v>
      </c>
      <c r="M8" s="42" t="s">
        <v>6</v>
      </c>
    </row>
    <row r="9" spans="1:13" ht="25" customHeight="1">
      <c r="A9" s="903"/>
      <c r="B9" s="762" t="s">
        <v>959</v>
      </c>
      <c r="C9" s="731" t="s">
        <v>75</v>
      </c>
      <c r="D9" s="44"/>
      <c r="E9" s="736" t="s">
        <v>71</v>
      </c>
      <c r="F9" s="40" t="s">
        <v>6</v>
      </c>
      <c r="G9" s="604" t="s">
        <v>6</v>
      </c>
      <c r="H9" s="41" t="s">
        <v>6</v>
      </c>
      <c r="I9" s="42" t="s">
        <v>6</v>
      </c>
      <c r="J9" s="40" t="s">
        <v>6</v>
      </c>
      <c r="K9" s="604" t="s">
        <v>6</v>
      </c>
      <c r="L9" s="41" t="s">
        <v>6</v>
      </c>
      <c r="M9" s="42" t="s">
        <v>6</v>
      </c>
    </row>
    <row r="10" spans="1:13" ht="44.5" customHeight="1">
      <c r="A10" s="903"/>
      <c r="B10" s="762" t="s">
        <v>960</v>
      </c>
      <c r="C10" s="901" t="s">
        <v>40</v>
      </c>
      <c r="D10" s="901"/>
      <c r="E10" s="736" t="s">
        <v>71</v>
      </c>
      <c r="F10" s="40" t="s">
        <v>25</v>
      </c>
      <c r="G10" s="604" t="s">
        <v>6</v>
      </c>
      <c r="H10" s="41" t="s">
        <v>1098</v>
      </c>
      <c r="I10" s="42" t="s">
        <v>6</v>
      </c>
      <c r="J10" s="40" t="s">
        <v>6</v>
      </c>
      <c r="K10" s="604" t="s">
        <v>6</v>
      </c>
      <c r="L10" s="41" t="s">
        <v>1098</v>
      </c>
      <c r="M10" s="42" t="s">
        <v>6</v>
      </c>
    </row>
    <row r="11" spans="1:13" ht="25" customHeight="1">
      <c r="A11" s="903"/>
      <c r="B11" s="762" t="s">
        <v>961</v>
      </c>
      <c r="C11" s="765" t="s">
        <v>42</v>
      </c>
      <c r="D11" s="765"/>
      <c r="E11" s="766"/>
      <c r="F11" s="40" t="s">
        <v>6</v>
      </c>
      <c r="G11" s="604" t="s">
        <v>6</v>
      </c>
      <c r="H11" s="41" t="s">
        <v>1098</v>
      </c>
      <c r="I11" s="42" t="s">
        <v>6</v>
      </c>
      <c r="J11" s="40" t="s">
        <v>6</v>
      </c>
      <c r="K11" s="604" t="s">
        <v>6</v>
      </c>
      <c r="L11" s="41" t="s">
        <v>1098</v>
      </c>
      <c r="M11" s="42" t="s">
        <v>6</v>
      </c>
    </row>
    <row r="12" spans="1:13" ht="25" customHeight="1">
      <c r="A12" s="903"/>
      <c r="B12" s="762" t="s">
        <v>962</v>
      </c>
      <c r="C12" s="921" t="s">
        <v>1094</v>
      </c>
      <c r="D12" s="921"/>
      <c r="E12" s="922"/>
      <c r="F12" s="40" t="s">
        <v>26</v>
      </c>
      <c r="G12" s="604" t="s">
        <v>6</v>
      </c>
      <c r="H12" s="41" t="s">
        <v>1098</v>
      </c>
      <c r="I12" s="42" t="s">
        <v>6</v>
      </c>
      <c r="J12" s="40" t="s">
        <v>6</v>
      </c>
      <c r="K12" s="604" t="s">
        <v>6</v>
      </c>
      <c r="L12" s="41" t="s">
        <v>1098</v>
      </c>
      <c r="M12" s="42" t="s">
        <v>6</v>
      </c>
    </row>
    <row r="13" spans="1:13" ht="25" customHeight="1">
      <c r="A13" s="903"/>
      <c r="B13" s="762" t="s">
        <v>963</v>
      </c>
      <c r="C13" s="763" t="s">
        <v>11</v>
      </c>
      <c r="D13" s="763"/>
      <c r="E13" s="766"/>
      <c r="F13" s="40" t="s">
        <v>27</v>
      </c>
      <c r="G13" s="604" t="s">
        <v>6</v>
      </c>
      <c r="H13" s="41" t="s">
        <v>1098</v>
      </c>
      <c r="I13" s="42" t="s">
        <v>6</v>
      </c>
      <c r="J13" s="40" t="s">
        <v>6</v>
      </c>
      <c r="K13" s="604" t="s">
        <v>6</v>
      </c>
      <c r="L13" s="41" t="s">
        <v>1098</v>
      </c>
      <c r="M13" s="42" t="s">
        <v>6</v>
      </c>
    </row>
    <row r="14" spans="1:13" ht="25" customHeight="1">
      <c r="A14" s="903"/>
      <c r="B14" s="762" t="s">
        <v>964</v>
      </c>
      <c r="C14" s="763" t="s">
        <v>10</v>
      </c>
      <c r="D14" s="763"/>
      <c r="E14" s="766"/>
      <c r="F14" s="40" t="s">
        <v>28</v>
      </c>
      <c r="G14" s="604" t="s">
        <v>6</v>
      </c>
      <c r="H14" s="41" t="s">
        <v>1098</v>
      </c>
      <c r="I14" s="42" t="s">
        <v>6</v>
      </c>
      <c r="J14" s="40" t="s">
        <v>6</v>
      </c>
      <c r="K14" s="604" t="s">
        <v>6</v>
      </c>
      <c r="L14" s="41" t="s">
        <v>1098</v>
      </c>
      <c r="M14" s="42" t="s">
        <v>6</v>
      </c>
    </row>
    <row r="15" spans="1:13" ht="25" customHeight="1">
      <c r="A15" s="903"/>
      <c r="B15" s="762" t="s">
        <v>965</v>
      </c>
      <c r="C15" s="872" t="s">
        <v>954</v>
      </c>
      <c r="D15" s="872"/>
      <c r="E15" s="873"/>
      <c r="F15" s="40" t="s">
        <v>6</v>
      </c>
      <c r="G15" s="604" t="s">
        <v>6</v>
      </c>
      <c r="H15" s="41" t="s">
        <v>1098</v>
      </c>
      <c r="I15" s="42" t="s">
        <v>6</v>
      </c>
      <c r="J15" s="40" t="s">
        <v>6</v>
      </c>
      <c r="K15" s="604" t="s">
        <v>6</v>
      </c>
      <c r="L15" s="41" t="s">
        <v>1098</v>
      </c>
      <c r="M15" s="42" t="s">
        <v>6</v>
      </c>
    </row>
    <row r="16" spans="1:13" ht="25" customHeight="1" thickBot="1">
      <c r="A16" s="904"/>
      <c r="B16" s="767" t="s">
        <v>966</v>
      </c>
      <c r="C16" s="923" t="s">
        <v>38</v>
      </c>
      <c r="D16" s="923"/>
      <c r="E16" s="924"/>
      <c r="F16" s="50" t="s">
        <v>6</v>
      </c>
      <c r="G16" s="605" t="s">
        <v>1098</v>
      </c>
      <c r="H16" s="48" t="s">
        <v>1098</v>
      </c>
      <c r="I16" s="51" t="s">
        <v>6</v>
      </c>
      <c r="J16" s="50" t="s">
        <v>6</v>
      </c>
      <c r="K16" s="605" t="s">
        <v>1098</v>
      </c>
      <c r="L16" s="48" t="s">
        <v>1098</v>
      </c>
      <c r="M16" s="51" t="s">
        <v>6</v>
      </c>
    </row>
    <row r="17" spans="1:13" ht="25" customHeight="1">
      <c r="A17" s="704"/>
      <c r="B17" s="760" t="s">
        <v>967</v>
      </c>
      <c r="C17" s="746" t="s">
        <v>77</v>
      </c>
      <c r="D17" s="738"/>
      <c r="E17" s="766" t="s">
        <v>18</v>
      </c>
      <c r="F17" s="54" t="s">
        <v>1098</v>
      </c>
      <c r="G17" s="606" t="s">
        <v>6</v>
      </c>
      <c r="H17" s="55" t="s">
        <v>14</v>
      </c>
      <c r="I17" s="56" t="s">
        <v>1098</v>
      </c>
      <c r="J17" s="54" t="s">
        <v>1098</v>
      </c>
      <c r="K17" s="606" t="s">
        <v>6</v>
      </c>
      <c r="L17" s="55" t="s">
        <v>14</v>
      </c>
      <c r="M17" s="56" t="s">
        <v>1098</v>
      </c>
    </row>
    <row r="18" spans="1:13" ht="25" customHeight="1">
      <c r="A18" s="903" t="s">
        <v>39</v>
      </c>
      <c r="B18" s="762" t="s">
        <v>968</v>
      </c>
      <c r="C18" s="919" t="s">
        <v>12</v>
      </c>
      <c r="D18" s="919"/>
      <c r="E18" s="920"/>
      <c r="F18" s="40" t="s">
        <v>29</v>
      </c>
      <c r="G18" s="604" t="s">
        <v>6</v>
      </c>
      <c r="H18" s="41" t="s">
        <v>14</v>
      </c>
      <c r="I18" s="42" t="s">
        <v>6</v>
      </c>
      <c r="J18" s="40" t="s">
        <v>6</v>
      </c>
      <c r="K18" s="604" t="s">
        <v>6</v>
      </c>
      <c r="L18" s="41" t="s">
        <v>14</v>
      </c>
      <c r="M18" s="42" t="s">
        <v>6</v>
      </c>
    </row>
    <row r="19" spans="1:13" ht="40" customHeight="1">
      <c r="A19" s="903"/>
      <c r="B19" s="762" t="s">
        <v>969</v>
      </c>
      <c r="C19" s="881" t="s">
        <v>1075</v>
      </c>
      <c r="D19" s="882"/>
      <c r="E19" s="728"/>
      <c r="F19" s="40" t="s">
        <v>30</v>
      </c>
      <c r="G19" s="604" t="s">
        <v>1098</v>
      </c>
      <c r="H19" s="41" t="s">
        <v>1098</v>
      </c>
      <c r="I19" s="42" t="s">
        <v>6</v>
      </c>
      <c r="J19" s="40" t="s">
        <v>6</v>
      </c>
      <c r="K19" s="604" t="s">
        <v>1098</v>
      </c>
      <c r="L19" s="41" t="s">
        <v>1098</v>
      </c>
      <c r="M19" s="42" t="s">
        <v>6</v>
      </c>
    </row>
    <row r="20" spans="1:13" ht="39.5" customHeight="1">
      <c r="A20" s="903"/>
      <c r="B20" s="762" t="s">
        <v>970</v>
      </c>
      <c r="C20" s="881" t="s">
        <v>1040</v>
      </c>
      <c r="D20" s="882"/>
      <c r="E20" s="745"/>
      <c r="F20" s="40" t="s">
        <v>25</v>
      </c>
      <c r="G20" s="604" t="s">
        <v>1098</v>
      </c>
      <c r="H20" s="41" t="s">
        <v>1098</v>
      </c>
      <c r="I20" s="42" t="s">
        <v>6</v>
      </c>
      <c r="J20" s="40" t="s">
        <v>6</v>
      </c>
      <c r="K20" s="604" t="s">
        <v>1098</v>
      </c>
      <c r="L20" s="41" t="s">
        <v>1098</v>
      </c>
      <c r="M20" s="42" t="s">
        <v>6</v>
      </c>
    </row>
    <row r="21" spans="1:13" ht="25" customHeight="1">
      <c r="A21" s="903"/>
      <c r="B21" s="762" t="s">
        <v>971</v>
      </c>
      <c r="C21" s="49" t="s">
        <v>5</v>
      </c>
      <c r="D21" s="49"/>
      <c r="E21" s="739"/>
      <c r="F21" s="40" t="s">
        <v>14</v>
      </c>
      <c r="G21" s="805" t="s">
        <v>1098</v>
      </c>
      <c r="H21" s="41" t="s">
        <v>1098</v>
      </c>
      <c r="I21" s="42" t="s">
        <v>14</v>
      </c>
      <c r="J21" s="40" t="s">
        <v>14</v>
      </c>
      <c r="K21" s="805" t="s">
        <v>1098</v>
      </c>
      <c r="L21" s="41" t="s">
        <v>1098</v>
      </c>
      <c r="M21" s="42" t="s">
        <v>14</v>
      </c>
    </row>
    <row r="22" spans="1:13" ht="25" customHeight="1">
      <c r="A22" s="903"/>
      <c r="B22" s="762" t="s">
        <v>972</v>
      </c>
      <c r="C22" s="732" t="s">
        <v>845</v>
      </c>
      <c r="D22" s="44"/>
      <c r="E22" s="737" t="s">
        <v>18</v>
      </c>
      <c r="F22" s="40" t="s">
        <v>27</v>
      </c>
      <c r="G22" s="604" t="s">
        <v>1098</v>
      </c>
      <c r="H22" s="41" t="s">
        <v>1098</v>
      </c>
      <c r="I22" s="42" t="s">
        <v>6</v>
      </c>
      <c r="J22" s="40" t="s">
        <v>6</v>
      </c>
      <c r="K22" s="604" t="s">
        <v>1098</v>
      </c>
      <c r="L22" s="41" t="s">
        <v>1098</v>
      </c>
      <c r="M22" s="42" t="s">
        <v>6</v>
      </c>
    </row>
    <row r="23" spans="1:13" ht="25" customHeight="1" thickBot="1">
      <c r="A23" s="904"/>
      <c r="B23" s="767" t="s">
        <v>973</v>
      </c>
      <c r="C23" s="740" t="s">
        <v>37</v>
      </c>
      <c r="D23" s="741"/>
      <c r="E23" s="742" t="s">
        <v>18</v>
      </c>
      <c r="F23" s="45" t="s">
        <v>27</v>
      </c>
      <c r="G23" s="609" t="s">
        <v>1098</v>
      </c>
      <c r="H23" s="46" t="s">
        <v>1098</v>
      </c>
      <c r="I23" s="47" t="s">
        <v>6</v>
      </c>
      <c r="J23" s="45" t="s">
        <v>6</v>
      </c>
      <c r="K23" s="609" t="s">
        <v>1098</v>
      </c>
      <c r="L23" s="46" t="s">
        <v>1098</v>
      </c>
      <c r="M23" s="47" t="s">
        <v>6</v>
      </c>
    </row>
    <row r="24" spans="1:13" ht="25" customHeight="1">
      <c r="A24" s="902" t="s">
        <v>15</v>
      </c>
      <c r="B24" s="760" t="s">
        <v>974</v>
      </c>
      <c r="C24" s="733" t="s">
        <v>1082</v>
      </c>
      <c r="D24" s="692"/>
      <c r="E24" s="743" t="s">
        <v>18</v>
      </c>
      <c r="F24" s="681" t="s">
        <v>6</v>
      </c>
      <c r="G24" s="682" t="s">
        <v>6</v>
      </c>
      <c r="H24" s="683" t="s">
        <v>14</v>
      </c>
      <c r="I24" s="684" t="s">
        <v>1098</v>
      </c>
      <c r="J24" s="681" t="s">
        <v>6</v>
      </c>
      <c r="K24" s="682" t="s">
        <v>14</v>
      </c>
      <c r="L24" s="683" t="s">
        <v>14</v>
      </c>
      <c r="M24" s="684" t="s">
        <v>1098</v>
      </c>
    </row>
    <row r="25" spans="1:13" ht="25" customHeight="1">
      <c r="A25" s="903"/>
      <c r="B25" s="762" t="s">
        <v>975</v>
      </c>
      <c r="C25" s="732" t="s">
        <v>905</v>
      </c>
      <c r="D25" s="44"/>
      <c r="E25" s="728" t="s">
        <v>18</v>
      </c>
      <c r="F25" s="40" t="s">
        <v>60</v>
      </c>
      <c r="G25" s="604" t="s">
        <v>6</v>
      </c>
      <c r="H25" s="41" t="s">
        <v>14</v>
      </c>
      <c r="I25" s="42" t="s">
        <v>1098</v>
      </c>
      <c r="J25" s="40" t="s">
        <v>6</v>
      </c>
      <c r="K25" s="604" t="s">
        <v>14</v>
      </c>
      <c r="L25" s="41" t="s">
        <v>14</v>
      </c>
      <c r="M25" s="42" t="s">
        <v>1098</v>
      </c>
    </row>
    <row r="26" spans="1:13" ht="25" customHeight="1">
      <c r="A26" s="903"/>
      <c r="B26" s="762" t="s">
        <v>976</v>
      </c>
      <c r="C26" s="891" t="s">
        <v>64</v>
      </c>
      <c r="D26" s="891"/>
      <c r="E26" s="892"/>
      <c r="F26" s="40" t="s">
        <v>31</v>
      </c>
      <c r="G26" s="604" t="s">
        <v>6</v>
      </c>
      <c r="H26" s="41" t="s">
        <v>14</v>
      </c>
      <c r="I26" s="42" t="s">
        <v>6</v>
      </c>
      <c r="J26" s="40" t="s">
        <v>6</v>
      </c>
      <c r="K26" s="604" t="s">
        <v>6</v>
      </c>
      <c r="L26" s="41" t="s">
        <v>14</v>
      </c>
      <c r="M26" s="42" t="s">
        <v>6</v>
      </c>
    </row>
    <row r="27" spans="1:13" ht="25" customHeight="1">
      <c r="A27" s="903"/>
      <c r="B27" s="762" t="s">
        <v>977</v>
      </c>
      <c r="C27" s="763" t="s">
        <v>955</v>
      </c>
      <c r="D27" s="763"/>
      <c r="E27" s="764"/>
      <c r="F27" s="40" t="s">
        <v>6</v>
      </c>
      <c r="G27" s="604" t="s">
        <v>6</v>
      </c>
      <c r="H27" s="41" t="s">
        <v>14</v>
      </c>
      <c r="I27" s="42" t="s">
        <v>6</v>
      </c>
      <c r="J27" s="40" t="s">
        <v>6</v>
      </c>
      <c r="K27" s="604" t="s">
        <v>6</v>
      </c>
      <c r="L27" s="41" t="s">
        <v>14</v>
      </c>
      <c r="M27" s="42" t="s">
        <v>6</v>
      </c>
    </row>
    <row r="28" spans="1:13" ht="25" customHeight="1">
      <c r="A28" s="903"/>
      <c r="B28" s="762" t="s">
        <v>978</v>
      </c>
      <c r="C28" s="901" t="s">
        <v>933</v>
      </c>
      <c r="D28" s="901"/>
      <c r="E28" s="737" t="s">
        <v>18</v>
      </c>
      <c r="F28" s="40" t="s">
        <v>6</v>
      </c>
      <c r="G28" s="604" t="s">
        <v>6</v>
      </c>
      <c r="H28" s="41" t="s">
        <v>14</v>
      </c>
      <c r="I28" s="42" t="s">
        <v>6</v>
      </c>
      <c r="J28" s="40" t="s">
        <v>6</v>
      </c>
      <c r="K28" s="604" t="s">
        <v>6</v>
      </c>
      <c r="L28" s="41" t="s">
        <v>14</v>
      </c>
      <c r="M28" s="42" t="s">
        <v>6</v>
      </c>
    </row>
    <row r="29" spans="1:13" ht="25" customHeight="1">
      <c r="A29" s="903"/>
      <c r="B29" s="762" t="s">
        <v>979</v>
      </c>
      <c r="C29" s="732" t="s">
        <v>20</v>
      </c>
      <c r="D29" s="44"/>
      <c r="E29" s="737" t="s">
        <v>18</v>
      </c>
      <c r="F29" s="40" t="s">
        <v>27</v>
      </c>
      <c r="G29" s="604" t="s">
        <v>6</v>
      </c>
      <c r="H29" s="41" t="s">
        <v>6</v>
      </c>
      <c r="I29" s="42" t="s">
        <v>6</v>
      </c>
      <c r="J29" s="40" t="s">
        <v>6</v>
      </c>
      <c r="K29" s="604" t="s">
        <v>6</v>
      </c>
      <c r="L29" s="41" t="s">
        <v>6</v>
      </c>
      <c r="M29" s="42" t="s">
        <v>6</v>
      </c>
    </row>
    <row r="30" spans="1:13" ht="25" customHeight="1">
      <c r="A30" s="903"/>
      <c r="B30" s="762" t="s">
        <v>980</v>
      </c>
      <c r="C30" s="732" t="s">
        <v>21</v>
      </c>
      <c r="D30" s="44"/>
      <c r="E30" s="737" t="s">
        <v>18</v>
      </c>
      <c r="F30" s="40" t="s">
        <v>26</v>
      </c>
      <c r="G30" s="604" t="s">
        <v>6</v>
      </c>
      <c r="H30" s="41" t="s">
        <v>6</v>
      </c>
      <c r="I30" s="42" t="s">
        <v>6</v>
      </c>
      <c r="J30" s="40" t="s">
        <v>6</v>
      </c>
      <c r="K30" s="604" t="s">
        <v>6</v>
      </c>
      <c r="L30" s="41" t="s">
        <v>6</v>
      </c>
      <c r="M30" s="42" t="s">
        <v>6</v>
      </c>
    </row>
    <row r="31" spans="1:13" ht="25" customHeight="1">
      <c r="A31" s="903"/>
      <c r="B31" s="762" t="s">
        <v>981</v>
      </c>
      <c r="C31" s="927" t="s">
        <v>65</v>
      </c>
      <c r="D31" s="927"/>
      <c r="E31" s="737" t="s">
        <v>18</v>
      </c>
      <c r="F31" s="40" t="s">
        <v>6</v>
      </c>
      <c r="G31" s="604" t="s">
        <v>14</v>
      </c>
      <c r="H31" s="41" t="s">
        <v>14</v>
      </c>
      <c r="I31" s="42" t="s">
        <v>14</v>
      </c>
      <c r="J31" s="40" t="s">
        <v>6</v>
      </c>
      <c r="K31" s="604" t="s">
        <v>14</v>
      </c>
      <c r="L31" s="41" t="s">
        <v>14</v>
      </c>
      <c r="M31" s="42" t="s">
        <v>14</v>
      </c>
    </row>
    <row r="32" spans="1:13" ht="25" customHeight="1">
      <c r="A32" s="903"/>
      <c r="B32" s="762" t="s">
        <v>982</v>
      </c>
      <c r="C32" s="901" t="s">
        <v>903</v>
      </c>
      <c r="D32" s="901"/>
      <c r="E32" s="736" t="s">
        <v>71</v>
      </c>
      <c r="F32" s="40" t="s">
        <v>32</v>
      </c>
      <c r="G32" s="604" t="s">
        <v>6</v>
      </c>
      <c r="H32" s="41" t="s">
        <v>14</v>
      </c>
      <c r="I32" s="42" t="s">
        <v>6</v>
      </c>
      <c r="J32" s="40" t="s">
        <v>6</v>
      </c>
      <c r="K32" s="604" t="s">
        <v>6</v>
      </c>
      <c r="L32" s="41" t="s">
        <v>14</v>
      </c>
      <c r="M32" s="42" t="s">
        <v>6</v>
      </c>
    </row>
    <row r="33" spans="1:14" ht="25" customHeight="1">
      <c r="A33" s="903"/>
      <c r="B33" s="762" t="s">
        <v>983</v>
      </c>
      <c r="C33" s="703" t="s">
        <v>904</v>
      </c>
      <c r="D33" s="703"/>
      <c r="E33" s="736" t="s">
        <v>71</v>
      </c>
      <c r="F33" s="40" t="s">
        <v>6</v>
      </c>
      <c r="G33" s="604" t="s">
        <v>6</v>
      </c>
      <c r="H33" s="41" t="s">
        <v>14</v>
      </c>
      <c r="I33" s="42" t="s">
        <v>6</v>
      </c>
      <c r="J33" s="40" t="s">
        <v>6</v>
      </c>
      <c r="K33" s="604" t="s">
        <v>6</v>
      </c>
      <c r="L33" s="41" t="s">
        <v>14</v>
      </c>
      <c r="M33" s="42" t="s">
        <v>6</v>
      </c>
    </row>
    <row r="34" spans="1:14" ht="25" customHeight="1" thickBot="1">
      <c r="A34" s="904"/>
      <c r="B34" s="767" t="s">
        <v>984</v>
      </c>
      <c r="C34" s="52" t="s">
        <v>4</v>
      </c>
      <c r="D34" s="52"/>
      <c r="E34" s="744"/>
      <c r="F34" s="50" t="s">
        <v>24</v>
      </c>
      <c r="G34" s="605" t="s">
        <v>6</v>
      </c>
      <c r="H34" s="48" t="s">
        <v>14</v>
      </c>
      <c r="I34" s="51" t="s">
        <v>6</v>
      </c>
      <c r="J34" s="50" t="s">
        <v>6</v>
      </c>
      <c r="K34" s="605" t="s">
        <v>6</v>
      </c>
      <c r="L34" s="48" t="s">
        <v>14</v>
      </c>
      <c r="M34" s="51" t="s">
        <v>6</v>
      </c>
    </row>
    <row r="35" spans="1:14" ht="25" customHeight="1">
      <c r="A35" s="889" t="s">
        <v>9</v>
      </c>
      <c r="B35" s="760" t="s">
        <v>985</v>
      </c>
      <c r="C35" s="876" t="s">
        <v>1078</v>
      </c>
      <c r="D35" s="877"/>
      <c r="E35" s="878"/>
      <c r="F35" s="54" t="s">
        <v>6</v>
      </c>
      <c r="G35" s="606" t="s">
        <v>6</v>
      </c>
      <c r="H35" s="55" t="s">
        <v>14</v>
      </c>
      <c r="I35" s="42" t="s">
        <v>1098</v>
      </c>
      <c r="J35" s="54" t="s">
        <v>6</v>
      </c>
      <c r="K35" s="606" t="s">
        <v>6</v>
      </c>
      <c r="L35" s="55" t="s">
        <v>14</v>
      </c>
      <c r="M35" s="56" t="s">
        <v>1098</v>
      </c>
    </row>
    <row r="36" spans="1:14" ht="25" customHeight="1">
      <c r="A36" s="869"/>
      <c r="B36" s="762" t="s">
        <v>986</v>
      </c>
      <c r="C36" s="765" t="s">
        <v>1079</v>
      </c>
      <c r="D36" s="765"/>
      <c r="E36" s="766"/>
      <c r="F36" s="40" t="s">
        <v>33</v>
      </c>
      <c r="G36" s="604" t="s">
        <v>6</v>
      </c>
      <c r="H36" s="41" t="s">
        <v>14</v>
      </c>
      <c r="I36" s="42" t="s">
        <v>1098</v>
      </c>
      <c r="J36" s="40" t="s">
        <v>6</v>
      </c>
      <c r="K36" s="604" t="s">
        <v>6</v>
      </c>
      <c r="L36" s="41" t="s">
        <v>14</v>
      </c>
      <c r="M36" s="42" t="s">
        <v>1098</v>
      </c>
    </row>
    <row r="37" spans="1:14" ht="25" customHeight="1">
      <c r="A37" s="869"/>
      <c r="B37" s="762" t="s">
        <v>987</v>
      </c>
      <c r="C37" s="765" t="s">
        <v>1080</v>
      </c>
      <c r="D37" s="765"/>
      <c r="E37" s="766"/>
      <c r="F37" s="40" t="s">
        <v>1098</v>
      </c>
      <c r="G37" s="604" t="s">
        <v>1098</v>
      </c>
      <c r="H37" s="41" t="s">
        <v>1098</v>
      </c>
      <c r="I37" s="42" t="s">
        <v>1098</v>
      </c>
      <c r="J37" s="40" t="s">
        <v>6</v>
      </c>
      <c r="K37" s="604" t="s">
        <v>6</v>
      </c>
      <c r="L37" s="41" t="s">
        <v>14</v>
      </c>
      <c r="M37" s="42" t="s">
        <v>1098</v>
      </c>
    </row>
    <row r="38" spans="1:14" ht="25" customHeight="1">
      <c r="A38" s="869"/>
      <c r="B38" s="762" t="s">
        <v>988</v>
      </c>
      <c r="C38" s="44" t="s">
        <v>78</v>
      </c>
      <c r="D38" s="44"/>
      <c r="E38" s="737"/>
      <c r="F38" s="40" t="s">
        <v>1098</v>
      </c>
      <c r="G38" s="604" t="s">
        <v>6</v>
      </c>
      <c r="H38" s="41" t="s">
        <v>14</v>
      </c>
      <c r="I38" s="42" t="s">
        <v>1098</v>
      </c>
      <c r="J38" s="40" t="s">
        <v>1098</v>
      </c>
      <c r="K38" s="604" t="s">
        <v>6</v>
      </c>
      <c r="L38" s="41" t="s">
        <v>14</v>
      </c>
      <c r="M38" s="42" t="s">
        <v>63</v>
      </c>
    </row>
    <row r="39" spans="1:14" ht="25" customHeight="1">
      <c r="A39" s="869"/>
      <c r="B39" s="762" t="s">
        <v>989</v>
      </c>
      <c r="C39" s="53" t="s">
        <v>108</v>
      </c>
      <c r="D39" s="53"/>
      <c r="E39" s="737"/>
      <c r="F39" s="40" t="s">
        <v>34</v>
      </c>
      <c r="G39" s="604" t="s">
        <v>6</v>
      </c>
      <c r="H39" s="41" t="s">
        <v>14</v>
      </c>
      <c r="I39" s="47" t="s">
        <v>1098</v>
      </c>
      <c r="J39" s="40" t="s">
        <v>1098</v>
      </c>
      <c r="K39" s="604" t="s">
        <v>1098</v>
      </c>
      <c r="L39" s="41" t="s">
        <v>1098</v>
      </c>
      <c r="M39" s="42" t="s">
        <v>1098</v>
      </c>
    </row>
    <row r="40" spans="1:14" ht="37" customHeight="1">
      <c r="A40" s="869"/>
      <c r="B40" s="762" t="s">
        <v>990</v>
      </c>
      <c r="C40" s="734" t="s">
        <v>160</v>
      </c>
      <c r="D40" s="908" t="s">
        <v>79</v>
      </c>
      <c r="E40" s="909"/>
      <c r="F40" s="40" t="s">
        <v>6</v>
      </c>
      <c r="G40" s="604" t="s">
        <v>6</v>
      </c>
      <c r="H40" s="41" t="s">
        <v>14</v>
      </c>
      <c r="I40" s="42" t="s">
        <v>1098</v>
      </c>
      <c r="J40" s="40" t="s">
        <v>1098</v>
      </c>
      <c r="K40" s="604" t="s">
        <v>1098</v>
      </c>
      <c r="L40" s="41" t="s">
        <v>1098</v>
      </c>
      <c r="M40" s="42" t="s">
        <v>1098</v>
      </c>
      <c r="N40" s="34" t="s">
        <v>80</v>
      </c>
    </row>
    <row r="41" spans="1:14" ht="25" customHeight="1">
      <c r="A41" s="869"/>
      <c r="B41" s="762" t="s">
        <v>991</v>
      </c>
      <c r="C41" s="53" t="s">
        <v>100</v>
      </c>
      <c r="D41" s="53"/>
      <c r="E41" s="729"/>
      <c r="F41" s="40" t="s">
        <v>1098</v>
      </c>
      <c r="G41" s="604" t="s">
        <v>1098</v>
      </c>
      <c r="H41" s="41" t="s">
        <v>1098</v>
      </c>
      <c r="I41" s="42" t="s">
        <v>1098</v>
      </c>
      <c r="J41" s="40" t="s">
        <v>6</v>
      </c>
      <c r="K41" s="604" t="s">
        <v>6</v>
      </c>
      <c r="L41" s="41" t="s">
        <v>14</v>
      </c>
      <c r="M41" s="42" t="s">
        <v>1098</v>
      </c>
    </row>
    <row r="42" spans="1:14" ht="25" customHeight="1">
      <c r="A42" s="869"/>
      <c r="B42" s="762" t="s">
        <v>992</v>
      </c>
      <c r="C42" s="44" t="s">
        <v>76</v>
      </c>
      <c r="D42" s="44"/>
      <c r="E42" s="737"/>
      <c r="F42" s="40" t="s">
        <v>25</v>
      </c>
      <c r="G42" s="604" t="s">
        <v>6</v>
      </c>
      <c r="H42" s="41" t="s">
        <v>14</v>
      </c>
      <c r="I42" s="42" t="s">
        <v>1098</v>
      </c>
      <c r="J42" s="40" t="s">
        <v>6</v>
      </c>
      <c r="K42" s="604" t="s">
        <v>6</v>
      </c>
      <c r="L42" s="41" t="s">
        <v>14</v>
      </c>
      <c r="M42" s="42" t="s">
        <v>1098</v>
      </c>
    </row>
    <row r="43" spans="1:14" ht="25" customHeight="1">
      <c r="A43" s="869"/>
      <c r="B43" s="762" t="s">
        <v>993</v>
      </c>
      <c r="C43" s="44" t="s">
        <v>19</v>
      </c>
      <c r="D43" s="44"/>
      <c r="E43" s="737"/>
      <c r="F43" s="40" t="s">
        <v>35</v>
      </c>
      <c r="G43" s="604" t="s">
        <v>6</v>
      </c>
      <c r="H43" s="41" t="s">
        <v>14</v>
      </c>
      <c r="I43" s="42" t="s">
        <v>1098</v>
      </c>
      <c r="J43" s="40" t="s">
        <v>6</v>
      </c>
      <c r="K43" s="604" t="s">
        <v>6</v>
      </c>
      <c r="L43" s="41" t="s">
        <v>14</v>
      </c>
      <c r="M43" s="42" t="s">
        <v>1098</v>
      </c>
    </row>
    <row r="44" spans="1:14" ht="25" customHeight="1">
      <c r="A44" s="869"/>
      <c r="B44" s="762" t="s">
        <v>994</v>
      </c>
      <c r="C44" s="44" t="s">
        <v>2</v>
      </c>
      <c r="D44" s="44"/>
      <c r="E44" s="737"/>
      <c r="F44" s="40" t="s">
        <v>35</v>
      </c>
      <c r="G44" s="604" t="s">
        <v>6</v>
      </c>
      <c r="H44" s="41" t="s">
        <v>14</v>
      </c>
      <c r="I44" s="42" t="s">
        <v>1098</v>
      </c>
      <c r="J44" s="40" t="s">
        <v>6</v>
      </c>
      <c r="K44" s="604" t="s">
        <v>6</v>
      </c>
      <c r="L44" s="41" t="s">
        <v>14</v>
      </c>
      <c r="M44" s="42" t="s">
        <v>1098</v>
      </c>
    </row>
    <row r="45" spans="1:14" ht="25" customHeight="1">
      <c r="A45" s="869"/>
      <c r="B45" s="762" t="s">
        <v>995</v>
      </c>
      <c r="C45" s="44" t="s">
        <v>81</v>
      </c>
      <c r="D45" s="44"/>
      <c r="E45" s="737"/>
      <c r="F45" s="40" t="s">
        <v>1098</v>
      </c>
      <c r="G45" s="604" t="s">
        <v>1098</v>
      </c>
      <c r="H45" s="41" t="s">
        <v>1098</v>
      </c>
      <c r="I45" s="56" t="s">
        <v>63</v>
      </c>
      <c r="J45" s="40" t="s">
        <v>6</v>
      </c>
      <c r="K45" s="604" t="s">
        <v>6</v>
      </c>
      <c r="L45" s="41" t="s">
        <v>14</v>
      </c>
      <c r="M45" s="42" t="s">
        <v>1098</v>
      </c>
    </row>
    <row r="46" spans="1:14" ht="25" customHeight="1" thickBot="1">
      <c r="A46" s="890"/>
      <c r="B46" s="767" t="s">
        <v>996</v>
      </c>
      <c r="C46" s="52" t="s">
        <v>3</v>
      </c>
      <c r="D46" s="52"/>
      <c r="E46" s="744"/>
      <c r="F46" s="45" t="s">
        <v>36</v>
      </c>
      <c r="G46" s="609" t="s">
        <v>6</v>
      </c>
      <c r="H46" s="46" t="s">
        <v>14</v>
      </c>
      <c r="I46" s="51" t="s">
        <v>63</v>
      </c>
      <c r="J46" s="45" t="s">
        <v>6</v>
      </c>
      <c r="K46" s="609" t="s">
        <v>6</v>
      </c>
      <c r="L46" s="46" t="s">
        <v>14</v>
      </c>
      <c r="M46" s="47" t="s">
        <v>1098</v>
      </c>
    </row>
    <row r="47" spans="1:14" ht="25" customHeight="1">
      <c r="A47" s="869" t="s">
        <v>109</v>
      </c>
      <c r="B47" s="768" t="s">
        <v>997</v>
      </c>
      <c r="C47" s="879" t="s">
        <v>1091</v>
      </c>
      <c r="D47" s="880"/>
      <c r="E47" s="761" t="s">
        <v>71</v>
      </c>
      <c r="F47" s="38" t="s">
        <v>1098</v>
      </c>
      <c r="G47" s="701" t="s">
        <v>1098</v>
      </c>
      <c r="H47" s="37" t="s">
        <v>6</v>
      </c>
      <c r="I47" s="38" t="s">
        <v>1098</v>
      </c>
      <c r="J47" s="38" t="s">
        <v>1098</v>
      </c>
      <c r="K47" s="701" t="s">
        <v>1098</v>
      </c>
      <c r="L47" s="37" t="s">
        <v>14</v>
      </c>
      <c r="M47" s="38" t="s">
        <v>1098</v>
      </c>
    </row>
    <row r="48" spans="1:14" ht="25" customHeight="1">
      <c r="A48" s="869"/>
      <c r="B48" s="762" t="s">
        <v>998</v>
      </c>
      <c r="C48" s="928" t="s">
        <v>82</v>
      </c>
      <c r="D48" s="928"/>
      <c r="E48" s="929"/>
      <c r="F48" s="42" t="s">
        <v>1098</v>
      </c>
      <c r="G48" s="858" t="s">
        <v>1098</v>
      </c>
      <c r="H48" s="41" t="s">
        <v>6</v>
      </c>
      <c r="I48" s="42" t="s">
        <v>1098</v>
      </c>
      <c r="J48" s="42" t="s">
        <v>1098</v>
      </c>
      <c r="K48" s="858" t="s">
        <v>1098</v>
      </c>
      <c r="L48" s="41" t="s">
        <v>6</v>
      </c>
      <c r="M48" s="42" t="s">
        <v>1098</v>
      </c>
    </row>
    <row r="49" spans="1:14" ht="25" customHeight="1">
      <c r="A49" s="869"/>
      <c r="B49" s="762" t="s">
        <v>999</v>
      </c>
      <c r="C49" s="872" t="s">
        <v>1076</v>
      </c>
      <c r="D49" s="872"/>
      <c r="E49" s="873"/>
      <c r="F49" s="42" t="s">
        <v>1098</v>
      </c>
      <c r="G49" s="858" t="s">
        <v>1098</v>
      </c>
      <c r="H49" s="41" t="s">
        <v>6</v>
      </c>
      <c r="I49" s="42" t="s">
        <v>1098</v>
      </c>
      <c r="J49" s="42" t="s">
        <v>1098</v>
      </c>
      <c r="K49" s="858" t="s">
        <v>1098</v>
      </c>
      <c r="L49" s="41" t="s">
        <v>14</v>
      </c>
      <c r="M49" s="42" t="s">
        <v>1098</v>
      </c>
    </row>
    <row r="50" spans="1:14" ht="25" customHeight="1">
      <c r="A50" s="869"/>
      <c r="B50" s="762" t="s">
        <v>1000</v>
      </c>
      <c r="C50" s="874" t="s">
        <v>1077</v>
      </c>
      <c r="D50" s="874"/>
      <c r="E50" s="875"/>
      <c r="F50" s="42" t="s">
        <v>1098</v>
      </c>
      <c r="G50" s="858" t="s">
        <v>1098</v>
      </c>
      <c r="H50" s="41" t="s">
        <v>6</v>
      </c>
      <c r="I50" s="42" t="s">
        <v>1098</v>
      </c>
      <c r="J50" s="42" t="s">
        <v>1098</v>
      </c>
      <c r="K50" s="858" t="s">
        <v>1098</v>
      </c>
      <c r="L50" s="41" t="s">
        <v>14</v>
      </c>
      <c r="M50" s="42" t="s">
        <v>1098</v>
      </c>
    </row>
    <row r="51" spans="1:14" ht="25" customHeight="1" thickBot="1">
      <c r="A51" s="869"/>
      <c r="B51" s="769" t="s">
        <v>1001</v>
      </c>
      <c r="C51" s="867" t="s">
        <v>83</v>
      </c>
      <c r="D51" s="867"/>
      <c r="E51" s="868"/>
      <c r="F51" s="47" t="s">
        <v>1098</v>
      </c>
      <c r="G51" s="859" t="s">
        <v>1098</v>
      </c>
      <c r="H51" s="48" t="s">
        <v>6</v>
      </c>
      <c r="I51" s="47" t="s">
        <v>1098</v>
      </c>
      <c r="J51" s="47" t="s">
        <v>1098</v>
      </c>
      <c r="K51" s="859" t="s">
        <v>1098</v>
      </c>
      <c r="L51" s="48" t="s">
        <v>14</v>
      </c>
      <c r="M51" s="47" t="s">
        <v>1098</v>
      </c>
    </row>
    <row r="52" spans="1:14" ht="25" customHeight="1">
      <c r="A52" s="863" t="s">
        <v>66</v>
      </c>
      <c r="B52" s="760" t="s">
        <v>1002</v>
      </c>
      <c r="C52" s="930" t="s">
        <v>73</v>
      </c>
      <c r="D52" s="930"/>
      <c r="E52" s="931"/>
      <c r="F52" s="36" t="s">
        <v>63</v>
      </c>
      <c r="G52" s="608" t="s">
        <v>63</v>
      </c>
      <c r="H52" s="37" t="s">
        <v>63</v>
      </c>
      <c r="I52" s="701" t="s">
        <v>63</v>
      </c>
      <c r="J52" s="36" t="s">
        <v>63</v>
      </c>
      <c r="K52" s="608" t="s">
        <v>63</v>
      </c>
      <c r="L52" s="37" t="s">
        <v>63</v>
      </c>
      <c r="M52" s="38" t="s">
        <v>63</v>
      </c>
      <c r="N52" s="33" t="s">
        <v>84</v>
      </c>
    </row>
    <row r="53" spans="1:14" ht="25" customHeight="1" thickBot="1">
      <c r="A53" s="864"/>
      <c r="B53" s="767" t="s">
        <v>1003</v>
      </c>
      <c r="C53" s="865" t="s">
        <v>924</v>
      </c>
      <c r="D53" s="865"/>
      <c r="E53" s="866"/>
      <c r="F53" s="50" t="s">
        <v>63</v>
      </c>
      <c r="G53" s="605" t="s">
        <v>63</v>
      </c>
      <c r="H53" s="48" t="s">
        <v>63</v>
      </c>
      <c r="I53" s="702" t="s">
        <v>63</v>
      </c>
      <c r="J53" s="50" t="s">
        <v>63</v>
      </c>
      <c r="K53" s="605" t="s">
        <v>63</v>
      </c>
      <c r="L53" s="48" t="s">
        <v>63</v>
      </c>
      <c r="M53" s="51" t="s">
        <v>63</v>
      </c>
      <c r="N53" s="33" t="s">
        <v>84</v>
      </c>
    </row>
    <row r="54" spans="1:14" ht="25" customHeight="1">
      <c r="A54" s="889" t="s">
        <v>55</v>
      </c>
      <c r="B54" s="760" t="s">
        <v>1004</v>
      </c>
      <c r="C54" s="925" t="s">
        <v>74</v>
      </c>
      <c r="D54" s="925"/>
      <c r="E54" s="926"/>
      <c r="F54" s="36" t="s">
        <v>56</v>
      </c>
      <c r="G54" s="608" t="s">
        <v>63</v>
      </c>
      <c r="H54" s="37" t="s">
        <v>63</v>
      </c>
      <c r="I54" s="38" t="s">
        <v>63</v>
      </c>
      <c r="J54" s="36" t="s">
        <v>6</v>
      </c>
      <c r="K54" s="608" t="s">
        <v>63</v>
      </c>
      <c r="L54" s="37" t="s">
        <v>63</v>
      </c>
      <c r="M54" s="38" t="s">
        <v>63</v>
      </c>
    </row>
    <row r="55" spans="1:14" ht="25" customHeight="1" thickBot="1">
      <c r="A55" s="890"/>
      <c r="B55" s="767" t="s">
        <v>1005</v>
      </c>
      <c r="C55" s="905" t="s">
        <v>72</v>
      </c>
      <c r="D55" s="905"/>
      <c r="E55" s="771" t="s">
        <v>71</v>
      </c>
      <c r="F55" s="50" t="s">
        <v>6</v>
      </c>
      <c r="G55" s="605" t="s">
        <v>6</v>
      </c>
      <c r="H55" s="48" t="s">
        <v>6</v>
      </c>
      <c r="I55" s="51" t="s">
        <v>6</v>
      </c>
      <c r="J55" s="50" t="s">
        <v>6</v>
      </c>
      <c r="K55" s="605" t="s">
        <v>6</v>
      </c>
      <c r="L55" s="48" t="s">
        <v>6</v>
      </c>
      <c r="M55" s="51" t="s">
        <v>6</v>
      </c>
    </row>
    <row r="56" spans="1:14" ht="25" customHeight="1">
      <c r="A56" s="906" t="s">
        <v>925</v>
      </c>
      <c r="B56" s="906"/>
      <c r="C56" s="906"/>
      <c r="D56" s="906"/>
      <c r="E56" s="906"/>
      <c r="F56" s="907"/>
      <c r="G56" s="907"/>
    </row>
  </sheetData>
  <mergeCells count="39">
    <mergeCell ref="C55:D55"/>
    <mergeCell ref="C28:D28"/>
    <mergeCell ref="A56:G56"/>
    <mergeCell ref="D40:E40"/>
    <mergeCell ref="A3:E5"/>
    <mergeCell ref="F3:F5"/>
    <mergeCell ref="C18:E18"/>
    <mergeCell ref="C12:E12"/>
    <mergeCell ref="A18:A23"/>
    <mergeCell ref="C16:E16"/>
    <mergeCell ref="C54:E54"/>
    <mergeCell ref="C31:D31"/>
    <mergeCell ref="A54:A55"/>
    <mergeCell ref="A6:A16"/>
    <mergeCell ref="C48:E48"/>
    <mergeCell ref="C52:E52"/>
    <mergeCell ref="K3:M3"/>
    <mergeCell ref="M4:M5"/>
    <mergeCell ref="K4:L4"/>
    <mergeCell ref="A35:A46"/>
    <mergeCell ref="C26:E26"/>
    <mergeCell ref="J3:J5"/>
    <mergeCell ref="G3:I3"/>
    <mergeCell ref="I4:I5"/>
    <mergeCell ref="C10:D10"/>
    <mergeCell ref="C32:D32"/>
    <mergeCell ref="A24:A34"/>
    <mergeCell ref="A52:A53"/>
    <mergeCell ref="C53:E53"/>
    <mergeCell ref="C51:E51"/>
    <mergeCell ref="A47:A51"/>
    <mergeCell ref="G4:H4"/>
    <mergeCell ref="C15:E15"/>
    <mergeCell ref="C49:E49"/>
    <mergeCell ref="C50:E50"/>
    <mergeCell ref="C35:E35"/>
    <mergeCell ref="C47:D47"/>
    <mergeCell ref="C19:D19"/>
    <mergeCell ref="C20:D20"/>
  </mergeCells>
  <phoneticPr fontId="2"/>
  <hyperlinks>
    <hyperlink ref="C6" location="鑑文!A1" display="鑑文" xr:uid="{BF35586F-3098-47BD-A1B2-E28C2F30EFDA}"/>
    <hyperlink ref="C7" location="概要書!A1" display="整備事業概要書" xr:uid="{0268F076-CDFA-4BFF-9E1E-E82E4B2206D5}"/>
    <hyperlink ref="C8" location="計画書!A1" display="事業計画書" xr:uid="{486847EE-30FA-4393-9C78-3B46B9B87BE9}"/>
    <hyperlink ref="C9" location="連絡表!A1" display="担当者連絡表" xr:uid="{B168F27A-009B-4740-9833-BF5FD4120288}"/>
    <hyperlink ref="C10:D10" location="沿革!A1" display="概要・沿革（設立年月日､資本金（基本金）､本社所在地､事業内容、事業所一覧､関連法人、取引銀行（支店名）、従業員数（常勤・非常勤の内訳）等）" xr:uid="{1F2E913A-69FA-4172-9FCA-6EFAE98751C6}"/>
    <hyperlink ref="C22" location="基本方針!A1" display="支援の基本方針" xr:uid="{6E297E40-9CB3-40DA-A8EF-71540A004D8D}"/>
    <hyperlink ref="C23" location="勤務表!A1" display="勤務ローテーション（案）" xr:uid="{0668E6C7-7662-41B6-956A-1F2F97CB7CF7}"/>
    <hyperlink ref="C25" location="'内訳(施設1)'!A1" display="事業費内訳" xr:uid="{390E843B-5FBF-4BDF-BC4A-D69019FAFB8A}"/>
    <hyperlink ref="C29" location="'収シミュ（事業者）'!A1" display="収支シミュレーション" xr:uid="{EE9600EB-0C7C-4B92-B179-DFC3B5567671}"/>
    <hyperlink ref="C30" location="介護報酬・家賃!A1" display="収支シミュレーションの算定根拠" xr:uid="{3232BBC1-8CD4-4A16-B476-FE719E9AA78E}"/>
    <hyperlink ref="C31:D31" location="資金計画表!A1" display="資金計画表!A1" xr:uid="{587306F3-863D-4621-97A3-A82CAB38C363}"/>
    <hyperlink ref="C32:D32" location="借入計画!A1" display="借入計画!A1" xr:uid="{6FFA8FE9-75E1-4AA8-82DD-4161D4822A82}"/>
    <hyperlink ref="C33" location="償還計画!A1" display="償還計画等一覧表" xr:uid="{C69F8C96-3503-48C6-A0BE-82CE9D14A910}"/>
    <hyperlink ref="C24" location="按分表!A1" display="按分表" xr:uid="{77F8099E-FE39-4B24-9DA9-F0203EA1B298}"/>
    <hyperlink ref="C28:D28" location="補助算出!A1" display="補助金算出表" xr:uid="{23F54DDE-5815-4A95-89FC-8F64478BBDD0}"/>
    <hyperlink ref="C17" location="理由書!A1" display="事業参入理由書" xr:uid="{187089C2-14F4-49E6-A09C-6B9A61EE2398}"/>
    <hyperlink ref="C47:D47" location="'履歴書(ｵｰﾅｰ)'!A1" display="'履歴書(ｵｰﾅｰ)'!A1" xr:uid="{861F400F-3168-4CEC-902E-05A7630BF096}"/>
    <hyperlink ref="C55:D55" location="審査基準!A1" display="認知症高齢者グループホーム施設整備審査基準" xr:uid="{E5F1D6F8-D792-4AF6-B203-23D6FE12F904}"/>
  </hyperlinks>
  <printOptions horizontalCentered="1"/>
  <pageMargins left="0.78740157480314965" right="0" top="0.70866141732283472" bottom="0.19685039370078741" header="0.47244094488188981" footer="0.19685039370078741"/>
  <pageSetup paperSize="9" scale="55" orientation="portrait" horizontalDpi="300" verticalDpi="300" r:id="rId1"/>
  <headerFooter alignWithMargins="0"/>
  <rowBreaks count="1" manualBreakCount="1">
    <brk id="46" max="12" man="1"/>
  </rowBreaks>
  <colBreaks count="1" manualBreakCount="1">
    <brk id="4" max="5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00ED3-195C-4C77-87F2-6B8B85950F12}">
  <dimension ref="A1:I35"/>
  <sheetViews>
    <sheetView view="pageBreakPreview" zoomScale="85" zoomScaleNormal="100" zoomScaleSheetLayoutView="85" workbookViewId="0">
      <selection activeCell="D4" sqref="D4"/>
    </sheetView>
  </sheetViews>
  <sheetFormatPr defaultColWidth="9.1796875" defaultRowHeight="12.5"/>
  <cols>
    <col min="1" max="1" width="4.1796875" style="17" customWidth="1"/>
    <col min="2" max="3" width="15.54296875" style="17" customWidth="1"/>
    <col min="4" max="4" width="19" style="17" customWidth="1"/>
    <col min="5" max="5" width="14.453125" style="17" customWidth="1"/>
    <col min="6" max="7" width="7.54296875" style="17" customWidth="1"/>
    <col min="8" max="8" width="14.453125" style="17" customWidth="1"/>
    <col min="9" max="9" width="43.54296875" style="17" customWidth="1"/>
    <col min="10" max="256" width="9.1796875" style="17"/>
    <col min="257" max="257" width="4.1796875" style="17" customWidth="1"/>
    <col min="258" max="259" width="15.54296875" style="17" customWidth="1"/>
    <col min="260" max="260" width="19" style="17" customWidth="1"/>
    <col min="261" max="261" width="14.453125" style="17" customWidth="1"/>
    <col min="262" max="263" width="7.54296875" style="17" customWidth="1"/>
    <col min="264" max="264" width="14.453125" style="17" customWidth="1"/>
    <col min="265" max="265" width="43.54296875" style="17" customWidth="1"/>
    <col min="266" max="512" width="9.1796875" style="17"/>
    <col min="513" max="513" width="4.1796875" style="17" customWidth="1"/>
    <col min="514" max="515" width="15.54296875" style="17" customWidth="1"/>
    <col min="516" max="516" width="19" style="17" customWidth="1"/>
    <col min="517" max="517" width="14.453125" style="17" customWidth="1"/>
    <col min="518" max="519" width="7.54296875" style="17" customWidth="1"/>
    <col min="520" max="520" width="14.453125" style="17" customWidth="1"/>
    <col min="521" max="521" width="43.54296875" style="17" customWidth="1"/>
    <col min="522" max="768" width="9.1796875" style="17"/>
    <col min="769" max="769" width="4.1796875" style="17" customWidth="1"/>
    <col min="770" max="771" width="15.54296875" style="17" customWidth="1"/>
    <col min="772" max="772" width="19" style="17" customWidth="1"/>
    <col min="773" max="773" width="14.453125" style="17" customWidth="1"/>
    <col min="774" max="775" width="7.54296875" style="17" customWidth="1"/>
    <col min="776" max="776" width="14.453125" style="17" customWidth="1"/>
    <col min="777" max="777" width="43.54296875" style="17" customWidth="1"/>
    <col min="778" max="1024" width="9.1796875" style="17"/>
    <col min="1025" max="1025" width="4.1796875" style="17" customWidth="1"/>
    <col min="1026" max="1027" width="15.54296875" style="17" customWidth="1"/>
    <col min="1028" max="1028" width="19" style="17" customWidth="1"/>
    <col min="1029" max="1029" width="14.453125" style="17" customWidth="1"/>
    <col min="1030" max="1031" width="7.54296875" style="17" customWidth="1"/>
    <col min="1032" max="1032" width="14.453125" style="17" customWidth="1"/>
    <col min="1033" max="1033" width="43.54296875" style="17" customWidth="1"/>
    <col min="1034" max="1280" width="9.1796875" style="17"/>
    <col min="1281" max="1281" width="4.1796875" style="17" customWidth="1"/>
    <col min="1282" max="1283" width="15.54296875" style="17" customWidth="1"/>
    <col min="1284" max="1284" width="19" style="17" customWidth="1"/>
    <col min="1285" max="1285" width="14.453125" style="17" customWidth="1"/>
    <col min="1286" max="1287" width="7.54296875" style="17" customWidth="1"/>
    <col min="1288" max="1288" width="14.453125" style="17" customWidth="1"/>
    <col min="1289" max="1289" width="43.54296875" style="17" customWidth="1"/>
    <col min="1290" max="1536" width="9.1796875" style="17"/>
    <col min="1537" max="1537" width="4.1796875" style="17" customWidth="1"/>
    <col min="1538" max="1539" width="15.54296875" style="17" customWidth="1"/>
    <col min="1540" max="1540" width="19" style="17" customWidth="1"/>
    <col min="1541" max="1541" width="14.453125" style="17" customWidth="1"/>
    <col min="1542" max="1543" width="7.54296875" style="17" customWidth="1"/>
    <col min="1544" max="1544" width="14.453125" style="17" customWidth="1"/>
    <col min="1545" max="1545" width="43.54296875" style="17" customWidth="1"/>
    <col min="1546" max="1792" width="9.1796875" style="17"/>
    <col min="1793" max="1793" width="4.1796875" style="17" customWidth="1"/>
    <col min="1794" max="1795" width="15.54296875" style="17" customWidth="1"/>
    <col min="1796" max="1796" width="19" style="17" customWidth="1"/>
    <col min="1797" max="1797" width="14.453125" style="17" customWidth="1"/>
    <col min="1798" max="1799" width="7.54296875" style="17" customWidth="1"/>
    <col min="1800" max="1800" width="14.453125" style="17" customWidth="1"/>
    <col min="1801" max="1801" width="43.54296875" style="17" customWidth="1"/>
    <col min="1802" max="2048" width="9.1796875" style="17"/>
    <col min="2049" max="2049" width="4.1796875" style="17" customWidth="1"/>
    <col min="2050" max="2051" width="15.54296875" style="17" customWidth="1"/>
    <col min="2052" max="2052" width="19" style="17" customWidth="1"/>
    <col min="2053" max="2053" width="14.453125" style="17" customWidth="1"/>
    <col min="2054" max="2055" width="7.54296875" style="17" customWidth="1"/>
    <col min="2056" max="2056" width="14.453125" style="17" customWidth="1"/>
    <col min="2057" max="2057" width="43.54296875" style="17" customWidth="1"/>
    <col min="2058" max="2304" width="9.1796875" style="17"/>
    <col min="2305" max="2305" width="4.1796875" style="17" customWidth="1"/>
    <col min="2306" max="2307" width="15.54296875" style="17" customWidth="1"/>
    <col min="2308" max="2308" width="19" style="17" customWidth="1"/>
    <col min="2309" max="2309" width="14.453125" style="17" customWidth="1"/>
    <col min="2310" max="2311" width="7.54296875" style="17" customWidth="1"/>
    <col min="2312" max="2312" width="14.453125" style="17" customWidth="1"/>
    <col min="2313" max="2313" width="43.54296875" style="17" customWidth="1"/>
    <col min="2314" max="2560" width="9.1796875" style="17"/>
    <col min="2561" max="2561" width="4.1796875" style="17" customWidth="1"/>
    <col min="2562" max="2563" width="15.54296875" style="17" customWidth="1"/>
    <col min="2564" max="2564" width="19" style="17" customWidth="1"/>
    <col min="2565" max="2565" width="14.453125" style="17" customWidth="1"/>
    <col min="2566" max="2567" width="7.54296875" style="17" customWidth="1"/>
    <col min="2568" max="2568" width="14.453125" style="17" customWidth="1"/>
    <col min="2569" max="2569" width="43.54296875" style="17" customWidth="1"/>
    <col min="2570" max="2816" width="9.1796875" style="17"/>
    <col min="2817" max="2817" width="4.1796875" style="17" customWidth="1"/>
    <col min="2818" max="2819" width="15.54296875" style="17" customWidth="1"/>
    <col min="2820" max="2820" width="19" style="17" customWidth="1"/>
    <col min="2821" max="2821" width="14.453125" style="17" customWidth="1"/>
    <col min="2822" max="2823" width="7.54296875" style="17" customWidth="1"/>
    <col min="2824" max="2824" width="14.453125" style="17" customWidth="1"/>
    <col min="2825" max="2825" width="43.54296875" style="17" customWidth="1"/>
    <col min="2826" max="3072" width="9.1796875" style="17"/>
    <col min="3073" max="3073" width="4.1796875" style="17" customWidth="1"/>
    <col min="3074" max="3075" width="15.54296875" style="17" customWidth="1"/>
    <col min="3076" max="3076" width="19" style="17" customWidth="1"/>
    <col min="3077" max="3077" width="14.453125" style="17" customWidth="1"/>
    <col min="3078" max="3079" width="7.54296875" style="17" customWidth="1"/>
    <col min="3080" max="3080" width="14.453125" style="17" customWidth="1"/>
    <col min="3081" max="3081" width="43.54296875" style="17" customWidth="1"/>
    <col min="3082" max="3328" width="9.1796875" style="17"/>
    <col min="3329" max="3329" width="4.1796875" style="17" customWidth="1"/>
    <col min="3330" max="3331" width="15.54296875" style="17" customWidth="1"/>
    <col min="3332" max="3332" width="19" style="17" customWidth="1"/>
    <col min="3333" max="3333" width="14.453125" style="17" customWidth="1"/>
    <col min="3334" max="3335" width="7.54296875" style="17" customWidth="1"/>
    <col min="3336" max="3336" width="14.453125" style="17" customWidth="1"/>
    <col min="3337" max="3337" width="43.54296875" style="17" customWidth="1"/>
    <col min="3338" max="3584" width="9.1796875" style="17"/>
    <col min="3585" max="3585" width="4.1796875" style="17" customWidth="1"/>
    <col min="3586" max="3587" width="15.54296875" style="17" customWidth="1"/>
    <col min="3588" max="3588" width="19" style="17" customWidth="1"/>
    <col min="3589" max="3589" width="14.453125" style="17" customWidth="1"/>
    <col min="3590" max="3591" width="7.54296875" style="17" customWidth="1"/>
    <col min="3592" max="3592" width="14.453125" style="17" customWidth="1"/>
    <col min="3593" max="3593" width="43.54296875" style="17" customWidth="1"/>
    <col min="3594" max="3840" width="9.1796875" style="17"/>
    <col min="3841" max="3841" width="4.1796875" style="17" customWidth="1"/>
    <col min="3842" max="3843" width="15.54296875" style="17" customWidth="1"/>
    <col min="3844" max="3844" width="19" style="17" customWidth="1"/>
    <col min="3845" max="3845" width="14.453125" style="17" customWidth="1"/>
    <col min="3846" max="3847" width="7.54296875" style="17" customWidth="1"/>
    <col min="3848" max="3848" width="14.453125" style="17" customWidth="1"/>
    <col min="3849" max="3849" width="43.54296875" style="17" customWidth="1"/>
    <col min="3850" max="4096" width="9.1796875" style="17"/>
    <col min="4097" max="4097" width="4.1796875" style="17" customWidth="1"/>
    <col min="4098" max="4099" width="15.54296875" style="17" customWidth="1"/>
    <col min="4100" max="4100" width="19" style="17" customWidth="1"/>
    <col min="4101" max="4101" width="14.453125" style="17" customWidth="1"/>
    <col min="4102" max="4103" width="7.54296875" style="17" customWidth="1"/>
    <col min="4104" max="4104" width="14.453125" style="17" customWidth="1"/>
    <col min="4105" max="4105" width="43.54296875" style="17" customWidth="1"/>
    <col min="4106" max="4352" width="9.1796875" style="17"/>
    <col min="4353" max="4353" width="4.1796875" style="17" customWidth="1"/>
    <col min="4354" max="4355" width="15.54296875" style="17" customWidth="1"/>
    <col min="4356" max="4356" width="19" style="17" customWidth="1"/>
    <col min="4357" max="4357" width="14.453125" style="17" customWidth="1"/>
    <col min="4358" max="4359" width="7.54296875" style="17" customWidth="1"/>
    <col min="4360" max="4360" width="14.453125" style="17" customWidth="1"/>
    <col min="4361" max="4361" width="43.54296875" style="17" customWidth="1"/>
    <col min="4362" max="4608" width="9.1796875" style="17"/>
    <col min="4609" max="4609" width="4.1796875" style="17" customWidth="1"/>
    <col min="4610" max="4611" width="15.54296875" style="17" customWidth="1"/>
    <col min="4612" max="4612" width="19" style="17" customWidth="1"/>
    <col min="4613" max="4613" width="14.453125" style="17" customWidth="1"/>
    <col min="4614" max="4615" width="7.54296875" style="17" customWidth="1"/>
    <col min="4616" max="4616" width="14.453125" style="17" customWidth="1"/>
    <col min="4617" max="4617" width="43.54296875" style="17" customWidth="1"/>
    <col min="4618" max="4864" width="9.1796875" style="17"/>
    <col min="4865" max="4865" width="4.1796875" style="17" customWidth="1"/>
    <col min="4866" max="4867" width="15.54296875" style="17" customWidth="1"/>
    <col min="4868" max="4868" width="19" style="17" customWidth="1"/>
    <col min="4869" max="4869" width="14.453125" style="17" customWidth="1"/>
    <col min="4870" max="4871" width="7.54296875" style="17" customWidth="1"/>
    <col min="4872" max="4872" width="14.453125" style="17" customWidth="1"/>
    <col min="4873" max="4873" width="43.54296875" style="17" customWidth="1"/>
    <col min="4874" max="5120" width="9.1796875" style="17"/>
    <col min="5121" max="5121" width="4.1796875" style="17" customWidth="1"/>
    <col min="5122" max="5123" width="15.54296875" style="17" customWidth="1"/>
    <col min="5124" max="5124" width="19" style="17" customWidth="1"/>
    <col min="5125" max="5125" width="14.453125" style="17" customWidth="1"/>
    <col min="5126" max="5127" width="7.54296875" style="17" customWidth="1"/>
    <col min="5128" max="5128" width="14.453125" style="17" customWidth="1"/>
    <col min="5129" max="5129" width="43.54296875" style="17" customWidth="1"/>
    <col min="5130" max="5376" width="9.1796875" style="17"/>
    <col min="5377" max="5377" width="4.1796875" style="17" customWidth="1"/>
    <col min="5378" max="5379" width="15.54296875" style="17" customWidth="1"/>
    <col min="5380" max="5380" width="19" style="17" customWidth="1"/>
    <col min="5381" max="5381" width="14.453125" style="17" customWidth="1"/>
    <col min="5382" max="5383" width="7.54296875" style="17" customWidth="1"/>
    <col min="5384" max="5384" width="14.453125" style="17" customWidth="1"/>
    <col min="5385" max="5385" width="43.54296875" style="17" customWidth="1"/>
    <col min="5386" max="5632" width="9.1796875" style="17"/>
    <col min="5633" max="5633" width="4.1796875" style="17" customWidth="1"/>
    <col min="5634" max="5635" width="15.54296875" style="17" customWidth="1"/>
    <col min="5636" max="5636" width="19" style="17" customWidth="1"/>
    <col min="5637" max="5637" width="14.453125" style="17" customWidth="1"/>
    <col min="5638" max="5639" width="7.54296875" style="17" customWidth="1"/>
    <col min="5640" max="5640" width="14.453125" style="17" customWidth="1"/>
    <col min="5641" max="5641" width="43.54296875" style="17" customWidth="1"/>
    <col min="5642" max="5888" width="9.1796875" style="17"/>
    <col min="5889" max="5889" width="4.1796875" style="17" customWidth="1"/>
    <col min="5890" max="5891" width="15.54296875" style="17" customWidth="1"/>
    <col min="5892" max="5892" width="19" style="17" customWidth="1"/>
    <col min="5893" max="5893" width="14.453125" style="17" customWidth="1"/>
    <col min="5894" max="5895" width="7.54296875" style="17" customWidth="1"/>
    <col min="5896" max="5896" width="14.453125" style="17" customWidth="1"/>
    <col min="5897" max="5897" width="43.54296875" style="17" customWidth="1"/>
    <col min="5898" max="6144" width="9.1796875" style="17"/>
    <col min="6145" max="6145" width="4.1796875" style="17" customWidth="1"/>
    <col min="6146" max="6147" width="15.54296875" style="17" customWidth="1"/>
    <col min="6148" max="6148" width="19" style="17" customWidth="1"/>
    <col min="6149" max="6149" width="14.453125" style="17" customWidth="1"/>
    <col min="6150" max="6151" width="7.54296875" style="17" customWidth="1"/>
    <col min="6152" max="6152" width="14.453125" style="17" customWidth="1"/>
    <col min="6153" max="6153" width="43.54296875" style="17" customWidth="1"/>
    <col min="6154" max="6400" width="9.1796875" style="17"/>
    <col min="6401" max="6401" width="4.1796875" style="17" customWidth="1"/>
    <col min="6402" max="6403" width="15.54296875" style="17" customWidth="1"/>
    <col min="6404" max="6404" width="19" style="17" customWidth="1"/>
    <col min="6405" max="6405" width="14.453125" style="17" customWidth="1"/>
    <col min="6406" max="6407" width="7.54296875" style="17" customWidth="1"/>
    <col min="6408" max="6408" width="14.453125" style="17" customWidth="1"/>
    <col min="6409" max="6409" width="43.54296875" style="17" customWidth="1"/>
    <col min="6410" max="6656" width="9.1796875" style="17"/>
    <col min="6657" max="6657" width="4.1796875" style="17" customWidth="1"/>
    <col min="6658" max="6659" width="15.54296875" style="17" customWidth="1"/>
    <col min="6660" max="6660" width="19" style="17" customWidth="1"/>
    <col min="6661" max="6661" width="14.453125" style="17" customWidth="1"/>
    <col min="6662" max="6663" width="7.54296875" style="17" customWidth="1"/>
    <col min="6664" max="6664" width="14.453125" style="17" customWidth="1"/>
    <col min="6665" max="6665" width="43.54296875" style="17" customWidth="1"/>
    <col min="6666" max="6912" width="9.1796875" style="17"/>
    <col min="6913" max="6913" width="4.1796875" style="17" customWidth="1"/>
    <col min="6914" max="6915" width="15.54296875" style="17" customWidth="1"/>
    <col min="6916" max="6916" width="19" style="17" customWidth="1"/>
    <col min="6917" max="6917" width="14.453125" style="17" customWidth="1"/>
    <col min="6918" max="6919" width="7.54296875" style="17" customWidth="1"/>
    <col min="6920" max="6920" width="14.453125" style="17" customWidth="1"/>
    <col min="6921" max="6921" width="43.54296875" style="17" customWidth="1"/>
    <col min="6922" max="7168" width="9.1796875" style="17"/>
    <col min="7169" max="7169" width="4.1796875" style="17" customWidth="1"/>
    <col min="7170" max="7171" width="15.54296875" style="17" customWidth="1"/>
    <col min="7172" max="7172" width="19" style="17" customWidth="1"/>
    <col min="7173" max="7173" width="14.453125" style="17" customWidth="1"/>
    <col min="7174" max="7175" width="7.54296875" style="17" customWidth="1"/>
    <col min="7176" max="7176" width="14.453125" style="17" customWidth="1"/>
    <col min="7177" max="7177" width="43.54296875" style="17" customWidth="1"/>
    <col min="7178" max="7424" width="9.1796875" style="17"/>
    <col min="7425" max="7425" width="4.1796875" style="17" customWidth="1"/>
    <col min="7426" max="7427" width="15.54296875" style="17" customWidth="1"/>
    <col min="7428" max="7428" width="19" style="17" customWidth="1"/>
    <col min="7429" max="7429" width="14.453125" style="17" customWidth="1"/>
    <col min="7430" max="7431" width="7.54296875" style="17" customWidth="1"/>
    <col min="7432" max="7432" width="14.453125" style="17" customWidth="1"/>
    <col min="7433" max="7433" width="43.54296875" style="17" customWidth="1"/>
    <col min="7434" max="7680" width="9.1796875" style="17"/>
    <col min="7681" max="7681" width="4.1796875" style="17" customWidth="1"/>
    <col min="7682" max="7683" width="15.54296875" style="17" customWidth="1"/>
    <col min="7684" max="7684" width="19" style="17" customWidth="1"/>
    <col min="7685" max="7685" width="14.453125" style="17" customWidth="1"/>
    <col min="7686" max="7687" width="7.54296875" style="17" customWidth="1"/>
    <col min="7688" max="7688" width="14.453125" style="17" customWidth="1"/>
    <col min="7689" max="7689" width="43.54296875" style="17" customWidth="1"/>
    <col min="7690" max="7936" width="9.1796875" style="17"/>
    <col min="7937" max="7937" width="4.1796875" style="17" customWidth="1"/>
    <col min="7938" max="7939" width="15.54296875" style="17" customWidth="1"/>
    <col min="7940" max="7940" width="19" style="17" customWidth="1"/>
    <col min="7941" max="7941" width="14.453125" style="17" customWidth="1"/>
    <col min="7942" max="7943" width="7.54296875" style="17" customWidth="1"/>
    <col min="7944" max="7944" width="14.453125" style="17" customWidth="1"/>
    <col min="7945" max="7945" width="43.54296875" style="17" customWidth="1"/>
    <col min="7946" max="8192" width="9.1796875" style="17"/>
    <col min="8193" max="8193" width="4.1796875" style="17" customWidth="1"/>
    <col min="8194" max="8195" width="15.54296875" style="17" customWidth="1"/>
    <col min="8196" max="8196" width="19" style="17" customWidth="1"/>
    <col min="8197" max="8197" width="14.453125" style="17" customWidth="1"/>
    <col min="8198" max="8199" width="7.54296875" style="17" customWidth="1"/>
    <col min="8200" max="8200" width="14.453125" style="17" customWidth="1"/>
    <col min="8201" max="8201" width="43.54296875" style="17" customWidth="1"/>
    <col min="8202" max="8448" width="9.1796875" style="17"/>
    <col min="8449" max="8449" width="4.1796875" style="17" customWidth="1"/>
    <col min="8450" max="8451" width="15.54296875" style="17" customWidth="1"/>
    <col min="8452" max="8452" width="19" style="17" customWidth="1"/>
    <col min="8453" max="8453" width="14.453125" style="17" customWidth="1"/>
    <col min="8454" max="8455" width="7.54296875" style="17" customWidth="1"/>
    <col min="8456" max="8456" width="14.453125" style="17" customWidth="1"/>
    <col min="8457" max="8457" width="43.54296875" style="17" customWidth="1"/>
    <col min="8458" max="8704" width="9.1796875" style="17"/>
    <col min="8705" max="8705" width="4.1796875" style="17" customWidth="1"/>
    <col min="8706" max="8707" width="15.54296875" style="17" customWidth="1"/>
    <col min="8708" max="8708" width="19" style="17" customWidth="1"/>
    <col min="8709" max="8709" width="14.453125" style="17" customWidth="1"/>
    <col min="8710" max="8711" width="7.54296875" style="17" customWidth="1"/>
    <col min="8712" max="8712" width="14.453125" style="17" customWidth="1"/>
    <col min="8713" max="8713" width="43.54296875" style="17" customWidth="1"/>
    <col min="8714" max="8960" width="9.1796875" style="17"/>
    <col min="8961" max="8961" width="4.1796875" style="17" customWidth="1"/>
    <col min="8962" max="8963" width="15.54296875" style="17" customWidth="1"/>
    <col min="8964" max="8964" width="19" style="17" customWidth="1"/>
    <col min="8965" max="8965" width="14.453125" style="17" customWidth="1"/>
    <col min="8966" max="8967" width="7.54296875" style="17" customWidth="1"/>
    <col min="8968" max="8968" width="14.453125" style="17" customWidth="1"/>
    <col min="8969" max="8969" width="43.54296875" style="17" customWidth="1"/>
    <col min="8970" max="9216" width="9.1796875" style="17"/>
    <col min="9217" max="9217" width="4.1796875" style="17" customWidth="1"/>
    <col min="9218" max="9219" width="15.54296875" style="17" customWidth="1"/>
    <col min="9220" max="9220" width="19" style="17" customWidth="1"/>
    <col min="9221" max="9221" width="14.453125" style="17" customWidth="1"/>
    <col min="9222" max="9223" width="7.54296875" style="17" customWidth="1"/>
    <col min="9224" max="9224" width="14.453125" style="17" customWidth="1"/>
    <col min="9225" max="9225" width="43.54296875" style="17" customWidth="1"/>
    <col min="9226" max="9472" width="9.1796875" style="17"/>
    <col min="9473" max="9473" width="4.1796875" style="17" customWidth="1"/>
    <col min="9474" max="9475" width="15.54296875" style="17" customWidth="1"/>
    <col min="9476" max="9476" width="19" style="17" customWidth="1"/>
    <col min="9477" max="9477" width="14.453125" style="17" customWidth="1"/>
    <col min="9478" max="9479" width="7.54296875" style="17" customWidth="1"/>
    <col min="9480" max="9480" width="14.453125" style="17" customWidth="1"/>
    <col min="9481" max="9481" width="43.54296875" style="17" customWidth="1"/>
    <col min="9482" max="9728" width="9.1796875" style="17"/>
    <col min="9729" max="9729" width="4.1796875" style="17" customWidth="1"/>
    <col min="9730" max="9731" width="15.54296875" style="17" customWidth="1"/>
    <col min="9732" max="9732" width="19" style="17" customWidth="1"/>
    <col min="9733" max="9733" width="14.453125" style="17" customWidth="1"/>
    <col min="9734" max="9735" width="7.54296875" style="17" customWidth="1"/>
    <col min="9736" max="9736" width="14.453125" style="17" customWidth="1"/>
    <col min="9737" max="9737" width="43.54296875" style="17" customWidth="1"/>
    <col min="9738" max="9984" width="9.1796875" style="17"/>
    <col min="9985" max="9985" width="4.1796875" style="17" customWidth="1"/>
    <col min="9986" max="9987" width="15.54296875" style="17" customWidth="1"/>
    <col min="9988" max="9988" width="19" style="17" customWidth="1"/>
    <col min="9989" max="9989" width="14.453125" style="17" customWidth="1"/>
    <col min="9990" max="9991" width="7.54296875" style="17" customWidth="1"/>
    <col min="9992" max="9992" width="14.453125" style="17" customWidth="1"/>
    <col min="9993" max="9993" width="43.54296875" style="17" customWidth="1"/>
    <col min="9994" max="10240" width="9.1796875" style="17"/>
    <col min="10241" max="10241" width="4.1796875" style="17" customWidth="1"/>
    <col min="10242" max="10243" width="15.54296875" style="17" customWidth="1"/>
    <col min="10244" max="10244" width="19" style="17" customWidth="1"/>
    <col min="10245" max="10245" width="14.453125" style="17" customWidth="1"/>
    <col min="10246" max="10247" width="7.54296875" style="17" customWidth="1"/>
    <col min="10248" max="10248" width="14.453125" style="17" customWidth="1"/>
    <col min="10249" max="10249" width="43.54296875" style="17" customWidth="1"/>
    <col min="10250" max="10496" width="9.1796875" style="17"/>
    <col min="10497" max="10497" width="4.1796875" style="17" customWidth="1"/>
    <col min="10498" max="10499" width="15.54296875" style="17" customWidth="1"/>
    <col min="10500" max="10500" width="19" style="17" customWidth="1"/>
    <col min="10501" max="10501" width="14.453125" style="17" customWidth="1"/>
    <col min="10502" max="10503" width="7.54296875" style="17" customWidth="1"/>
    <col min="10504" max="10504" width="14.453125" style="17" customWidth="1"/>
    <col min="10505" max="10505" width="43.54296875" style="17" customWidth="1"/>
    <col min="10506" max="10752" width="9.1796875" style="17"/>
    <col min="10753" max="10753" width="4.1796875" style="17" customWidth="1"/>
    <col min="10754" max="10755" width="15.54296875" style="17" customWidth="1"/>
    <col min="10756" max="10756" width="19" style="17" customWidth="1"/>
    <col min="10757" max="10757" width="14.453125" style="17" customWidth="1"/>
    <col min="10758" max="10759" width="7.54296875" style="17" customWidth="1"/>
    <col min="10760" max="10760" width="14.453125" style="17" customWidth="1"/>
    <col min="10761" max="10761" width="43.54296875" style="17" customWidth="1"/>
    <col min="10762" max="11008" width="9.1796875" style="17"/>
    <col min="11009" max="11009" width="4.1796875" style="17" customWidth="1"/>
    <col min="11010" max="11011" width="15.54296875" style="17" customWidth="1"/>
    <col min="11012" max="11012" width="19" style="17" customWidth="1"/>
    <col min="11013" max="11013" width="14.453125" style="17" customWidth="1"/>
    <col min="11014" max="11015" width="7.54296875" style="17" customWidth="1"/>
    <col min="11016" max="11016" width="14.453125" style="17" customWidth="1"/>
    <col min="11017" max="11017" width="43.54296875" style="17" customWidth="1"/>
    <col min="11018" max="11264" width="9.1796875" style="17"/>
    <col min="11265" max="11265" width="4.1796875" style="17" customWidth="1"/>
    <col min="11266" max="11267" width="15.54296875" style="17" customWidth="1"/>
    <col min="11268" max="11268" width="19" style="17" customWidth="1"/>
    <col min="11269" max="11269" width="14.453125" style="17" customWidth="1"/>
    <col min="11270" max="11271" width="7.54296875" style="17" customWidth="1"/>
    <col min="11272" max="11272" width="14.453125" style="17" customWidth="1"/>
    <col min="11273" max="11273" width="43.54296875" style="17" customWidth="1"/>
    <col min="11274" max="11520" width="9.1796875" style="17"/>
    <col min="11521" max="11521" width="4.1796875" style="17" customWidth="1"/>
    <col min="11522" max="11523" width="15.54296875" style="17" customWidth="1"/>
    <col min="11524" max="11524" width="19" style="17" customWidth="1"/>
    <col min="11525" max="11525" width="14.453125" style="17" customWidth="1"/>
    <col min="11526" max="11527" width="7.54296875" style="17" customWidth="1"/>
    <col min="11528" max="11528" width="14.453125" style="17" customWidth="1"/>
    <col min="11529" max="11529" width="43.54296875" style="17" customWidth="1"/>
    <col min="11530" max="11776" width="9.1796875" style="17"/>
    <col min="11777" max="11777" width="4.1796875" style="17" customWidth="1"/>
    <col min="11778" max="11779" width="15.54296875" style="17" customWidth="1"/>
    <col min="11780" max="11780" width="19" style="17" customWidth="1"/>
    <col min="11781" max="11781" width="14.453125" style="17" customWidth="1"/>
    <col min="11782" max="11783" width="7.54296875" style="17" customWidth="1"/>
    <col min="11784" max="11784" width="14.453125" style="17" customWidth="1"/>
    <col min="11785" max="11785" width="43.54296875" style="17" customWidth="1"/>
    <col min="11786" max="12032" width="9.1796875" style="17"/>
    <col min="12033" max="12033" width="4.1796875" style="17" customWidth="1"/>
    <col min="12034" max="12035" width="15.54296875" style="17" customWidth="1"/>
    <col min="12036" max="12036" width="19" style="17" customWidth="1"/>
    <col min="12037" max="12037" width="14.453125" style="17" customWidth="1"/>
    <col min="12038" max="12039" width="7.54296875" style="17" customWidth="1"/>
    <col min="12040" max="12040" width="14.453125" style="17" customWidth="1"/>
    <col min="12041" max="12041" width="43.54296875" style="17" customWidth="1"/>
    <col min="12042" max="12288" width="9.1796875" style="17"/>
    <col min="12289" max="12289" width="4.1796875" style="17" customWidth="1"/>
    <col min="12290" max="12291" width="15.54296875" style="17" customWidth="1"/>
    <col min="12292" max="12292" width="19" style="17" customWidth="1"/>
    <col min="12293" max="12293" width="14.453125" style="17" customWidth="1"/>
    <col min="12294" max="12295" width="7.54296875" style="17" customWidth="1"/>
    <col min="12296" max="12296" width="14.453125" style="17" customWidth="1"/>
    <col min="12297" max="12297" width="43.54296875" style="17" customWidth="1"/>
    <col min="12298" max="12544" width="9.1796875" style="17"/>
    <col min="12545" max="12545" width="4.1796875" style="17" customWidth="1"/>
    <col min="12546" max="12547" width="15.54296875" style="17" customWidth="1"/>
    <col min="12548" max="12548" width="19" style="17" customWidth="1"/>
    <col min="12549" max="12549" width="14.453125" style="17" customWidth="1"/>
    <col min="12550" max="12551" width="7.54296875" style="17" customWidth="1"/>
    <col min="12552" max="12552" width="14.453125" style="17" customWidth="1"/>
    <col min="12553" max="12553" width="43.54296875" style="17" customWidth="1"/>
    <col min="12554" max="12800" width="9.1796875" style="17"/>
    <col min="12801" max="12801" width="4.1796875" style="17" customWidth="1"/>
    <col min="12802" max="12803" width="15.54296875" style="17" customWidth="1"/>
    <col min="12804" max="12804" width="19" style="17" customWidth="1"/>
    <col min="12805" max="12805" width="14.453125" style="17" customWidth="1"/>
    <col min="12806" max="12807" width="7.54296875" style="17" customWidth="1"/>
    <col min="12808" max="12808" width="14.453125" style="17" customWidth="1"/>
    <col min="12809" max="12809" width="43.54296875" style="17" customWidth="1"/>
    <col min="12810" max="13056" width="9.1796875" style="17"/>
    <col min="13057" max="13057" width="4.1796875" style="17" customWidth="1"/>
    <col min="13058" max="13059" width="15.54296875" style="17" customWidth="1"/>
    <col min="13060" max="13060" width="19" style="17" customWidth="1"/>
    <col min="13061" max="13061" width="14.453125" style="17" customWidth="1"/>
    <col min="13062" max="13063" width="7.54296875" style="17" customWidth="1"/>
    <col min="13064" max="13064" width="14.453125" style="17" customWidth="1"/>
    <col min="13065" max="13065" width="43.54296875" style="17" customWidth="1"/>
    <col min="13066" max="13312" width="9.1796875" style="17"/>
    <col min="13313" max="13313" width="4.1796875" style="17" customWidth="1"/>
    <col min="13314" max="13315" width="15.54296875" style="17" customWidth="1"/>
    <col min="13316" max="13316" width="19" style="17" customWidth="1"/>
    <col min="13317" max="13317" width="14.453125" style="17" customWidth="1"/>
    <col min="13318" max="13319" width="7.54296875" style="17" customWidth="1"/>
    <col min="13320" max="13320" width="14.453125" style="17" customWidth="1"/>
    <col min="13321" max="13321" width="43.54296875" style="17" customWidth="1"/>
    <col min="13322" max="13568" width="9.1796875" style="17"/>
    <col min="13569" max="13569" width="4.1796875" style="17" customWidth="1"/>
    <col min="13570" max="13571" width="15.54296875" style="17" customWidth="1"/>
    <col min="13572" max="13572" width="19" style="17" customWidth="1"/>
    <col min="13573" max="13573" width="14.453125" style="17" customWidth="1"/>
    <col min="13574" max="13575" width="7.54296875" style="17" customWidth="1"/>
    <col min="13576" max="13576" width="14.453125" style="17" customWidth="1"/>
    <col min="13577" max="13577" width="43.54296875" style="17" customWidth="1"/>
    <col min="13578" max="13824" width="9.1796875" style="17"/>
    <col min="13825" max="13825" width="4.1796875" style="17" customWidth="1"/>
    <col min="13826" max="13827" width="15.54296875" style="17" customWidth="1"/>
    <col min="13828" max="13828" width="19" style="17" customWidth="1"/>
    <col min="13829" max="13829" width="14.453125" style="17" customWidth="1"/>
    <col min="13830" max="13831" width="7.54296875" style="17" customWidth="1"/>
    <col min="13832" max="13832" width="14.453125" style="17" customWidth="1"/>
    <col min="13833" max="13833" width="43.54296875" style="17" customWidth="1"/>
    <col min="13834" max="14080" width="9.1796875" style="17"/>
    <col min="14081" max="14081" width="4.1796875" style="17" customWidth="1"/>
    <col min="14082" max="14083" width="15.54296875" style="17" customWidth="1"/>
    <col min="14084" max="14084" width="19" style="17" customWidth="1"/>
    <col min="14085" max="14085" width="14.453125" style="17" customWidth="1"/>
    <col min="14086" max="14087" width="7.54296875" style="17" customWidth="1"/>
    <col min="14088" max="14088" width="14.453125" style="17" customWidth="1"/>
    <col min="14089" max="14089" width="43.54296875" style="17" customWidth="1"/>
    <col min="14090" max="14336" width="9.1796875" style="17"/>
    <col min="14337" max="14337" width="4.1796875" style="17" customWidth="1"/>
    <col min="14338" max="14339" width="15.54296875" style="17" customWidth="1"/>
    <col min="14340" max="14340" width="19" style="17" customWidth="1"/>
    <col min="14341" max="14341" width="14.453125" style="17" customWidth="1"/>
    <col min="14342" max="14343" width="7.54296875" style="17" customWidth="1"/>
    <col min="14344" max="14344" width="14.453125" style="17" customWidth="1"/>
    <col min="14345" max="14345" width="43.54296875" style="17" customWidth="1"/>
    <col min="14346" max="14592" width="9.1796875" style="17"/>
    <col min="14593" max="14593" width="4.1796875" style="17" customWidth="1"/>
    <col min="14594" max="14595" width="15.54296875" style="17" customWidth="1"/>
    <col min="14596" max="14596" width="19" style="17" customWidth="1"/>
    <col min="14597" max="14597" width="14.453125" style="17" customWidth="1"/>
    <col min="14598" max="14599" width="7.54296875" style="17" customWidth="1"/>
    <col min="14600" max="14600" width="14.453125" style="17" customWidth="1"/>
    <col min="14601" max="14601" width="43.54296875" style="17" customWidth="1"/>
    <col min="14602" max="14848" width="9.1796875" style="17"/>
    <col min="14849" max="14849" width="4.1796875" style="17" customWidth="1"/>
    <col min="14850" max="14851" width="15.54296875" style="17" customWidth="1"/>
    <col min="14852" max="14852" width="19" style="17" customWidth="1"/>
    <col min="14853" max="14853" width="14.453125" style="17" customWidth="1"/>
    <col min="14854" max="14855" width="7.54296875" style="17" customWidth="1"/>
    <col min="14856" max="14856" width="14.453125" style="17" customWidth="1"/>
    <col min="14857" max="14857" width="43.54296875" style="17" customWidth="1"/>
    <col min="14858" max="15104" width="9.1796875" style="17"/>
    <col min="15105" max="15105" width="4.1796875" style="17" customWidth="1"/>
    <col min="15106" max="15107" width="15.54296875" style="17" customWidth="1"/>
    <col min="15108" max="15108" width="19" style="17" customWidth="1"/>
    <col min="15109" max="15109" width="14.453125" style="17" customWidth="1"/>
    <col min="15110" max="15111" width="7.54296875" style="17" customWidth="1"/>
    <col min="15112" max="15112" width="14.453125" style="17" customWidth="1"/>
    <col min="15113" max="15113" width="43.54296875" style="17" customWidth="1"/>
    <col min="15114" max="15360" width="9.1796875" style="17"/>
    <col min="15361" max="15361" width="4.1796875" style="17" customWidth="1"/>
    <col min="15362" max="15363" width="15.54296875" style="17" customWidth="1"/>
    <col min="15364" max="15364" width="19" style="17" customWidth="1"/>
    <col min="15365" max="15365" width="14.453125" style="17" customWidth="1"/>
    <col min="15366" max="15367" width="7.54296875" style="17" customWidth="1"/>
    <col min="15368" max="15368" width="14.453125" style="17" customWidth="1"/>
    <col min="15369" max="15369" width="43.54296875" style="17" customWidth="1"/>
    <col min="15370" max="15616" width="9.1796875" style="17"/>
    <col min="15617" max="15617" width="4.1796875" style="17" customWidth="1"/>
    <col min="15618" max="15619" width="15.54296875" style="17" customWidth="1"/>
    <col min="15620" max="15620" width="19" style="17" customWidth="1"/>
    <col min="15621" max="15621" width="14.453125" style="17" customWidth="1"/>
    <col min="15622" max="15623" width="7.54296875" style="17" customWidth="1"/>
    <col min="15624" max="15624" width="14.453125" style="17" customWidth="1"/>
    <col min="15625" max="15625" width="43.54296875" style="17" customWidth="1"/>
    <col min="15626" max="15872" width="9.1796875" style="17"/>
    <col min="15873" max="15873" width="4.1796875" style="17" customWidth="1"/>
    <col min="15874" max="15875" width="15.54296875" style="17" customWidth="1"/>
    <col min="15876" max="15876" width="19" style="17" customWidth="1"/>
    <col min="15877" max="15877" width="14.453125" style="17" customWidth="1"/>
    <col min="15878" max="15879" width="7.54296875" style="17" customWidth="1"/>
    <col min="15880" max="15880" width="14.453125" style="17" customWidth="1"/>
    <col min="15881" max="15881" width="43.54296875" style="17" customWidth="1"/>
    <col min="15882" max="16128" width="9.1796875" style="17"/>
    <col min="16129" max="16129" width="4.1796875" style="17" customWidth="1"/>
    <col min="16130" max="16131" width="15.54296875" style="17" customWidth="1"/>
    <col min="16132" max="16132" width="19" style="17" customWidth="1"/>
    <col min="16133" max="16133" width="14.453125" style="17" customWidth="1"/>
    <col min="16134" max="16135" width="7.54296875" style="17" customWidth="1"/>
    <col min="16136" max="16136" width="14.453125" style="17" customWidth="1"/>
    <col min="16137" max="16137" width="43.54296875" style="17" customWidth="1"/>
    <col min="16138" max="16384" width="9.1796875" style="17"/>
  </cols>
  <sheetData>
    <row r="1" spans="1:9" ht="23.25" customHeight="1"/>
    <row r="2" spans="1:9" ht="30" customHeight="1">
      <c r="A2" s="1290" t="s">
        <v>266</v>
      </c>
      <c r="B2" s="1290"/>
      <c r="C2" s="1290"/>
      <c r="D2" s="1290"/>
      <c r="E2" s="1290"/>
      <c r="F2" s="1290"/>
      <c r="G2" s="1291" t="s">
        <v>267</v>
      </c>
      <c r="H2" s="1291"/>
      <c r="I2" s="1291"/>
    </row>
    <row r="3" spans="1:9" ht="30" customHeight="1">
      <c r="A3" s="1290"/>
      <c r="B3" s="1290"/>
      <c r="C3" s="1290"/>
      <c r="D3" s="1290"/>
      <c r="E3" s="1290"/>
      <c r="F3" s="1290"/>
      <c r="G3" s="1291" t="s">
        <v>268</v>
      </c>
      <c r="H3" s="1291"/>
      <c r="I3" s="1291"/>
    </row>
    <row r="4" spans="1:9" ht="15.75" customHeight="1">
      <c r="A4" s="93"/>
      <c r="B4" s="93"/>
      <c r="C4" s="93"/>
      <c r="D4" s="93"/>
      <c r="E4" s="93"/>
      <c r="F4" s="93"/>
      <c r="G4" s="94"/>
      <c r="H4" s="94"/>
      <c r="I4" s="94"/>
    </row>
    <row r="5" spans="1:9" ht="50.15" customHeight="1">
      <c r="A5" s="95" t="s">
        <v>269</v>
      </c>
      <c r="B5" s="1283" t="s">
        <v>270</v>
      </c>
      <c r="C5" s="1283"/>
      <c r="D5" s="1282"/>
      <c r="E5" s="1282"/>
      <c r="F5" s="1282"/>
      <c r="G5" s="1282"/>
      <c r="H5" s="1282"/>
      <c r="I5" s="1282"/>
    </row>
    <row r="6" spans="1:9" ht="50.15" customHeight="1">
      <c r="A6" s="95" t="s">
        <v>271</v>
      </c>
      <c r="B6" s="1289" t="s">
        <v>272</v>
      </c>
      <c r="C6" s="1289"/>
      <c r="D6" s="1273"/>
      <c r="E6" s="1273"/>
      <c r="F6" s="1273"/>
      <c r="G6" s="1273"/>
      <c r="H6" s="1273"/>
      <c r="I6" s="1273"/>
    </row>
    <row r="7" spans="1:9" ht="55" customHeight="1">
      <c r="A7" s="1287" t="s">
        <v>273</v>
      </c>
      <c r="B7" s="1289" t="s">
        <v>274</v>
      </c>
      <c r="C7" s="96" t="s">
        <v>275</v>
      </c>
      <c r="D7" s="1273"/>
      <c r="E7" s="1273"/>
      <c r="F7" s="1273"/>
      <c r="G7" s="1273"/>
      <c r="H7" s="1273"/>
      <c r="I7" s="1273"/>
    </row>
    <row r="8" spans="1:9" ht="55" customHeight="1">
      <c r="A8" s="1287"/>
      <c r="B8" s="1289"/>
      <c r="C8" s="96" t="s">
        <v>276</v>
      </c>
      <c r="D8" s="1273"/>
      <c r="E8" s="1273"/>
      <c r="F8" s="1273"/>
      <c r="G8" s="1273"/>
      <c r="H8" s="1273"/>
      <c r="I8" s="1273"/>
    </row>
    <row r="9" spans="1:9" ht="50.15" customHeight="1">
      <c r="A9" s="95" t="s">
        <v>277</v>
      </c>
      <c r="B9" s="1283" t="s">
        <v>278</v>
      </c>
      <c r="C9" s="1283"/>
      <c r="D9" s="1273"/>
      <c r="E9" s="1273"/>
      <c r="F9" s="1273"/>
      <c r="G9" s="1273"/>
      <c r="H9" s="1273"/>
      <c r="I9" s="1273"/>
    </row>
    <row r="10" spans="1:9" ht="100" customHeight="1">
      <c r="A10" s="95" t="s">
        <v>279</v>
      </c>
      <c r="B10" s="1283" t="s">
        <v>280</v>
      </c>
      <c r="C10" s="1283"/>
      <c r="D10" s="1273"/>
      <c r="E10" s="1273"/>
      <c r="F10" s="1273"/>
      <c r="G10" s="1273"/>
      <c r="H10" s="1273"/>
      <c r="I10" s="1273"/>
    </row>
    <row r="11" spans="1:9" ht="50.15" customHeight="1">
      <c r="A11" s="95" t="s">
        <v>281</v>
      </c>
      <c r="B11" s="99" t="s">
        <v>282</v>
      </c>
      <c r="C11" s="97" t="s">
        <v>283</v>
      </c>
      <c r="D11" s="1273"/>
      <c r="E11" s="1273"/>
      <c r="F11" s="1273"/>
      <c r="G11" s="1273"/>
      <c r="H11" s="1273"/>
      <c r="I11" s="1273"/>
    </row>
    <row r="12" spans="1:9" ht="30" customHeight="1">
      <c r="A12" s="1287"/>
      <c r="B12" s="1288"/>
      <c r="C12" s="1283" t="s">
        <v>284</v>
      </c>
      <c r="D12" s="96" t="s">
        <v>285</v>
      </c>
      <c r="E12" s="1273"/>
      <c r="F12" s="1273"/>
      <c r="G12" s="1273"/>
      <c r="H12" s="1273"/>
      <c r="I12" s="1273"/>
    </row>
    <row r="13" spans="1:9" ht="30" customHeight="1">
      <c r="A13" s="1287"/>
      <c r="B13" s="1288"/>
      <c r="C13" s="1283"/>
      <c r="D13" s="97" t="s">
        <v>286</v>
      </c>
      <c r="E13" s="1273"/>
      <c r="F13" s="1273"/>
      <c r="G13" s="1273"/>
      <c r="H13" s="1273"/>
      <c r="I13" s="1273"/>
    </row>
    <row r="14" spans="1:9" ht="30" customHeight="1">
      <c r="A14" s="1287"/>
      <c r="B14" s="1288"/>
      <c r="C14" s="1283"/>
      <c r="D14" s="97" t="s">
        <v>287</v>
      </c>
      <c r="E14" s="1273"/>
      <c r="F14" s="1273"/>
      <c r="G14" s="1273"/>
      <c r="H14" s="1273"/>
      <c r="I14" s="1273"/>
    </row>
    <row r="15" spans="1:9" ht="30" customHeight="1">
      <c r="A15" s="1287"/>
      <c r="B15" s="1288"/>
      <c r="C15" s="1283"/>
      <c r="D15" s="97" t="s">
        <v>288</v>
      </c>
      <c r="E15" s="1273"/>
      <c r="F15" s="1273"/>
      <c r="G15" s="1273"/>
      <c r="H15" s="1273"/>
      <c r="I15" s="1273"/>
    </row>
    <row r="16" spans="1:9" ht="30" customHeight="1">
      <c r="A16" s="1287"/>
      <c r="B16" s="1288"/>
      <c r="C16" s="97" t="s">
        <v>289</v>
      </c>
      <c r="D16" s="1273"/>
      <c r="E16" s="1273"/>
      <c r="F16" s="1273"/>
      <c r="G16" s="1273"/>
      <c r="H16" s="1273"/>
      <c r="I16" s="1273"/>
    </row>
    <row r="17" spans="1:9" ht="20.149999999999999" customHeight="1">
      <c r="A17" s="1287"/>
      <c r="B17" s="1288"/>
      <c r="C17" s="1274" t="s">
        <v>311</v>
      </c>
      <c r="D17" s="96" t="s">
        <v>291</v>
      </c>
      <c r="E17" s="1283" t="s">
        <v>292</v>
      </c>
      <c r="F17" s="1283"/>
      <c r="G17" s="1283"/>
      <c r="H17" s="1283"/>
      <c r="I17" s="1283"/>
    </row>
    <row r="18" spans="1:9" ht="20.149999999999999" customHeight="1">
      <c r="A18" s="1287"/>
      <c r="B18" s="1288"/>
      <c r="C18" s="1275"/>
      <c r="D18" s="1284" t="s">
        <v>293</v>
      </c>
      <c r="E18" s="1285" t="s">
        <v>294</v>
      </c>
      <c r="F18" s="1285"/>
      <c r="G18" s="1285"/>
      <c r="H18" s="1285"/>
      <c r="I18" s="1285"/>
    </row>
    <row r="19" spans="1:9" ht="20.149999999999999" customHeight="1">
      <c r="A19" s="1287"/>
      <c r="B19" s="1288"/>
      <c r="C19" s="1275"/>
      <c r="D19" s="1284"/>
      <c r="E19" s="1281" t="s">
        <v>295</v>
      </c>
      <c r="F19" s="1281"/>
      <c r="G19" s="1281"/>
      <c r="H19" s="1281"/>
      <c r="I19" s="1281"/>
    </row>
    <row r="20" spans="1:9" ht="20.149999999999999" customHeight="1">
      <c r="A20" s="1287"/>
      <c r="B20" s="1288"/>
      <c r="C20" s="1275"/>
      <c r="D20" s="1284"/>
      <c r="E20" s="1281" t="s">
        <v>296</v>
      </c>
      <c r="F20" s="1281"/>
      <c r="G20" s="1281"/>
      <c r="H20" s="1281"/>
      <c r="I20" s="1281"/>
    </row>
    <row r="21" spans="1:9" ht="50.15" customHeight="1">
      <c r="A21" s="1287"/>
      <c r="B21" s="1288"/>
      <c r="C21" s="1275"/>
      <c r="D21" s="1284"/>
      <c r="E21" s="1282" t="s">
        <v>297</v>
      </c>
      <c r="F21" s="1282"/>
      <c r="G21" s="1282"/>
      <c r="H21" s="1282"/>
      <c r="I21" s="1282"/>
    </row>
    <row r="22" spans="1:9" ht="20.149999999999999" customHeight="1">
      <c r="A22" s="1287"/>
      <c r="B22" s="1288"/>
      <c r="C22" s="1275"/>
      <c r="D22" s="96" t="s">
        <v>291</v>
      </c>
      <c r="E22" s="1283" t="s">
        <v>292</v>
      </c>
      <c r="F22" s="1283"/>
      <c r="G22" s="1283"/>
      <c r="H22" s="1283"/>
      <c r="I22" s="1283"/>
    </row>
    <row r="23" spans="1:9" ht="20.149999999999999" customHeight="1">
      <c r="A23" s="1287"/>
      <c r="B23" s="1288"/>
      <c r="C23" s="1275"/>
      <c r="D23" s="1284" t="s">
        <v>293</v>
      </c>
      <c r="E23" s="1285" t="s">
        <v>294</v>
      </c>
      <c r="F23" s="1285"/>
      <c r="G23" s="1285"/>
      <c r="H23" s="1285"/>
      <c r="I23" s="1285"/>
    </row>
    <row r="24" spans="1:9" ht="20.149999999999999" customHeight="1">
      <c r="A24" s="1287"/>
      <c r="B24" s="1288"/>
      <c r="C24" s="1275"/>
      <c r="D24" s="1284"/>
      <c r="E24" s="1281" t="s">
        <v>295</v>
      </c>
      <c r="F24" s="1281"/>
      <c r="G24" s="1281"/>
      <c r="H24" s="1281"/>
      <c r="I24" s="1281"/>
    </row>
    <row r="25" spans="1:9" ht="20.149999999999999" customHeight="1">
      <c r="A25" s="1287"/>
      <c r="B25" s="1288"/>
      <c r="C25" s="1275"/>
      <c r="D25" s="1284"/>
      <c r="E25" s="1281" t="s">
        <v>296</v>
      </c>
      <c r="F25" s="1281"/>
      <c r="G25" s="1281"/>
      <c r="H25" s="1281"/>
      <c r="I25" s="1281"/>
    </row>
    <row r="26" spans="1:9" ht="50.15" customHeight="1">
      <c r="A26" s="1287"/>
      <c r="B26" s="1288"/>
      <c r="C26" s="1276"/>
      <c r="D26" s="1284"/>
      <c r="E26" s="1286" t="s">
        <v>297</v>
      </c>
      <c r="F26" s="1286"/>
      <c r="G26" s="1286"/>
      <c r="H26" s="1286"/>
      <c r="I26" s="1286"/>
    </row>
    <row r="27" spans="1:9" ht="15" customHeight="1">
      <c r="A27" s="1287"/>
      <c r="B27" s="1288"/>
      <c r="C27" s="1274" t="s">
        <v>312</v>
      </c>
      <c r="D27" s="100" t="s">
        <v>299</v>
      </c>
      <c r="E27" s="100" t="s">
        <v>300</v>
      </c>
      <c r="F27" s="1277" t="s">
        <v>301</v>
      </c>
      <c r="G27" s="1277"/>
      <c r="H27" s="100" t="s">
        <v>302</v>
      </c>
      <c r="I27" s="100" t="s">
        <v>303</v>
      </c>
    </row>
    <row r="28" spans="1:9" ht="15" customHeight="1">
      <c r="A28" s="1287"/>
      <c r="B28" s="1288"/>
      <c r="C28" s="1275"/>
      <c r="D28" s="1272"/>
      <c r="E28" s="101" t="s">
        <v>304</v>
      </c>
      <c r="F28" s="1278" t="s">
        <v>304</v>
      </c>
      <c r="G28" s="1278"/>
      <c r="H28" s="101" t="s">
        <v>304</v>
      </c>
      <c r="I28" s="1273"/>
    </row>
    <row r="29" spans="1:9" ht="15" customHeight="1">
      <c r="A29" s="1287"/>
      <c r="B29" s="1288"/>
      <c r="C29" s="1275"/>
      <c r="D29" s="1272"/>
      <c r="E29" s="102" t="s">
        <v>305</v>
      </c>
      <c r="F29" s="1279" t="s">
        <v>305</v>
      </c>
      <c r="G29" s="1279"/>
      <c r="H29" s="102" t="s">
        <v>305</v>
      </c>
      <c r="I29" s="1273"/>
    </row>
    <row r="30" spans="1:9" ht="15" customHeight="1">
      <c r="A30" s="1287"/>
      <c r="B30" s="1288"/>
      <c r="C30" s="1275"/>
      <c r="D30" s="1272"/>
      <c r="E30" s="103" t="s">
        <v>304</v>
      </c>
      <c r="F30" s="1280" t="s">
        <v>304</v>
      </c>
      <c r="G30" s="1280"/>
      <c r="H30" s="103" t="s">
        <v>304</v>
      </c>
      <c r="I30" s="1273"/>
    </row>
    <row r="31" spans="1:9" ht="15" customHeight="1">
      <c r="A31" s="1287"/>
      <c r="B31" s="1288"/>
      <c r="C31" s="1276"/>
      <c r="D31" s="1272"/>
      <c r="E31" s="102" t="s">
        <v>305</v>
      </c>
      <c r="F31" s="1279" t="s">
        <v>305</v>
      </c>
      <c r="G31" s="1279"/>
      <c r="H31" s="102" t="s">
        <v>305</v>
      </c>
      <c r="I31" s="1273"/>
    </row>
    <row r="32" spans="1:9" ht="28" customHeight="1">
      <c r="A32" s="1287"/>
      <c r="B32" s="1288"/>
      <c r="C32" s="97" t="s">
        <v>306</v>
      </c>
      <c r="D32" s="98"/>
      <c r="E32" s="97" t="s">
        <v>307</v>
      </c>
      <c r="F32" s="1272"/>
      <c r="G32" s="1272"/>
      <c r="H32" s="97" t="s">
        <v>308</v>
      </c>
      <c r="I32" s="98"/>
    </row>
    <row r="33" spans="1:9" ht="45" customHeight="1">
      <c r="A33" s="1287"/>
      <c r="B33" s="1288"/>
      <c r="C33" s="97" t="s">
        <v>309</v>
      </c>
      <c r="D33" s="1273"/>
      <c r="E33" s="1273"/>
      <c r="F33" s="1273"/>
      <c r="G33" s="1273"/>
      <c r="H33" s="1273"/>
      <c r="I33" s="1273"/>
    </row>
    <row r="34" spans="1:9" ht="13.5" hidden="1">
      <c r="A34" s="104"/>
      <c r="B34" s="104"/>
      <c r="C34" s="104"/>
      <c r="D34" s="104"/>
      <c r="E34" s="104"/>
      <c r="F34" s="104"/>
      <c r="G34" s="104"/>
      <c r="H34" s="104"/>
      <c r="I34" s="104"/>
    </row>
    <row r="35" spans="1:9">
      <c r="A35" s="105"/>
    </row>
  </sheetData>
  <mergeCells count="48">
    <mergeCell ref="B6:C6"/>
    <mergeCell ref="D6:I6"/>
    <mergeCell ref="A2:F3"/>
    <mergeCell ref="G2:I2"/>
    <mergeCell ref="G3:I3"/>
    <mergeCell ref="B5:C5"/>
    <mergeCell ref="D5:I5"/>
    <mergeCell ref="A7:A8"/>
    <mergeCell ref="B7:B8"/>
    <mergeCell ref="D7:I7"/>
    <mergeCell ref="D8:I8"/>
    <mergeCell ref="B9:C9"/>
    <mergeCell ref="D9:I9"/>
    <mergeCell ref="B10:C10"/>
    <mergeCell ref="D10:I10"/>
    <mergeCell ref="D11:I11"/>
    <mergeCell ref="A12:A33"/>
    <mergeCell ref="B12:B33"/>
    <mergeCell ref="C12:C15"/>
    <mergeCell ref="E12:I12"/>
    <mergeCell ref="E13:I13"/>
    <mergeCell ref="E14:I14"/>
    <mergeCell ref="E15:I15"/>
    <mergeCell ref="D16:I16"/>
    <mergeCell ref="C17:C26"/>
    <mergeCell ref="E17:I17"/>
    <mergeCell ref="D18:D21"/>
    <mergeCell ref="E18:I18"/>
    <mergeCell ref="E19:I19"/>
    <mergeCell ref="E20:I20"/>
    <mergeCell ref="E21:I21"/>
    <mergeCell ref="E22:I22"/>
    <mergeCell ref="D23:D26"/>
    <mergeCell ref="E23:I23"/>
    <mergeCell ref="E24:I24"/>
    <mergeCell ref="E25:I25"/>
    <mergeCell ref="E26:I26"/>
    <mergeCell ref="F32:G32"/>
    <mergeCell ref="D33:I33"/>
    <mergeCell ref="C27:C31"/>
    <mergeCell ref="F27:G27"/>
    <mergeCell ref="D28:D29"/>
    <mergeCell ref="F28:G28"/>
    <mergeCell ref="I28:I31"/>
    <mergeCell ref="F29:G29"/>
    <mergeCell ref="D30:D31"/>
    <mergeCell ref="F30:G30"/>
    <mergeCell ref="F31:G31"/>
  </mergeCells>
  <phoneticPr fontId="2"/>
  <printOptions horizontalCentered="1"/>
  <pageMargins left="0.59055118110236227" right="0.59055118110236227" top="0.51181102362204722" bottom="0.19685039370078741" header="0.19685039370078741" footer="0.15748031496062992"/>
  <pageSetup paperSize="9" scale="96" fitToHeight="0" orientation="landscape" r:id="rId1"/>
  <rowBreaks count="1" manualBreakCount="1">
    <brk id="1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56FDF-26BB-4539-ABF4-026245B7213C}">
  <sheetPr>
    <pageSetUpPr fitToPage="1"/>
  </sheetPr>
  <dimension ref="B1:AN39"/>
  <sheetViews>
    <sheetView zoomScaleNormal="100" workbookViewId="0">
      <selection activeCell="B1" sqref="B1"/>
    </sheetView>
  </sheetViews>
  <sheetFormatPr defaultColWidth="9" defaultRowHeight="12"/>
  <cols>
    <col min="1" max="1" width="1.08984375" style="107" customWidth="1"/>
    <col min="2" max="2" width="11.6328125" style="107" customWidth="1"/>
    <col min="3" max="6" width="2.6328125" style="107" customWidth="1"/>
    <col min="7" max="7" width="2.54296875" style="107" customWidth="1"/>
    <col min="8" max="8" width="9.6328125" style="107" customWidth="1"/>
    <col min="9" max="36" width="2.6328125" style="107" customWidth="1"/>
    <col min="37" max="37" width="6.1796875" style="107" customWidth="1"/>
    <col min="38" max="38" width="5.08984375" style="107" customWidth="1"/>
    <col min="39" max="39" width="5.54296875" style="107" customWidth="1"/>
    <col min="40" max="40" width="15.90625" style="107" customWidth="1"/>
    <col min="41" max="256" width="9" style="107"/>
    <col min="257" max="257" width="1.08984375" style="107" customWidth="1"/>
    <col min="258" max="258" width="11.6328125" style="107" customWidth="1"/>
    <col min="259" max="262" width="2.6328125" style="107" customWidth="1"/>
    <col min="263" max="263" width="2.54296875" style="107" customWidth="1"/>
    <col min="264" max="264" width="9.6328125" style="107" customWidth="1"/>
    <col min="265" max="292" width="2.6328125" style="107" customWidth="1"/>
    <col min="293" max="294" width="5.08984375" style="107" customWidth="1"/>
    <col min="295" max="295" width="5.54296875" style="107" customWidth="1"/>
    <col min="296" max="296" width="15.90625" style="107" customWidth="1"/>
    <col min="297" max="512" width="9" style="107"/>
    <col min="513" max="513" width="1.08984375" style="107" customWidth="1"/>
    <col min="514" max="514" width="11.6328125" style="107" customWidth="1"/>
    <col min="515" max="518" width="2.6328125" style="107" customWidth="1"/>
    <col min="519" max="519" width="2.54296875" style="107" customWidth="1"/>
    <col min="520" max="520" width="9.6328125" style="107" customWidth="1"/>
    <col min="521" max="548" width="2.6328125" style="107" customWidth="1"/>
    <col min="549" max="550" width="5.08984375" style="107" customWidth="1"/>
    <col min="551" max="551" width="5.54296875" style="107" customWidth="1"/>
    <col min="552" max="552" width="15.90625" style="107" customWidth="1"/>
    <col min="553" max="768" width="9" style="107"/>
    <col min="769" max="769" width="1.08984375" style="107" customWidth="1"/>
    <col min="770" max="770" width="11.6328125" style="107" customWidth="1"/>
    <col min="771" max="774" width="2.6328125" style="107" customWidth="1"/>
    <col min="775" max="775" width="2.54296875" style="107" customWidth="1"/>
    <col min="776" max="776" width="9.6328125" style="107" customWidth="1"/>
    <col min="777" max="804" width="2.6328125" style="107" customWidth="1"/>
    <col min="805" max="806" width="5.08984375" style="107" customWidth="1"/>
    <col min="807" max="807" width="5.54296875" style="107" customWidth="1"/>
    <col min="808" max="808" width="15.90625" style="107" customWidth="1"/>
    <col min="809" max="1024" width="9" style="107"/>
    <col min="1025" max="1025" width="1.08984375" style="107" customWidth="1"/>
    <col min="1026" max="1026" width="11.6328125" style="107" customWidth="1"/>
    <col min="1027" max="1030" width="2.6328125" style="107" customWidth="1"/>
    <col min="1031" max="1031" width="2.54296875" style="107" customWidth="1"/>
    <col min="1032" max="1032" width="9.6328125" style="107" customWidth="1"/>
    <col min="1033" max="1060" width="2.6328125" style="107" customWidth="1"/>
    <col min="1061" max="1062" width="5.08984375" style="107" customWidth="1"/>
    <col min="1063" max="1063" width="5.54296875" style="107" customWidth="1"/>
    <col min="1064" max="1064" width="15.90625" style="107" customWidth="1"/>
    <col min="1065" max="1280" width="9" style="107"/>
    <col min="1281" max="1281" width="1.08984375" style="107" customWidth="1"/>
    <col min="1282" max="1282" width="11.6328125" style="107" customWidth="1"/>
    <col min="1283" max="1286" width="2.6328125" style="107" customWidth="1"/>
    <col min="1287" max="1287" width="2.54296875" style="107" customWidth="1"/>
    <col min="1288" max="1288" width="9.6328125" style="107" customWidth="1"/>
    <col min="1289" max="1316" width="2.6328125" style="107" customWidth="1"/>
    <col min="1317" max="1318" width="5.08984375" style="107" customWidth="1"/>
    <col min="1319" max="1319" width="5.54296875" style="107" customWidth="1"/>
    <col min="1320" max="1320" width="15.90625" style="107" customWidth="1"/>
    <col min="1321" max="1536" width="9" style="107"/>
    <col min="1537" max="1537" width="1.08984375" style="107" customWidth="1"/>
    <col min="1538" max="1538" width="11.6328125" style="107" customWidth="1"/>
    <col min="1539" max="1542" width="2.6328125" style="107" customWidth="1"/>
    <col min="1543" max="1543" width="2.54296875" style="107" customWidth="1"/>
    <col min="1544" max="1544" width="9.6328125" style="107" customWidth="1"/>
    <col min="1545" max="1572" width="2.6328125" style="107" customWidth="1"/>
    <col min="1573" max="1574" width="5.08984375" style="107" customWidth="1"/>
    <col min="1575" max="1575" width="5.54296875" style="107" customWidth="1"/>
    <col min="1576" max="1576" width="15.90625" style="107" customWidth="1"/>
    <col min="1577" max="1792" width="9" style="107"/>
    <col min="1793" max="1793" width="1.08984375" style="107" customWidth="1"/>
    <col min="1794" max="1794" width="11.6328125" style="107" customWidth="1"/>
    <col min="1795" max="1798" width="2.6328125" style="107" customWidth="1"/>
    <col min="1799" max="1799" width="2.54296875" style="107" customWidth="1"/>
    <col min="1800" max="1800" width="9.6328125" style="107" customWidth="1"/>
    <col min="1801" max="1828" width="2.6328125" style="107" customWidth="1"/>
    <col min="1829" max="1830" width="5.08984375" style="107" customWidth="1"/>
    <col min="1831" max="1831" width="5.54296875" style="107" customWidth="1"/>
    <col min="1832" max="1832" width="15.90625" style="107" customWidth="1"/>
    <col min="1833" max="2048" width="9" style="107"/>
    <col min="2049" max="2049" width="1.08984375" style="107" customWidth="1"/>
    <col min="2050" max="2050" width="11.6328125" style="107" customWidth="1"/>
    <col min="2051" max="2054" width="2.6328125" style="107" customWidth="1"/>
    <col min="2055" max="2055" width="2.54296875" style="107" customWidth="1"/>
    <col min="2056" max="2056" width="9.6328125" style="107" customWidth="1"/>
    <col min="2057" max="2084" width="2.6328125" style="107" customWidth="1"/>
    <col min="2085" max="2086" width="5.08984375" style="107" customWidth="1"/>
    <col min="2087" max="2087" width="5.54296875" style="107" customWidth="1"/>
    <col min="2088" max="2088" width="15.90625" style="107" customWidth="1"/>
    <col min="2089" max="2304" width="9" style="107"/>
    <col min="2305" max="2305" width="1.08984375" style="107" customWidth="1"/>
    <col min="2306" max="2306" width="11.6328125" style="107" customWidth="1"/>
    <col min="2307" max="2310" width="2.6328125" style="107" customWidth="1"/>
    <col min="2311" max="2311" width="2.54296875" style="107" customWidth="1"/>
    <col min="2312" max="2312" width="9.6328125" style="107" customWidth="1"/>
    <col min="2313" max="2340" width="2.6328125" style="107" customWidth="1"/>
    <col min="2341" max="2342" width="5.08984375" style="107" customWidth="1"/>
    <col min="2343" max="2343" width="5.54296875" style="107" customWidth="1"/>
    <col min="2344" max="2344" width="15.90625" style="107" customWidth="1"/>
    <col min="2345" max="2560" width="9" style="107"/>
    <col min="2561" max="2561" width="1.08984375" style="107" customWidth="1"/>
    <col min="2562" max="2562" width="11.6328125" style="107" customWidth="1"/>
    <col min="2563" max="2566" width="2.6328125" style="107" customWidth="1"/>
    <col min="2567" max="2567" width="2.54296875" style="107" customWidth="1"/>
    <col min="2568" max="2568" width="9.6328125" style="107" customWidth="1"/>
    <col min="2569" max="2596" width="2.6328125" style="107" customWidth="1"/>
    <col min="2597" max="2598" width="5.08984375" style="107" customWidth="1"/>
    <col min="2599" max="2599" width="5.54296875" style="107" customWidth="1"/>
    <col min="2600" max="2600" width="15.90625" style="107" customWidth="1"/>
    <col min="2601" max="2816" width="9" style="107"/>
    <col min="2817" max="2817" width="1.08984375" style="107" customWidth="1"/>
    <col min="2818" max="2818" width="11.6328125" style="107" customWidth="1"/>
    <col min="2819" max="2822" width="2.6328125" style="107" customWidth="1"/>
    <col min="2823" max="2823" width="2.54296875" style="107" customWidth="1"/>
    <col min="2824" max="2824" width="9.6328125" style="107" customWidth="1"/>
    <col min="2825" max="2852" width="2.6328125" style="107" customWidth="1"/>
    <col min="2853" max="2854" width="5.08984375" style="107" customWidth="1"/>
    <col min="2855" max="2855" width="5.54296875" style="107" customWidth="1"/>
    <col min="2856" max="2856" width="15.90625" style="107" customWidth="1"/>
    <col min="2857" max="3072" width="9" style="107"/>
    <col min="3073" max="3073" width="1.08984375" style="107" customWidth="1"/>
    <col min="3074" max="3074" width="11.6328125" style="107" customWidth="1"/>
    <col min="3075" max="3078" width="2.6328125" style="107" customWidth="1"/>
    <col min="3079" max="3079" width="2.54296875" style="107" customWidth="1"/>
    <col min="3080" max="3080" width="9.6328125" style="107" customWidth="1"/>
    <col min="3081" max="3108" width="2.6328125" style="107" customWidth="1"/>
    <col min="3109" max="3110" width="5.08984375" style="107" customWidth="1"/>
    <col min="3111" max="3111" width="5.54296875" style="107" customWidth="1"/>
    <col min="3112" max="3112" width="15.90625" style="107" customWidth="1"/>
    <col min="3113" max="3328" width="9" style="107"/>
    <col min="3329" max="3329" width="1.08984375" style="107" customWidth="1"/>
    <col min="3330" max="3330" width="11.6328125" style="107" customWidth="1"/>
    <col min="3331" max="3334" width="2.6328125" style="107" customWidth="1"/>
    <col min="3335" max="3335" width="2.54296875" style="107" customWidth="1"/>
    <col min="3336" max="3336" width="9.6328125" style="107" customWidth="1"/>
    <col min="3337" max="3364" width="2.6328125" style="107" customWidth="1"/>
    <col min="3365" max="3366" width="5.08984375" style="107" customWidth="1"/>
    <col min="3367" max="3367" width="5.54296875" style="107" customWidth="1"/>
    <col min="3368" max="3368" width="15.90625" style="107" customWidth="1"/>
    <col min="3369" max="3584" width="9" style="107"/>
    <col min="3585" max="3585" width="1.08984375" style="107" customWidth="1"/>
    <col min="3586" max="3586" width="11.6328125" style="107" customWidth="1"/>
    <col min="3587" max="3590" width="2.6328125" style="107" customWidth="1"/>
    <col min="3591" max="3591" width="2.54296875" style="107" customWidth="1"/>
    <col min="3592" max="3592" width="9.6328125" style="107" customWidth="1"/>
    <col min="3593" max="3620" width="2.6328125" style="107" customWidth="1"/>
    <col min="3621" max="3622" width="5.08984375" style="107" customWidth="1"/>
    <col min="3623" max="3623" width="5.54296875" style="107" customWidth="1"/>
    <col min="3624" max="3624" width="15.90625" style="107" customWidth="1"/>
    <col min="3625" max="3840" width="9" style="107"/>
    <col min="3841" max="3841" width="1.08984375" style="107" customWidth="1"/>
    <col min="3842" max="3842" width="11.6328125" style="107" customWidth="1"/>
    <col min="3843" max="3846" width="2.6328125" style="107" customWidth="1"/>
    <col min="3847" max="3847" width="2.54296875" style="107" customWidth="1"/>
    <col min="3848" max="3848" width="9.6328125" style="107" customWidth="1"/>
    <col min="3849" max="3876" width="2.6328125" style="107" customWidth="1"/>
    <col min="3877" max="3878" width="5.08984375" style="107" customWidth="1"/>
    <col min="3879" max="3879" width="5.54296875" style="107" customWidth="1"/>
    <col min="3880" max="3880" width="15.90625" style="107" customWidth="1"/>
    <col min="3881" max="4096" width="9" style="107"/>
    <col min="4097" max="4097" width="1.08984375" style="107" customWidth="1"/>
    <col min="4098" max="4098" width="11.6328125" style="107" customWidth="1"/>
    <col min="4099" max="4102" width="2.6328125" style="107" customWidth="1"/>
    <col min="4103" max="4103" width="2.54296875" style="107" customWidth="1"/>
    <col min="4104" max="4104" width="9.6328125" style="107" customWidth="1"/>
    <col min="4105" max="4132" width="2.6328125" style="107" customWidth="1"/>
    <col min="4133" max="4134" width="5.08984375" style="107" customWidth="1"/>
    <col min="4135" max="4135" width="5.54296875" style="107" customWidth="1"/>
    <col min="4136" max="4136" width="15.90625" style="107" customWidth="1"/>
    <col min="4137" max="4352" width="9" style="107"/>
    <col min="4353" max="4353" width="1.08984375" style="107" customWidth="1"/>
    <col min="4354" max="4354" width="11.6328125" style="107" customWidth="1"/>
    <col min="4355" max="4358" width="2.6328125" style="107" customWidth="1"/>
    <col min="4359" max="4359" width="2.54296875" style="107" customWidth="1"/>
    <col min="4360" max="4360" width="9.6328125" style="107" customWidth="1"/>
    <col min="4361" max="4388" width="2.6328125" style="107" customWidth="1"/>
    <col min="4389" max="4390" width="5.08984375" style="107" customWidth="1"/>
    <col min="4391" max="4391" width="5.54296875" style="107" customWidth="1"/>
    <col min="4392" max="4392" width="15.90625" style="107" customWidth="1"/>
    <col min="4393" max="4608" width="9" style="107"/>
    <col min="4609" max="4609" width="1.08984375" style="107" customWidth="1"/>
    <col min="4610" max="4610" width="11.6328125" style="107" customWidth="1"/>
    <col min="4611" max="4614" width="2.6328125" style="107" customWidth="1"/>
    <col min="4615" max="4615" width="2.54296875" style="107" customWidth="1"/>
    <col min="4616" max="4616" width="9.6328125" style="107" customWidth="1"/>
    <col min="4617" max="4644" width="2.6328125" style="107" customWidth="1"/>
    <col min="4645" max="4646" width="5.08984375" style="107" customWidth="1"/>
    <col min="4647" max="4647" width="5.54296875" style="107" customWidth="1"/>
    <col min="4648" max="4648" width="15.90625" style="107" customWidth="1"/>
    <col min="4649" max="4864" width="9" style="107"/>
    <col min="4865" max="4865" width="1.08984375" style="107" customWidth="1"/>
    <col min="4866" max="4866" width="11.6328125" style="107" customWidth="1"/>
    <col min="4867" max="4870" width="2.6328125" style="107" customWidth="1"/>
    <col min="4871" max="4871" width="2.54296875" style="107" customWidth="1"/>
    <col min="4872" max="4872" width="9.6328125" style="107" customWidth="1"/>
    <col min="4873" max="4900" width="2.6328125" style="107" customWidth="1"/>
    <col min="4901" max="4902" width="5.08984375" style="107" customWidth="1"/>
    <col min="4903" max="4903" width="5.54296875" style="107" customWidth="1"/>
    <col min="4904" max="4904" width="15.90625" style="107" customWidth="1"/>
    <col min="4905" max="5120" width="9" style="107"/>
    <col min="5121" max="5121" width="1.08984375" style="107" customWidth="1"/>
    <col min="5122" max="5122" width="11.6328125" style="107" customWidth="1"/>
    <col min="5123" max="5126" width="2.6328125" style="107" customWidth="1"/>
    <col min="5127" max="5127" width="2.54296875" style="107" customWidth="1"/>
    <col min="5128" max="5128" width="9.6328125" style="107" customWidth="1"/>
    <col min="5129" max="5156" width="2.6328125" style="107" customWidth="1"/>
    <col min="5157" max="5158" width="5.08984375" style="107" customWidth="1"/>
    <col min="5159" max="5159" width="5.54296875" style="107" customWidth="1"/>
    <col min="5160" max="5160" width="15.90625" style="107" customWidth="1"/>
    <col min="5161" max="5376" width="9" style="107"/>
    <col min="5377" max="5377" width="1.08984375" style="107" customWidth="1"/>
    <col min="5378" max="5378" width="11.6328125" style="107" customWidth="1"/>
    <col min="5379" max="5382" width="2.6328125" style="107" customWidth="1"/>
    <col min="5383" max="5383" width="2.54296875" style="107" customWidth="1"/>
    <col min="5384" max="5384" width="9.6328125" style="107" customWidth="1"/>
    <col min="5385" max="5412" width="2.6328125" style="107" customWidth="1"/>
    <col min="5413" max="5414" width="5.08984375" style="107" customWidth="1"/>
    <col min="5415" max="5415" width="5.54296875" style="107" customWidth="1"/>
    <col min="5416" max="5416" width="15.90625" style="107" customWidth="1"/>
    <col min="5417" max="5632" width="9" style="107"/>
    <col min="5633" max="5633" width="1.08984375" style="107" customWidth="1"/>
    <col min="5634" max="5634" width="11.6328125" style="107" customWidth="1"/>
    <col min="5635" max="5638" width="2.6328125" style="107" customWidth="1"/>
    <col min="5639" max="5639" width="2.54296875" style="107" customWidth="1"/>
    <col min="5640" max="5640" width="9.6328125" style="107" customWidth="1"/>
    <col min="5641" max="5668" width="2.6328125" style="107" customWidth="1"/>
    <col min="5669" max="5670" width="5.08984375" style="107" customWidth="1"/>
    <col min="5671" max="5671" width="5.54296875" style="107" customWidth="1"/>
    <col min="5672" max="5672" width="15.90625" style="107" customWidth="1"/>
    <col min="5673" max="5888" width="9" style="107"/>
    <col min="5889" max="5889" width="1.08984375" style="107" customWidth="1"/>
    <col min="5890" max="5890" width="11.6328125" style="107" customWidth="1"/>
    <col min="5891" max="5894" width="2.6328125" style="107" customWidth="1"/>
    <col min="5895" max="5895" width="2.54296875" style="107" customWidth="1"/>
    <col min="5896" max="5896" width="9.6328125" style="107" customWidth="1"/>
    <col min="5897" max="5924" width="2.6328125" style="107" customWidth="1"/>
    <col min="5925" max="5926" width="5.08984375" style="107" customWidth="1"/>
    <col min="5927" max="5927" width="5.54296875" style="107" customWidth="1"/>
    <col min="5928" max="5928" width="15.90625" style="107" customWidth="1"/>
    <col min="5929" max="6144" width="9" style="107"/>
    <col min="6145" max="6145" width="1.08984375" style="107" customWidth="1"/>
    <col min="6146" max="6146" width="11.6328125" style="107" customWidth="1"/>
    <col min="6147" max="6150" width="2.6328125" style="107" customWidth="1"/>
    <col min="6151" max="6151" width="2.54296875" style="107" customWidth="1"/>
    <col min="6152" max="6152" width="9.6328125" style="107" customWidth="1"/>
    <col min="6153" max="6180" width="2.6328125" style="107" customWidth="1"/>
    <col min="6181" max="6182" width="5.08984375" style="107" customWidth="1"/>
    <col min="6183" max="6183" width="5.54296875" style="107" customWidth="1"/>
    <col min="6184" max="6184" width="15.90625" style="107" customWidth="1"/>
    <col min="6185" max="6400" width="9" style="107"/>
    <col min="6401" max="6401" width="1.08984375" style="107" customWidth="1"/>
    <col min="6402" max="6402" width="11.6328125" style="107" customWidth="1"/>
    <col min="6403" max="6406" width="2.6328125" style="107" customWidth="1"/>
    <col min="6407" max="6407" width="2.54296875" style="107" customWidth="1"/>
    <col min="6408" max="6408" width="9.6328125" style="107" customWidth="1"/>
    <col min="6409" max="6436" width="2.6328125" style="107" customWidth="1"/>
    <col min="6437" max="6438" width="5.08984375" style="107" customWidth="1"/>
    <col min="6439" max="6439" width="5.54296875" style="107" customWidth="1"/>
    <col min="6440" max="6440" width="15.90625" style="107" customWidth="1"/>
    <col min="6441" max="6656" width="9" style="107"/>
    <col min="6657" max="6657" width="1.08984375" style="107" customWidth="1"/>
    <col min="6658" max="6658" width="11.6328125" style="107" customWidth="1"/>
    <col min="6659" max="6662" width="2.6328125" style="107" customWidth="1"/>
    <col min="6663" max="6663" width="2.54296875" style="107" customWidth="1"/>
    <col min="6664" max="6664" width="9.6328125" style="107" customWidth="1"/>
    <col min="6665" max="6692" width="2.6328125" style="107" customWidth="1"/>
    <col min="6693" max="6694" width="5.08984375" style="107" customWidth="1"/>
    <col min="6695" max="6695" width="5.54296875" style="107" customWidth="1"/>
    <col min="6696" max="6696" width="15.90625" style="107" customWidth="1"/>
    <col min="6697" max="6912" width="9" style="107"/>
    <col min="6913" max="6913" width="1.08984375" style="107" customWidth="1"/>
    <col min="6914" max="6914" width="11.6328125" style="107" customWidth="1"/>
    <col min="6915" max="6918" width="2.6328125" style="107" customWidth="1"/>
    <col min="6919" max="6919" width="2.54296875" style="107" customWidth="1"/>
    <col min="6920" max="6920" width="9.6328125" style="107" customWidth="1"/>
    <col min="6921" max="6948" width="2.6328125" style="107" customWidth="1"/>
    <col min="6949" max="6950" width="5.08984375" style="107" customWidth="1"/>
    <col min="6951" max="6951" width="5.54296875" style="107" customWidth="1"/>
    <col min="6952" max="6952" width="15.90625" style="107" customWidth="1"/>
    <col min="6953" max="7168" width="9" style="107"/>
    <col min="7169" max="7169" width="1.08984375" style="107" customWidth="1"/>
    <col min="7170" max="7170" width="11.6328125" style="107" customWidth="1"/>
    <col min="7171" max="7174" width="2.6328125" style="107" customWidth="1"/>
    <col min="7175" max="7175" width="2.54296875" style="107" customWidth="1"/>
    <col min="7176" max="7176" width="9.6328125" style="107" customWidth="1"/>
    <col min="7177" max="7204" width="2.6328125" style="107" customWidth="1"/>
    <col min="7205" max="7206" width="5.08984375" style="107" customWidth="1"/>
    <col min="7207" max="7207" width="5.54296875" style="107" customWidth="1"/>
    <col min="7208" max="7208" width="15.90625" style="107" customWidth="1"/>
    <col min="7209" max="7424" width="9" style="107"/>
    <col min="7425" max="7425" width="1.08984375" style="107" customWidth="1"/>
    <col min="7426" max="7426" width="11.6328125" style="107" customWidth="1"/>
    <col min="7427" max="7430" width="2.6328125" style="107" customWidth="1"/>
    <col min="7431" max="7431" width="2.54296875" style="107" customWidth="1"/>
    <col min="7432" max="7432" width="9.6328125" style="107" customWidth="1"/>
    <col min="7433" max="7460" width="2.6328125" style="107" customWidth="1"/>
    <col min="7461" max="7462" width="5.08984375" style="107" customWidth="1"/>
    <col min="7463" max="7463" width="5.54296875" style="107" customWidth="1"/>
    <col min="7464" max="7464" width="15.90625" style="107" customWidth="1"/>
    <col min="7465" max="7680" width="9" style="107"/>
    <col min="7681" max="7681" width="1.08984375" style="107" customWidth="1"/>
    <col min="7682" max="7682" width="11.6328125" style="107" customWidth="1"/>
    <col min="7683" max="7686" width="2.6328125" style="107" customWidth="1"/>
    <col min="7687" max="7687" width="2.54296875" style="107" customWidth="1"/>
    <col min="7688" max="7688" width="9.6328125" style="107" customWidth="1"/>
    <col min="7689" max="7716" width="2.6328125" style="107" customWidth="1"/>
    <col min="7717" max="7718" width="5.08984375" style="107" customWidth="1"/>
    <col min="7719" max="7719" width="5.54296875" style="107" customWidth="1"/>
    <col min="7720" max="7720" width="15.90625" style="107" customWidth="1"/>
    <col min="7721" max="7936" width="9" style="107"/>
    <col min="7937" max="7937" width="1.08984375" style="107" customWidth="1"/>
    <col min="7938" max="7938" width="11.6328125" style="107" customWidth="1"/>
    <col min="7939" max="7942" width="2.6328125" style="107" customWidth="1"/>
    <col min="7943" max="7943" width="2.54296875" style="107" customWidth="1"/>
    <col min="7944" max="7944" width="9.6328125" style="107" customWidth="1"/>
    <col min="7945" max="7972" width="2.6328125" style="107" customWidth="1"/>
    <col min="7973" max="7974" width="5.08984375" style="107" customWidth="1"/>
    <col min="7975" max="7975" width="5.54296875" style="107" customWidth="1"/>
    <col min="7976" max="7976" width="15.90625" style="107" customWidth="1"/>
    <col min="7977" max="8192" width="9" style="107"/>
    <col min="8193" max="8193" width="1.08984375" style="107" customWidth="1"/>
    <col min="8194" max="8194" width="11.6328125" style="107" customWidth="1"/>
    <col min="8195" max="8198" width="2.6328125" style="107" customWidth="1"/>
    <col min="8199" max="8199" width="2.54296875" style="107" customWidth="1"/>
    <col min="8200" max="8200" width="9.6328125" style="107" customWidth="1"/>
    <col min="8201" max="8228" width="2.6328125" style="107" customWidth="1"/>
    <col min="8229" max="8230" width="5.08984375" style="107" customWidth="1"/>
    <col min="8231" max="8231" width="5.54296875" style="107" customWidth="1"/>
    <col min="8232" max="8232" width="15.90625" style="107" customWidth="1"/>
    <col min="8233" max="8448" width="9" style="107"/>
    <col min="8449" max="8449" width="1.08984375" style="107" customWidth="1"/>
    <col min="8450" max="8450" width="11.6328125" style="107" customWidth="1"/>
    <col min="8451" max="8454" width="2.6328125" style="107" customWidth="1"/>
    <col min="8455" max="8455" width="2.54296875" style="107" customWidth="1"/>
    <col min="8456" max="8456" width="9.6328125" style="107" customWidth="1"/>
    <col min="8457" max="8484" width="2.6328125" style="107" customWidth="1"/>
    <col min="8485" max="8486" width="5.08984375" style="107" customWidth="1"/>
    <col min="8487" max="8487" width="5.54296875" style="107" customWidth="1"/>
    <col min="8488" max="8488" width="15.90625" style="107" customWidth="1"/>
    <col min="8489" max="8704" width="9" style="107"/>
    <col min="8705" max="8705" width="1.08984375" style="107" customWidth="1"/>
    <col min="8706" max="8706" width="11.6328125" style="107" customWidth="1"/>
    <col min="8707" max="8710" width="2.6328125" style="107" customWidth="1"/>
    <col min="8711" max="8711" width="2.54296875" style="107" customWidth="1"/>
    <col min="8712" max="8712" width="9.6328125" style="107" customWidth="1"/>
    <col min="8713" max="8740" width="2.6328125" style="107" customWidth="1"/>
    <col min="8741" max="8742" width="5.08984375" style="107" customWidth="1"/>
    <col min="8743" max="8743" width="5.54296875" style="107" customWidth="1"/>
    <col min="8744" max="8744" width="15.90625" style="107" customWidth="1"/>
    <col min="8745" max="8960" width="9" style="107"/>
    <col min="8961" max="8961" width="1.08984375" style="107" customWidth="1"/>
    <col min="8962" max="8962" width="11.6328125" style="107" customWidth="1"/>
    <col min="8963" max="8966" width="2.6328125" style="107" customWidth="1"/>
    <col min="8967" max="8967" width="2.54296875" style="107" customWidth="1"/>
    <col min="8968" max="8968" width="9.6328125" style="107" customWidth="1"/>
    <col min="8969" max="8996" width="2.6328125" style="107" customWidth="1"/>
    <col min="8997" max="8998" width="5.08984375" style="107" customWidth="1"/>
    <col min="8999" max="8999" width="5.54296875" style="107" customWidth="1"/>
    <col min="9000" max="9000" width="15.90625" style="107" customWidth="1"/>
    <col min="9001" max="9216" width="9" style="107"/>
    <col min="9217" max="9217" width="1.08984375" style="107" customWidth="1"/>
    <col min="9218" max="9218" width="11.6328125" style="107" customWidth="1"/>
    <col min="9219" max="9222" width="2.6328125" style="107" customWidth="1"/>
    <col min="9223" max="9223" width="2.54296875" style="107" customWidth="1"/>
    <col min="9224" max="9224" width="9.6328125" style="107" customWidth="1"/>
    <col min="9225" max="9252" width="2.6328125" style="107" customWidth="1"/>
    <col min="9253" max="9254" width="5.08984375" style="107" customWidth="1"/>
    <col min="9255" max="9255" width="5.54296875" style="107" customWidth="1"/>
    <col min="9256" max="9256" width="15.90625" style="107" customWidth="1"/>
    <col min="9257" max="9472" width="9" style="107"/>
    <col min="9473" max="9473" width="1.08984375" style="107" customWidth="1"/>
    <col min="9474" max="9474" width="11.6328125" style="107" customWidth="1"/>
    <col min="9475" max="9478" width="2.6328125" style="107" customWidth="1"/>
    <col min="9479" max="9479" width="2.54296875" style="107" customWidth="1"/>
    <col min="9480" max="9480" width="9.6328125" style="107" customWidth="1"/>
    <col min="9481" max="9508" width="2.6328125" style="107" customWidth="1"/>
    <col min="9509" max="9510" width="5.08984375" style="107" customWidth="1"/>
    <col min="9511" max="9511" width="5.54296875" style="107" customWidth="1"/>
    <col min="9512" max="9512" width="15.90625" style="107" customWidth="1"/>
    <col min="9513" max="9728" width="9" style="107"/>
    <col min="9729" max="9729" width="1.08984375" style="107" customWidth="1"/>
    <col min="9730" max="9730" width="11.6328125" style="107" customWidth="1"/>
    <col min="9731" max="9734" width="2.6328125" style="107" customWidth="1"/>
    <col min="9735" max="9735" width="2.54296875" style="107" customWidth="1"/>
    <col min="9736" max="9736" width="9.6328125" style="107" customWidth="1"/>
    <col min="9737" max="9764" width="2.6328125" style="107" customWidth="1"/>
    <col min="9765" max="9766" width="5.08984375" style="107" customWidth="1"/>
    <col min="9767" max="9767" width="5.54296875" style="107" customWidth="1"/>
    <col min="9768" max="9768" width="15.90625" style="107" customWidth="1"/>
    <col min="9769" max="9984" width="9" style="107"/>
    <col min="9985" max="9985" width="1.08984375" style="107" customWidth="1"/>
    <col min="9986" max="9986" width="11.6328125" style="107" customWidth="1"/>
    <col min="9987" max="9990" width="2.6328125" style="107" customWidth="1"/>
    <col min="9991" max="9991" width="2.54296875" style="107" customWidth="1"/>
    <col min="9992" max="9992" width="9.6328125" style="107" customWidth="1"/>
    <col min="9993" max="10020" width="2.6328125" style="107" customWidth="1"/>
    <col min="10021" max="10022" width="5.08984375" style="107" customWidth="1"/>
    <col min="10023" max="10023" width="5.54296875" style="107" customWidth="1"/>
    <col min="10024" max="10024" width="15.90625" style="107" customWidth="1"/>
    <col min="10025" max="10240" width="9" style="107"/>
    <col min="10241" max="10241" width="1.08984375" style="107" customWidth="1"/>
    <col min="10242" max="10242" width="11.6328125" style="107" customWidth="1"/>
    <col min="10243" max="10246" width="2.6328125" style="107" customWidth="1"/>
    <col min="10247" max="10247" width="2.54296875" style="107" customWidth="1"/>
    <col min="10248" max="10248" width="9.6328125" style="107" customWidth="1"/>
    <col min="10249" max="10276" width="2.6328125" style="107" customWidth="1"/>
    <col min="10277" max="10278" width="5.08984375" style="107" customWidth="1"/>
    <col min="10279" max="10279" width="5.54296875" style="107" customWidth="1"/>
    <col min="10280" max="10280" width="15.90625" style="107" customWidth="1"/>
    <col min="10281" max="10496" width="9" style="107"/>
    <col min="10497" max="10497" width="1.08984375" style="107" customWidth="1"/>
    <col min="10498" max="10498" width="11.6328125" style="107" customWidth="1"/>
    <col min="10499" max="10502" width="2.6328125" style="107" customWidth="1"/>
    <col min="10503" max="10503" width="2.54296875" style="107" customWidth="1"/>
    <col min="10504" max="10504" width="9.6328125" style="107" customWidth="1"/>
    <col min="10505" max="10532" width="2.6328125" style="107" customWidth="1"/>
    <col min="10533" max="10534" width="5.08984375" style="107" customWidth="1"/>
    <col min="10535" max="10535" width="5.54296875" style="107" customWidth="1"/>
    <col min="10536" max="10536" width="15.90625" style="107" customWidth="1"/>
    <col min="10537" max="10752" width="9" style="107"/>
    <col min="10753" max="10753" width="1.08984375" style="107" customWidth="1"/>
    <col min="10754" max="10754" width="11.6328125" style="107" customWidth="1"/>
    <col min="10755" max="10758" width="2.6328125" style="107" customWidth="1"/>
    <col min="10759" max="10759" width="2.54296875" style="107" customWidth="1"/>
    <col min="10760" max="10760" width="9.6328125" style="107" customWidth="1"/>
    <col min="10761" max="10788" width="2.6328125" style="107" customWidth="1"/>
    <col min="10789" max="10790" width="5.08984375" style="107" customWidth="1"/>
    <col min="10791" max="10791" width="5.54296875" style="107" customWidth="1"/>
    <col min="10792" max="10792" width="15.90625" style="107" customWidth="1"/>
    <col min="10793" max="11008" width="9" style="107"/>
    <col min="11009" max="11009" width="1.08984375" style="107" customWidth="1"/>
    <col min="11010" max="11010" width="11.6328125" style="107" customWidth="1"/>
    <col min="11011" max="11014" width="2.6328125" style="107" customWidth="1"/>
    <col min="11015" max="11015" width="2.54296875" style="107" customWidth="1"/>
    <col min="11016" max="11016" width="9.6328125" style="107" customWidth="1"/>
    <col min="11017" max="11044" width="2.6328125" style="107" customWidth="1"/>
    <col min="11045" max="11046" width="5.08984375" style="107" customWidth="1"/>
    <col min="11047" max="11047" width="5.54296875" style="107" customWidth="1"/>
    <col min="11048" max="11048" width="15.90625" style="107" customWidth="1"/>
    <col min="11049" max="11264" width="9" style="107"/>
    <col min="11265" max="11265" width="1.08984375" style="107" customWidth="1"/>
    <col min="11266" max="11266" width="11.6328125" style="107" customWidth="1"/>
    <col min="11267" max="11270" width="2.6328125" style="107" customWidth="1"/>
    <col min="11271" max="11271" width="2.54296875" style="107" customWidth="1"/>
    <col min="11272" max="11272" width="9.6328125" style="107" customWidth="1"/>
    <col min="11273" max="11300" width="2.6328125" style="107" customWidth="1"/>
    <col min="11301" max="11302" width="5.08984375" style="107" customWidth="1"/>
    <col min="11303" max="11303" width="5.54296875" style="107" customWidth="1"/>
    <col min="11304" max="11304" width="15.90625" style="107" customWidth="1"/>
    <col min="11305" max="11520" width="9" style="107"/>
    <col min="11521" max="11521" width="1.08984375" style="107" customWidth="1"/>
    <col min="11522" max="11522" width="11.6328125" style="107" customWidth="1"/>
    <col min="11523" max="11526" width="2.6328125" style="107" customWidth="1"/>
    <col min="11527" max="11527" width="2.54296875" style="107" customWidth="1"/>
    <col min="11528" max="11528" width="9.6328125" style="107" customWidth="1"/>
    <col min="11529" max="11556" width="2.6328125" style="107" customWidth="1"/>
    <col min="11557" max="11558" width="5.08984375" style="107" customWidth="1"/>
    <col min="11559" max="11559" width="5.54296875" style="107" customWidth="1"/>
    <col min="11560" max="11560" width="15.90625" style="107" customWidth="1"/>
    <col min="11561" max="11776" width="9" style="107"/>
    <col min="11777" max="11777" width="1.08984375" style="107" customWidth="1"/>
    <col min="11778" max="11778" width="11.6328125" style="107" customWidth="1"/>
    <col min="11779" max="11782" width="2.6328125" style="107" customWidth="1"/>
    <col min="11783" max="11783" width="2.54296875" style="107" customWidth="1"/>
    <col min="11784" max="11784" width="9.6328125" style="107" customWidth="1"/>
    <col min="11785" max="11812" width="2.6328125" style="107" customWidth="1"/>
    <col min="11813" max="11814" width="5.08984375" style="107" customWidth="1"/>
    <col min="11815" max="11815" width="5.54296875" style="107" customWidth="1"/>
    <col min="11816" max="11816" width="15.90625" style="107" customWidth="1"/>
    <col min="11817" max="12032" width="9" style="107"/>
    <col min="12033" max="12033" width="1.08984375" style="107" customWidth="1"/>
    <col min="12034" max="12034" width="11.6328125" style="107" customWidth="1"/>
    <col min="12035" max="12038" width="2.6328125" style="107" customWidth="1"/>
    <col min="12039" max="12039" width="2.54296875" style="107" customWidth="1"/>
    <col min="12040" max="12040" width="9.6328125" style="107" customWidth="1"/>
    <col min="12041" max="12068" width="2.6328125" style="107" customWidth="1"/>
    <col min="12069" max="12070" width="5.08984375" style="107" customWidth="1"/>
    <col min="12071" max="12071" width="5.54296875" style="107" customWidth="1"/>
    <col min="12072" max="12072" width="15.90625" style="107" customWidth="1"/>
    <col min="12073" max="12288" width="9" style="107"/>
    <col min="12289" max="12289" width="1.08984375" style="107" customWidth="1"/>
    <col min="12290" max="12290" width="11.6328125" style="107" customWidth="1"/>
    <col min="12291" max="12294" width="2.6328125" style="107" customWidth="1"/>
    <col min="12295" max="12295" width="2.54296875" style="107" customWidth="1"/>
    <col min="12296" max="12296" width="9.6328125" style="107" customWidth="1"/>
    <col min="12297" max="12324" width="2.6328125" style="107" customWidth="1"/>
    <col min="12325" max="12326" width="5.08984375" style="107" customWidth="1"/>
    <col min="12327" max="12327" width="5.54296875" style="107" customWidth="1"/>
    <col min="12328" max="12328" width="15.90625" style="107" customWidth="1"/>
    <col min="12329" max="12544" width="9" style="107"/>
    <col min="12545" max="12545" width="1.08984375" style="107" customWidth="1"/>
    <col min="12546" max="12546" width="11.6328125" style="107" customWidth="1"/>
    <col min="12547" max="12550" width="2.6328125" style="107" customWidth="1"/>
    <col min="12551" max="12551" width="2.54296875" style="107" customWidth="1"/>
    <col min="12552" max="12552" width="9.6328125" style="107" customWidth="1"/>
    <col min="12553" max="12580" width="2.6328125" style="107" customWidth="1"/>
    <col min="12581" max="12582" width="5.08984375" style="107" customWidth="1"/>
    <col min="12583" max="12583" width="5.54296875" style="107" customWidth="1"/>
    <col min="12584" max="12584" width="15.90625" style="107" customWidth="1"/>
    <col min="12585" max="12800" width="9" style="107"/>
    <col min="12801" max="12801" width="1.08984375" style="107" customWidth="1"/>
    <col min="12802" max="12802" width="11.6328125" style="107" customWidth="1"/>
    <col min="12803" max="12806" width="2.6328125" style="107" customWidth="1"/>
    <col min="12807" max="12807" width="2.54296875" style="107" customWidth="1"/>
    <col min="12808" max="12808" width="9.6328125" style="107" customWidth="1"/>
    <col min="12809" max="12836" width="2.6328125" style="107" customWidth="1"/>
    <col min="12837" max="12838" width="5.08984375" style="107" customWidth="1"/>
    <col min="12839" max="12839" width="5.54296875" style="107" customWidth="1"/>
    <col min="12840" max="12840" width="15.90625" style="107" customWidth="1"/>
    <col min="12841" max="13056" width="9" style="107"/>
    <col min="13057" max="13057" width="1.08984375" style="107" customWidth="1"/>
    <col min="13058" max="13058" width="11.6328125" style="107" customWidth="1"/>
    <col min="13059" max="13062" width="2.6328125" style="107" customWidth="1"/>
    <col min="13063" max="13063" width="2.54296875" style="107" customWidth="1"/>
    <col min="13064" max="13064" width="9.6328125" style="107" customWidth="1"/>
    <col min="13065" max="13092" width="2.6328125" style="107" customWidth="1"/>
    <col min="13093" max="13094" width="5.08984375" style="107" customWidth="1"/>
    <col min="13095" max="13095" width="5.54296875" style="107" customWidth="1"/>
    <col min="13096" max="13096" width="15.90625" style="107" customWidth="1"/>
    <col min="13097" max="13312" width="9" style="107"/>
    <col min="13313" max="13313" width="1.08984375" style="107" customWidth="1"/>
    <col min="13314" max="13314" width="11.6328125" style="107" customWidth="1"/>
    <col min="13315" max="13318" width="2.6328125" style="107" customWidth="1"/>
    <col min="13319" max="13319" width="2.54296875" style="107" customWidth="1"/>
    <col min="13320" max="13320" width="9.6328125" style="107" customWidth="1"/>
    <col min="13321" max="13348" width="2.6328125" style="107" customWidth="1"/>
    <col min="13349" max="13350" width="5.08984375" style="107" customWidth="1"/>
    <col min="13351" max="13351" width="5.54296875" style="107" customWidth="1"/>
    <col min="13352" max="13352" width="15.90625" style="107" customWidth="1"/>
    <col min="13353" max="13568" width="9" style="107"/>
    <col min="13569" max="13569" width="1.08984375" style="107" customWidth="1"/>
    <col min="13570" max="13570" width="11.6328125" style="107" customWidth="1"/>
    <col min="13571" max="13574" width="2.6328125" style="107" customWidth="1"/>
    <col min="13575" max="13575" width="2.54296875" style="107" customWidth="1"/>
    <col min="13576" max="13576" width="9.6328125" style="107" customWidth="1"/>
    <col min="13577" max="13604" width="2.6328125" style="107" customWidth="1"/>
    <col min="13605" max="13606" width="5.08984375" style="107" customWidth="1"/>
    <col min="13607" max="13607" width="5.54296875" style="107" customWidth="1"/>
    <col min="13608" max="13608" width="15.90625" style="107" customWidth="1"/>
    <col min="13609" max="13824" width="9" style="107"/>
    <col min="13825" max="13825" width="1.08984375" style="107" customWidth="1"/>
    <col min="13826" max="13826" width="11.6328125" style="107" customWidth="1"/>
    <col min="13827" max="13830" width="2.6328125" style="107" customWidth="1"/>
    <col min="13831" max="13831" width="2.54296875" style="107" customWidth="1"/>
    <col min="13832" max="13832" width="9.6328125" style="107" customWidth="1"/>
    <col min="13833" max="13860" width="2.6328125" style="107" customWidth="1"/>
    <col min="13861" max="13862" width="5.08984375" style="107" customWidth="1"/>
    <col min="13863" max="13863" width="5.54296875" style="107" customWidth="1"/>
    <col min="13864" max="13864" width="15.90625" style="107" customWidth="1"/>
    <col min="13865" max="14080" width="9" style="107"/>
    <col min="14081" max="14081" width="1.08984375" style="107" customWidth="1"/>
    <col min="14082" max="14082" width="11.6328125" style="107" customWidth="1"/>
    <col min="14083" max="14086" width="2.6328125" style="107" customWidth="1"/>
    <col min="14087" max="14087" width="2.54296875" style="107" customWidth="1"/>
    <col min="14088" max="14088" width="9.6328125" style="107" customWidth="1"/>
    <col min="14089" max="14116" width="2.6328125" style="107" customWidth="1"/>
    <col min="14117" max="14118" width="5.08984375" style="107" customWidth="1"/>
    <col min="14119" max="14119" width="5.54296875" style="107" customWidth="1"/>
    <col min="14120" max="14120" width="15.90625" style="107" customWidth="1"/>
    <col min="14121" max="14336" width="9" style="107"/>
    <col min="14337" max="14337" width="1.08984375" style="107" customWidth="1"/>
    <col min="14338" max="14338" width="11.6328125" style="107" customWidth="1"/>
    <col min="14339" max="14342" width="2.6328125" style="107" customWidth="1"/>
    <col min="14343" max="14343" width="2.54296875" style="107" customWidth="1"/>
    <col min="14344" max="14344" width="9.6328125" style="107" customWidth="1"/>
    <col min="14345" max="14372" width="2.6328125" style="107" customWidth="1"/>
    <col min="14373" max="14374" width="5.08984375" style="107" customWidth="1"/>
    <col min="14375" max="14375" width="5.54296875" style="107" customWidth="1"/>
    <col min="14376" max="14376" width="15.90625" style="107" customWidth="1"/>
    <col min="14377" max="14592" width="9" style="107"/>
    <col min="14593" max="14593" width="1.08984375" style="107" customWidth="1"/>
    <col min="14594" max="14594" width="11.6328125" style="107" customWidth="1"/>
    <col min="14595" max="14598" width="2.6328125" style="107" customWidth="1"/>
    <col min="14599" max="14599" width="2.54296875" style="107" customWidth="1"/>
    <col min="14600" max="14600" width="9.6328125" style="107" customWidth="1"/>
    <col min="14601" max="14628" width="2.6328125" style="107" customWidth="1"/>
    <col min="14629" max="14630" width="5.08984375" style="107" customWidth="1"/>
    <col min="14631" max="14631" width="5.54296875" style="107" customWidth="1"/>
    <col min="14632" max="14632" width="15.90625" style="107" customWidth="1"/>
    <col min="14633" max="14848" width="9" style="107"/>
    <col min="14849" max="14849" width="1.08984375" style="107" customWidth="1"/>
    <col min="14850" max="14850" width="11.6328125" style="107" customWidth="1"/>
    <col min="14851" max="14854" width="2.6328125" style="107" customWidth="1"/>
    <col min="14855" max="14855" width="2.54296875" style="107" customWidth="1"/>
    <col min="14856" max="14856" width="9.6328125" style="107" customWidth="1"/>
    <col min="14857" max="14884" width="2.6328125" style="107" customWidth="1"/>
    <col min="14885" max="14886" width="5.08984375" style="107" customWidth="1"/>
    <col min="14887" max="14887" width="5.54296875" style="107" customWidth="1"/>
    <col min="14888" max="14888" width="15.90625" style="107" customWidth="1"/>
    <col min="14889" max="15104" width="9" style="107"/>
    <col min="15105" max="15105" width="1.08984375" style="107" customWidth="1"/>
    <col min="15106" max="15106" width="11.6328125" style="107" customWidth="1"/>
    <col min="15107" max="15110" width="2.6328125" style="107" customWidth="1"/>
    <col min="15111" max="15111" width="2.54296875" style="107" customWidth="1"/>
    <col min="15112" max="15112" width="9.6328125" style="107" customWidth="1"/>
    <col min="15113" max="15140" width="2.6328125" style="107" customWidth="1"/>
    <col min="15141" max="15142" width="5.08984375" style="107" customWidth="1"/>
    <col min="15143" max="15143" width="5.54296875" style="107" customWidth="1"/>
    <col min="15144" max="15144" width="15.90625" style="107" customWidth="1"/>
    <col min="15145" max="15360" width="9" style="107"/>
    <col min="15361" max="15361" width="1.08984375" style="107" customWidth="1"/>
    <col min="15362" max="15362" width="11.6328125" style="107" customWidth="1"/>
    <col min="15363" max="15366" width="2.6328125" style="107" customWidth="1"/>
    <col min="15367" max="15367" width="2.54296875" style="107" customWidth="1"/>
    <col min="15368" max="15368" width="9.6328125" style="107" customWidth="1"/>
    <col min="15369" max="15396" width="2.6328125" style="107" customWidth="1"/>
    <col min="15397" max="15398" width="5.08984375" style="107" customWidth="1"/>
    <col min="15399" max="15399" width="5.54296875" style="107" customWidth="1"/>
    <col min="15400" max="15400" width="15.90625" style="107" customWidth="1"/>
    <col min="15401" max="15616" width="9" style="107"/>
    <col min="15617" max="15617" width="1.08984375" style="107" customWidth="1"/>
    <col min="15618" max="15618" width="11.6328125" style="107" customWidth="1"/>
    <col min="15619" max="15622" width="2.6328125" style="107" customWidth="1"/>
    <col min="15623" max="15623" width="2.54296875" style="107" customWidth="1"/>
    <col min="15624" max="15624" width="9.6328125" style="107" customWidth="1"/>
    <col min="15625" max="15652" width="2.6328125" style="107" customWidth="1"/>
    <col min="15653" max="15654" width="5.08984375" style="107" customWidth="1"/>
    <col min="15655" max="15655" width="5.54296875" style="107" customWidth="1"/>
    <col min="15656" max="15656" width="15.90625" style="107" customWidth="1"/>
    <col min="15657" max="15872" width="9" style="107"/>
    <col min="15873" max="15873" width="1.08984375" style="107" customWidth="1"/>
    <col min="15874" max="15874" width="11.6328125" style="107" customWidth="1"/>
    <col min="15875" max="15878" width="2.6328125" style="107" customWidth="1"/>
    <col min="15879" max="15879" width="2.54296875" style="107" customWidth="1"/>
    <col min="15880" max="15880" width="9.6328125" style="107" customWidth="1"/>
    <col min="15881" max="15908" width="2.6328125" style="107" customWidth="1"/>
    <col min="15909" max="15910" width="5.08984375" style="107" customWidth="1"/>
    <col min="15911" max="15911" width="5.54296875" style="107" customWidth="1"/>
    <col min="15912" max="15912" width="15.90625" style="107" customWidth="1"/>
    <col min="15913" max="16128" width="9" style="107"/>
    <col min="16129" max="16129" width="1.08984375" style="107" customWidth="1"/>
    <col min="16130" max="16130" width="11.6328125" style="107" customWidth="1"/>
    <col min="16131" max="16134" width="2.6328125" style="107" customWidth="1"/>
    <col min="16135" max="16135" width="2.54296875" style="107" customWidth="1"/>
    <col min="16136" max="16136" width="9.6328125" style="107" customWidth="1"/>
    <col min="16137" max="16164" width="2.6328125" style="107" customWidth="1"/>
    <col min="16165" max="16166" width="5.08984375" style="107" customWidth="1"/>
    <col min="16167" max="16167" width="5.54296875" style="107" customWidth="1"/>
    <col min="16168" max="16168" width="15.90625" style="107" customWidth="1"/>
    <col min="16169" max="16384" width="9" style="107"/>
  </cols>
  <sheetData>
    <row r="1" spans="2:40">
      <c r="B1" s="107" t="s">
        <v>364</v>
      </c>
    </row>
    <row r="2" spans="2:40" ht="17.25" customHeight="1">
      <c r="B2" s="106" t="s">
        <v>313</v>
      </c>
      <c r="P2" s="106" t="s">
        <v>314</v>
      </c>
      <c r="Q2" s="1348"/>
      <c r="R2" s="1349"/>
      <c r="S2" s="106" t="s">
        <v>315</v>
      </c>
      <c r="T2" s="1348"/>
      <c r="U2" s="1348"/>
      <c r="V2" s="106" t="s">
        <v>316</v>
      </c>
      <c r="W2" s="106" t="s">
        <v>317</v>
      </c>
      <c r="AN2" s="108"/>
    </row>
    <row r="3" spans="2:40" ht="17.25" customHeight="1" thickBot="1">
      <c r="B3" s="106" t="s">
        <v>318</v>
      </c>
      <c r="M3" s="109"/>
      <c r="AK3" s="1292" t="s">
        <v>913</v>
      </c>
      <c r="AL3" s="1292"/>
      <c r="AM3" s="1292"/>
      <c r="AN3" s="1292"/>
    </row>
    <row r="4" spans="2:40" ht="17.25" customHeight="1">
      <c r="B4" s="1350" t="s">
        <v>319</v>
      </c>
      <c r="C4" s="1351"/>
      <c r="D4" s="1356" t="s">
        <v>320</v>
      </c>
      <c r="E4" s="1357"/>
      <c r="F4" s="1356" t="s">
        <v>321</v>
      </c>
      <c r="G4" s="1357"/>
      <c r="H4" s="1360" t="s">
        <v>322</v>
      </c>
      <c r="I4" s="1334" t="s">
        <v>323</v>
      </c>
      <c r="J4" s="1335"/>
      <c r="K4" s="1335"/>
      <c r="L4" s="1335"/>
      <c r="M4" s="1335"/>
      <c r="N4" s="1335"/>
      <c r="O4" s="1336"/>
      <c r="P4" s="1337" t="s">
        <v>324</v>
      </c>
      <c r="Q4" s="1335"/>
      <c r="R4" s="1335"/>
      <c r="S4" s="1335"/>
      <c r="T4" s="1335"/>
      <c r="U4" s="1335"/>
      <c r="V4" s="1338"/>
      <c r="W4" s="1334" t="s">
        <v>325</v>
      </c>
      <c r="X4" s="1335"/>
      <c r="Y4" s="1335"/>
      <c r="Z4" s="1335"/>
      <c r="AA4" s="1335"/>
      <c r="AB4" s="1335"/>
      <c r="AC4" s="1336"/>
      <c r="AD4" s="1337" t="s">
        <v>326</v>
      </c>
      <c r="AE4" s="1335"/>
      <c r="AF4" s="1335"/>
      <c r="AG4" s="1335"/>
      <c r="AH4" s="1335"/>
      <c r="AI4" s="1335"/>
      <c r="AJ4" s="1338"/>
      <c r="AK4" s="1315" t="s">
        <v>327</v>
      </c>
      <c r="AL4" s="1341" t="s">
        <v>328</v>
      </c>
      <c r="AM4" s="1344" t="s">
        <v>329</v>
      </c>
      <c r="AN4" s="111"/>
    </row>
    <row r="5" spans="2:40" ht="17.25" customHeight="1">
      <c r="B5" s="1352"/>
      <c r="C5" s="1353"/>
      <c r="D5" s="1358"/>
      <c r="E5" s="1359"/>
      <c r="F5" s="1358"/>
      <c r="G5" s="1359"/>
      <c r="H5" s="1298"/>
      <c r="I5" s="112">
        <v>1</v>
      </c>
      <c r="J5" s="113">
        <v>2</v>
      </c>
      <c r="K5" s="113">
        <v>3</v>
      </c>
      <c r="L5" s="113">
        <v>4</v>
      </c>
      <c r="M5" s="113">
        <v>5</v>
      </c>
      <c r="N5" s="113">
        <v>6</v>
      </c>
      <c r="O5" s="114">
        <v>7</v>
      </c>
      <c r="P5" s="115">
        <v>8</v>
      </c>
      <c r="Q5" s="113">
        <v>9</v>
      </c>
      <c r="R5" s="113">
        <v>10</v>
      </c>
      <c r="S5" s="113">
        <v>11</v>
      </c>
      <c r="T5" s="113">
        <v>12</v>
      </c>
      <c r="U5" s="113">
        <v>13</v>
      </c>
      <c r="V5" s="116">
        <v>14</v>
      </c>
      <c r="W5" s="112">
        <v>15</v>
      </c>
      <c r="X5" s="113">
        <v>16</v>
      </c>
      <c r="Y5" s="113">
        <v>17</v>
      </c>
      <c r="Z5" s="113">
        <v>18</v>
      </c>
      <c r="AA5" s="113">
        <v>19</v>
      </c>
      <c r="AB5" s="113">
        <v>20</v>
      </c>
      <c r="AC5" s="114">
        <v>21</v>
      </c>
      <c r="AD5" s="115">
        <v>22</v>
      </c>
      <c r="AE5" s="113">
        <v>23</v>
      </c>
      <c r="AF5" s="113">
        <v>24</v>
      </c>
      <c r="AG5" s="113">
        <v>25</v>
      </c>
      <c r="AH5" s="113">
        <v>26</v>
      </c>
      <c r="AI5" s="113">
        <v>27</v>
      </c>
      <c r="AJ5" s="116">
        <v>28</v>
      </c>
      <c r="AK5" s="1316"/>
      <c r="AL5" s="1342"/>
      <c r="AM5" s="1345"/>
      <c r="AN5" s="117" t="s">
        <v>330</v>
      </c>
    </row>
    <row r="6" spans="2:40" ht="17.25" customHeight="1">
      <c r="B6" s="1354"/>
      <c r="C6" s="1355"/>
      <c r="D6" s="1358"/>
      <c r="E6" s="1359"/>
      <c r="F6" s="1358"/>
      <c r="G6" s="1359"/>
      <c r="H6" s="1311"/>
      <c r="I6" s="119" t="s">
        <v>365</v>
      </c>
      <c r="J6" s="113" t="s">
        <v>366</v>
      </c>
      <c r="K6" s="113" t="s">
        <v>367</v>
      </c>
      <c r="L6" s="113" t="s">
        <v>368</v>
      </c>
      <c r="M6" s="113" t="s">
        <v>369</v>
      </c>
      <c r="N6" s="113" t="s">
        <v>370</v>
      </c>
      <c r="O6" s="116" t="s">
        <v>371</v>
      </c>
      <c r="P6" s="112" t="s">
        <v>372</v>
      </c>
      <c r="Q6" s="113" t="s">
        <v>373</v>
      </c>
      <c r="R6" s="113" t="s">
        <v>367</v>
      </c>
      <c r="S6" s="113" t="s">
        <v>368</v>
      </c>
      <c r="T6" s="113" t="s">
        <v>369</v>
      </c>
      <c r="U6" s="113" t="s">
        <v>370</v>
      </c>
      <c r="V6" s="116" t="s">
        <v>371</v>
      </c>
      <c r="W6" s="112" t="s">
        <v>372</v>
      </c>
      <c r="X6" s="113" t="s">
        <v>373</v>
      </c>
      <c r="Y6" s="113" t="s">
        <v>367</v>
      </c>
      <c r="Z6" s="113" t="s">
        <v>368</v>
      </c>
      <c r="AA6" s="113" t="s">
        <v>369</v>
      </c>
      <c r="AB6" s="113" t="s">
        <v>370</v>
      </c>
      <c r="AC6" s="116" t="s">
        <v>371</v>
      </c>
      <c r="AD6" s="112" t="s">
        <v>372</v>
      </c>
      <c r="AE6" s="113" t="s">
        <v>373</v>
      </c>
      <c r="AF6" s="113" t="s">
        <v>367</v>
      </c>
      <c r="AG6" s="113" t="s">
        <v>368</v>
      </c>
      <c r="AH6" s="113" t="s">
        <v>369</v>
      </c>
      <c r="AI6" s="113" t="s">
        <v>370</v>
      </c>
      <c r="AJ6" s="113" t="s">
        <v>371</v>
      </c>
      <c r="AK6" s="1317"/>
      <c r="AL6" s="1343"/>
      <c r="AM6" s="1346"/>
      <c r="AN6" s="117"/>
    </row>
    <row r="7" spans="2:40" ht="23.25" customHeight="1" thickBot="1">
      <c r="B7" s="1347"/>
      <c r="C7" s="1333"/>
      <c r="D7" s="1311"/>
      <c r="E7" s="1312"/>
      <c r="F7" s="1311"/>
      <c r="G7" s="1312"/>
      <c r="H7" s="121"/>
      <c r="I7" s="122"/>
      <c r="J7" s="123"/>
      <c r="K7" s="123"/>
      <c r="L7" s="123"/>
      <c r="M7" s="123"/>
      <c r="N7" s="123"/>
      <c r="O7" s="124"/>
      <c r="P7" s="120"/>
      <c r="Q7" s="123"/>
      <c r="R7" s="123"/>
      <c r="S7" s="123"/>
      <c r="T7" s="123"/>
      <c r="U7" s="123"/>
      <c r="V7" s="118"/>
      <c r="W7" s="122"/>
      <c r="X7" s="123"/>
      <c r="Y7" s="123"/>
      <c r="Z7" s="123"/>
      <c r="AA7" s="123"/>
      <c r="AB7" s="123"/>
      <c r="AC7" s="124"/>
      <c r="AD7" s="120"/>
      <c r="AE7" s="123"/>
      <c r="AF7" s="123"/>
      <c r="AG7" s="123"/>
      <c r="AH7" s="123"/>
      <c r="AI7" s="123"/>
      <c r="AJ7" s="118"/>
      <c r="AK7" s="131"/>
      <c r="AL7" s="132"/>
      <c r="AM7" s="127"/>
      <c r="AN7" s="169"/>
    </row>
    <row r="8" spans="2:40" ht="23.25" customHeight="1">
      <c r="B8" s="170" t="s">
        <v>374</v>
      </c>
      <c r="C8" s="171"/>
      <c r="D8" s="1339"/>
      <c r="E8" s="1340"/>
      <c r="F8" s="1339"/>
      <c r="G8" s="1340"/>
      <c r="H8" s="172"/>
      <c r="I8" s="173"/>
      <c r="J8" s="174"/>
      <c r="K8" s="174"/>
      <c r="L8" s="174"/>
      <c r="M8" s="174"/>
      <c r="N8" s="174"/>
      <c r="O8" s="175"/>
      <c r="P8" s="173"/>
      <c r="Q8" s="174"/>
      <c r="R8" s="174"/>
      <c r="S8" s="174"/>
      <c r="T8" s="174"/>
      <c r="U8" s="174"/>
      <c r="V8" s="175"/>
      <c r="W8" s="173"/>
      <c r="X8" s="174"/>
      <c r="Y8" s="174"/>
      <c r="Z8" s="174"/>
      <c r="AA8" s="174"/>
      <c r="AB8" s="174"/>
      <c r="AC8" s="175"/>
      <c r="AD8" s="173"/>
      <c r="AE8" s="174"/>
      <c r="AF8" s="174"/>
      <c r="AG8" s="174"/>
      <c r="AH8" s="174"/>
      <c r="AI8" s="174"/>
      <c r="AJ8" s="175"/>
      <c r="AK8" s="176"/>
      <c r="AL8" s="177"/>
      <c r="AM8" s="178"/>
      <c r="AN8" s="179"/>
    </row>
    <row r="9" spans="2:40" ht="23.25" customHeight="1">
      <c r="B9" s="1326" t="s">
        <v>375</v>
      </c>
      <c r="C9" s="1327"/>
      <c r="D9" s="1309" t="s">
        <v>339</v>
      </c>
      <c r="E9" s="1310"/>
      <c r="F9" s="1311" t="s">
        <v>340</v>
      </c>
      <c r="G9" s="1312"/>
      <c r="H9" s="121" t="s">
        <v>376</v>
      </c>
      <c r="I9" s="136" t="s">
        <v>295</v>
      </c>
      <c r="J9" s="137" t="s">
        <v>295</v>
      </c>
      <c r="K9" s="137" t="s">
        <v>295</v>
      </c>
      <c r="L9" s="137" t="s">
        <v>295</v>
      </c>
      <c r="M9" s="137" t="s">
        <v>295</v>
      </c>
      <c r="N9" s="137" t="s">
        <v>377</v>
      </c>
      <c r="O9" s="138" t="s">
        <v>377</v>
      </c>
      <c r="P9" s="136" t="s">
        <v>295</v>
      </c>
      <c r="Q9" s="137" t="s">
        <v>295</v>
      </c>
      <c r="R9" s="137" t="s">
        <v>295</v>
      </c>
      <c r="S9" s="137" t="s">
        <v>295</v>
      </c>
      <c r="T9" s="137" t="s">
        <v>295</v>
      </c>
      <c r="U9" s="137" t="s">
        <v>377</v>
      </c>
      <c r="V9" s="138" t="s">
        <v>377</v>
      </c>
      <c r="W9" s="136" t="s">
        <v>295</v>
      </c>
      <c r="X9" s="137" t="s">
        <v>295</v>
      </c>
      <c r="Y9" s="137" t="s">
        <v>295</v>
      </c>
      <c r="Z9" s="137" t="s">
        <v>295</v>
      </c>
      <c r="AA9" s="137" t="s">
        <v>295</v>
      </c>
      <c r="AB9" s="137" t="s">
        <v>377</v>
      </c>
      <c r="AC9" s="138" t="s">
        <v>377</v>
      </c>
      <c r="AD9" s="136" t="s">
        <v>295</v>
      </c>
      <c r="AE9" s="137" t="s">
        <v>295</v>
      </c>
      <c r="AF9" s="137" t="s">
        <v>295</v>
      </c>
      <c r="AG9" s="137" t="s">
        <v>295</v>
      </c>
      <c r="AH9" s="137" t="s">
        <v>295</v>
      </c>
      <c r="AI9" s="137" t="s">
        <v>377</v>
      </c>
      <c r="AJ9" s="138" t="s">
        <v>377</v>
      </c>
      <c r="AK9" s="125">
        <v>160</v>
      </c>
      <c r="AL9" s="126">
        <v>40</v>
      </c>
      <c r="AM9" s="181"/>
      <c r="AN9" s="182"/>
    </row>
    <row r="10" spans="2:40" ht="23.25" customHeight="1">
      <c r="B10" s="1332" t="s">
        <v>378</v>
      </c>
      <c r="C10" s="1333"/>
      <c r="D10" s="1309" t="s">
        <v>339</v>
      </c>
      <c r="E10" s="1310"/>
      <c r="F10" s="1311" t="s">
        <v>340</v>
      </c>
      <c r="G10" s="1312"/>
      <c r="H10" s="121" t="s">
        <v>379</v>
      </c>
      <c r="I10" s="136" t="s">
        <v>295</v>
      </c>
      <c r="J10" s="137" t="s">
        <v>295</v>
      </c>
      <c r="K10" s="137" t="s">
        <v>295</v>
      </c>
      <c r="L10" s="137"/>
      <c r="M10" s="137"/>
      <c r="N10" s="137" t="s">
        <v>377</v>
      </c>
      <c r="O10" s="138" t="s">
        <v>377</v>
      </c>
      <c r="P10" s="141"/>
      <c r="Q10" s="137"/>
      <c r="R10" s="137"/>
      <c r="S10" s="137" t="s">
        <v>295</v>
      </c>
      <c r="T10" s="137" t="s">
        <v>295</v>
      </c>
      <c r="U10" s="137" t="s">
        <v>377</v>
      </c>
      <c r="V10" s="121" t="s">
        <v>377</v>
      </c>
      <c r="W10" s="136" t="s">
        <v>295</v>
      </c>
      <c r="X10" s="137" t="s">
        <v>295</v>
      </c>
      <c r="Y10" s="137" t="s">
        <v>295</v>
      </c>
      <c r="Z10" s="137"/>
      <c r="AA10" s="137"/>
      <c r="AB10" s="137" t="s">
        <v>377</v>
      </c>
      <c r="AC10" s="138" t="s">
        <v>377</v>
      </c>
      <c r="AD10" s="141"/>
      <c r="AE10" s="137"/>
      <c r="AF10" s="137"/>
      <c r="AG10" s="137" t="s">
        <v>295</v>
      </c>
      <c r="AH10" s="137" t="s">
        <v>295</v>
      </c>
      <c r="AI10" s="137" t="s">
        <v>377</v>
      </c>
      <c r="AJ10" s="121" t="s">
        <v>377</v>
      </c>
      <c r="AK10" s="125">
        <v>80</v>
      </c>
      <c r="AL10" s="126">
        <v>20</v>
      </c>
      <c r="AM10" s="181"/>
      <c r="AN10" s="182" t="s">
        <v>380</v>
      </c>
    </row>
    <row r="11" spans="2:40" ht="23.25" customHeight="1">
      <c r="B11" s="183" t="s">
        <v>381</v>
      </c>
      <c r="C11" s="140"/>
      <c r="D11" s="1309" t="s">
        <v>339</v>
      </c>
      <c r="E11" s="1310"/>
      <c r="F11" s="1311" t="s">
        <v>340</v>
      </c>
      <c r="G11" s="1312"/>
      <c r="H11" s="121" t="s">
        <v>379</v>
      </c>
      <c r="I11" s="136"/>
      <c r="J11" s="137"/>
      <c r="K11" s="137"/>
      <c r="L11" s="137" t="s">
        <v>295</v>
      </c>
      <c r="M11" s="137" t="s">
        <v>295</v>
      </c>
      <c r="N11" s="137" t="s">
        <v>377</v>
      </c>
      <c r="O11" s="138" t="s">
        <v>377</v>
      </c>
      <c r="P11" s="136" t="s">
        <v>295</v>
      </c>
      <c r="Q11" s="137" t="s">
        <v>295</v>
      </c>
      <c r="R11" s="137" t="s">
        <v>295</v>
      </c>
      <c r="S11" s="137"/>
      <c r="T11" s="137"/>
      <c r="U11" s="137" t="s">
        <v>377</v>
      </c>
      <c r="V11" s="138" t="s">
        <v>377</v>
      </c>
      <c r="W11" s="136"/>
      <c r="X11" s="137"/>
      <c r="Y11" s="137"/>
      <c r="Z11" s="137" t="s">
        <v>295</v>
      </c>
      <c r="AA11" s="137" t="s">
        <v>295</v>
      </c>
      <c r="AB11" s="137" t="s">
        <v>377</v>
      </c>
      <c r="AC11" s="138" t="s">
        <v>377</v>
      </c>
      <c r="AD11" s="136" t="s">
        <v>295</v>
      </c>
      <c r="AE11" s="137" t="s">
        <v>295</v>
      </c>
      <c r="AF11" s="137" t="s">
        <v>295</v>
      </c>
      <c r="AG11" s="137"/>
      <c r="AH11" s="137"/>
      <c r="AI11" s="137" t="s">
        <v>377</v>
      </c>
      <c r="AJ11" s="138" t="s">
        <v>377</v>
      </c>
      <c r="AK11" s="125">
        <v>80</v>
      </c>
      <c r="AL11" s="134">
        <v>20</v>
      </c>
      <c r="AM11" s="184"/>
      <c r="AN11" s="185" t="s">
        <v>382</v>
      </c>
    </row>
    <row r="12" spans="2:40" ht="23.25" customHeight="1">
      <c r="B12" s="1321" t="s">
        <v>381</v>
      </c>
      <c r="C12" s="1297"/>
      <c r="D12" s="1309" t="s">
        <v>383</v>
      </c>
      <c r="E12" s="1310"/>
      <c r="F12" s="1298" t="s">
        <v>340</v>
      </c>
      <c r="G12" s="1299"/>
      <c r="H12" s="116" t="s">
        <v>384</v>
      </c>
      <c r="I12" s="112" t="s">
        <v>355</v>
      </c>
      <c r="J12" s="113" t="s">
        <v>385</v>
      </c>
      <c r="K12" s="113" t="s">
        <v>385</v>
      </c>
      <c r="L12" s="113" t="s">
        <v>355</v>
      </c>
      <c r="M12" s="113" t="s">
        <v>355</v>
      </c>
      <c r="N12" s="113" t="s">
        <v>355</v>
      </c>
      <c r="O12" s="114" t="s">
        <v>355</v>
      </c>
      <c r="P12" s="136" t="s">
        <v>294</v>
      </c>
      <c r="Q12" s="137" t="s">
        <v>294</v>
      </c>
      <c r="R12" s="137" t="s">
        <v>294</v>
      </c>
      <c r="S12" s="137" t="s">
        <v>385</v>
      </c>
      <c r="T12" s="137" t="s">
        <v>385</v>
      </c>
      <c r="U12" s="137" t="s">
        <v>294</v>
      </c>
      <c r="V12" s="138" t="s">
        <v>294</v>
      </c>
      <c r="W12" s="112" t="s">
        <v>355</v>
      </c>
      <c r="X12" s="113" t="s">
        <v>385</v>
      </c>
      <c r="Y12" s="113" t="s">
        <v>385</v>
      </c>
      <c r="Z12" s="113" t="s">
        <v>355</v>
      </c>
      <c r="AA12" s="113" t="s">
        <v>355</v>
      </c>
      <c r="AB12" s="113" t="s">
        <v>355</v>
      </c>
      <c r="AC12" s="114" t="s">
        <v>355</v>
      </c>
      <c r="AD12" s="136" t="s">
        <v>294</v>
      </c>
      <c r="AE12" s="137" t="s">
        <v>294</v>
      </c>
      <c r="AF12" s="137" t="s">
        <v>294</v>
      </c>
      <c r="AG12" s="137" t="s">
        <v>385</v>
      </c>
      <c r="AH12" s="137" t="s">
        <v>385</v>
      </c>
      <c r="AI12" s="137" t="s">
        <v>294</v>
      </c>
      <c r="AJ12" s="138" t="s">
        <v>294</v>
      </c>
      <c r="AK12" s="131">
        <v>160</v>
      </c>
      <c r="AL12" s="134">
        <v>40</v>
      </c>
      <c r="AM12" s="1313"/>
      <c r="AN12" s="186"/>
    </row>
    <row r="13" spans="2:40" ht="23.25" customHeight="1">
      <c r="B13" s="180" t="s">
        <v>381</v>
      </c>
      <c r="C13" s="135"/>
      <c r="D13" s="1309" t="s">
        <v>339</v>
      </c>
      <c r="E13" s="1310"/>
      <c r="F13" s="1298" t="s">
        <v>386</v>
      </c>
      <c r="G13" s="1299"/>
      <c r="H13" s="121" t="s">
        <v>387</v>
      </c>
      <c r="I13" s="136" t="s">
        <v>385</v>
      </c>
      <c r="J13" s="137" t="s">
        <v>355</v>
      </c>
      <c r="K13" s="137" t="s">
        <v>355</v>
      </c>
      <c r="L13" s="137" t="s">
        <v>294</v>
      </c>
      <c r="M13" s="137" t="s">
        <v>294</v>
      </c>
      <c r="N13" s="137" t="s">
        <v>377</v>
      </c>
      <c r="O13" s="138" t="s">
        <v>377</v>
      </c>
      <c r="P13" s="136" t="s">
        <v>385</v>
      </c>
      <c r="Q13" s="137" t="s">
        <v>355</v>
      </c>
      <c r="R13" s="137" t="s">
        <v>355</v>
      </c>
      <c r="S13" s="137" t="s">
        <v>294</v>
      </c>
      <c r="T13" s="137" t="s">
        <v>294</v>
      </c>
      <c r="U13" s="137" t="s">
        <v>377</v>
      </c>
      <c r="V13" s="138" t="s">
        <v>377</v>
      </c>
      <c r="W13" s="136" t="s">
        <v>385</v>
      </c>
      <c r="X13" s="137" t="s">
        <v>355</v>
      </c>
      <c r="Y13" s="137" t="s">
        <v>355</v>
      </c>
      <c r="Z13" s="137" t="s">
        <v>294</v>
      </c>
      <c r="AA13" s="137" t="s">
        <v>294</v>
      </c>
      <c r="AB13" s="137" t="s">
        <v>377</v>
      </c>
      <c r="AC13" s="138" t="s">
        <v>377</v>
      </c>
      <c r="AD13" s="136" t="s">
        <v>385</v>
      </c>
      <c r="AE13" s="137" t="s">
        <v>355</v>
      </c>
      <c r="AF13" s="137" t="s">
        <v>355</v>
      </c>
      <c r="AG13" s="137" t="s">
        <v>294</v>
      </c>
      <c r="AH13" s="137" t="s">
        <v>294</v>
      </c>
      <c r="AI13" s="137" t="s">
        <v>377</v>
      </c>
      <c r="AJ13" s="138" t="s">
        <v>377</v>
      </c>
      <c r="AK13" s="125">
        <v>128</v>
      </c>
      <c r="AL13" s="134">
        <v>32</v>
      </c>
      <c r="AM13" s="1313"/>
      <c r="AN13" s="185"/>
    </row>
    <row r="14" spans="2:40" ht="23.25" customHeight="1">
      <c r="B14" s="180" t="s">
        <v>381</v>
      </c>
      <c r="C14" s="135"/>
      <c r="D14" s="1309" t="s">
        <v>339</v>
      </c>
      <c r="E14" s="1310"/>
      <c r="F14" s="1298" t="s">
        <v>386</v>
      </c>
      <c r="G14" s="1299"/>
      <c r="H14" s="121" t="s">
        <v>388</v>
      </c>
      <c r="I14" s="136" t="s">
        <v>358</v>
      </c>
      <c r="J14" s="137" t="s">
        <v>385</v>
      </c>
      <c r="K14" s="137" t="s">
        <v>385</v>
      </c>
      <c r="L14" s="137" t="s">
        <v>358</v>
      </c>
      <c r="M14" s="137" t="s">
        <v>385</v>
      </c>
      <c r="N14" s="137" t="s">
        <v>377</v>
      </c>
      <c r="O14" s="138" t="s">
        <v>358</v>
      </c>
      <c r="P14" s="136" t="s">
        <v>385</v>
      </c>
      <c r="Q14" s="137" t="s">
        <v>385</v>
      </c>
      <c r="R14" s="137" t="s">
        <v>358</v>
      </c>
      <c r="S14" s="137" t="s">
        <v>385</v>
      </c>
      <c r="T14" s="137" t="s">
        <v>385</v>
      </c>
      <c r="U14" s="137" t="s">
        <v>358</v>
      </c>
      <c r="V14" s="138" t="s">
        <v>377</v>
      </c>
      <c r="W14" s="136" t="s">
        <v>385</v>
      </c>
      <c r="X14" s="137" t="s">
        <v>358</v>
      </c>
      <c r="Y14" s="137" t="s">
        <v>385</v>
      </c>
      <c r="Z14" s="137" t="s">
        <v>385</v>
      </c>
      <c r="AA14" s="137" t="s">
        <v>358</v>
      </c>
      <c r="AB14" s="137" t="s">
        <v>377</v>
      </c>
      <c r="AC14" s="138" t="s">
        <v>377</v>
      </c>
      <c r="AD14" s="136" t="s">
        <v>358</v>
      </c>
      <c r="AE14" s="137" t="s">
        <v>385</v>
      </c>
      <c r="AF14" s="137" t="s">
        <v>385</v>
      </c>
      <c r="AG14" s="137" t="s">
        <v>358</v>
      </c>
      <c r="AH14" s="137" t="s">
        <v>385</v>
      </c>
      <c r="AI14" s="137" t="s">
        <v>377</v>
      </c>
      <c r="AJ14" s="138" t="s">
        <v>358</v>
      </c>
      <c r="AK14" s="125">
        <v>80</v>
      </c>
      <c r="AL14" s="134">
        <v>20</v>
      </c>
      <c r="AM14" s="1313"/>
      <c r="AN14" s="185"/>
    </row>
    <row r="15" spans="2:40" ht="23.25" customHeight="1">
      <c r="B15" s="1326" t="s">
        <v>381</v>
      </c>
      <c r="C15" s="1327"/>
      <c r="D15" s="1309" t="s">
        <v>383</v>
      </c>
      <c r="E15" s="1310"/>
      <c r="F15" s="1311" t="s">
        <v>386</v>
      </c>
      <c r="G15" s="1312"/>
      <c r="H15" s="114" t="s">
        <v>389</v>
      </c>
      <c r="I15" s="136" t="s">
        <v>385</v>
      </c>
      <c r="J15" s="137" t="s">
        <v>358</v>
      </c>
      <c r="K15" s="137" t="s">
        <v>385</v>
      </c>
      <c r="L15" s="137" t="s">
        <v>385</v>
      </c>
      <c r="M15" s="137" t="s">
        <v>358</v>
      </c>
      <c r="N15" s="137" t="s">
        <v>377</v>
      </c>
      <c r="O15" s="138" t="s">
        <v>377</v>
      </c>
      <c r="P15" s="136" t="s">
        <v>358</v>
      </c>
      <c r="Q15" s="137" t="s">
        <v>385</v>
      </c>
      <c r="R15" s="137" t="s">
        <v>385</v>
      </c>
      <c r="S15" s="137" t="s">
        <v>358</v>
      </c>
      <c r="T15" s="137" t="s">
        <v>385</v>
      </c>
      <c r="U15" s="137" t="s">
        <v>377</v>
      </c>
      <c r="V15" s="138" t="s">
        <v>358</v>
      </c>
      <c r="W15" s="136" t="s">
        <v>385</v>
      </c>
      <c r="X15" s="137" t="s">
        <v>385</v>
      </c>
      <c r="Y15" s="137" t="s">
        <v>358</v>
      </c>
      <c r="Z15" s="137" t="s">
        <v>385</v>
      </c>
      <c r="AA15" s="137" t="s">
        <v>385</v>
      </c>
      <c r="AB15" s="137" t="s">
        <v>358</v>
      </c>
      <c r="AC15" s="138" t="s">
        <v>377</v>
      </c>
      <c r="AD15" s="136" t="s">
        <v>385</v>
      </c>
      <c r="AE15" s="137" t="s">
        <v>358</v>
      </c>
      <c r="AF15" s="137" t="s">
        <v>385</v>
      </c>
      <c r="AG15" s="137" t="s">
        <v>385</v>
      </c>
      <c r="AH15" s="137" t="s">
        <v>358</v>
      </c>
      <c r="AI15" s="137" t="s">
        <v>377</v>
      </c>
      <c r="AJ15" s="138" t="s">
        <v>377</v>
      </c>
      <c r="AK15" s="125">
        <v>72</v>
      </c>
      <c r="AL15" s="134">
        <v>18</v>
      </c>
      <c r="AM15" s="1313"/>
      <c r="AN15" s="185"/>
    </row>
    <row r="16" spans="2:40" ht="23.25" customHeight="1" thickBot="1">
      <c r="B16" s="187" t="s">
        <v>381</v>
      </c>
      <c r="C16" s="188"/>
      <c r="D16" s="1328" t="s">
        <v>383</v>
      </c>
      <c r="E16" s="1329"/>
      <c r="F16" s="1330" t="s">
        <v>386</v>
      </c>
      <c r="G16" s="1331"/>
      <c r="H16" s="189" t="s">
        <v>390</v>
      </c>
      <c r="I16" s="190" t="s">
        <v>385</v>
      </c>
      <c r="J16" s="191" t="s">
        <v>385</v>
      </c>
      <c r="K16" s="191" t="s">
        <v>358</v>
      </c>
      <c r="L16" s="191" t="s">
        <v>385</v>
      </c>
      <c r="M16" s="191" t="s">
        <v>385</v>
      </c>
      <c r="N16" s="191" t="s">
        <v>358</v>
      </c>
      <c r="O16" s="192" t="s">
        <v>377</v>
      </c>
      <c r="P16" s="190" t="s">
        <v>385</v>
      </c>
      <c r="Q16" s="191" t="s">
        <v>358</v>
      </c>
      <c r="R16" s="191" t="s">
        <v>385</v>
      </c>
      <c r="S16" s="191" t="s">
        <v>385</v>
      </c>
      <c r="T16" s="191" t="s">
        <v>358</v>
      </c>
      <c r="U16" s="191" t="s">
        <v>377</v>
      </c>
      <c r="V16" s="192" t="s">
        <v>377</v>
      </c>
      <c r="W16" s="190" t="s">
        <v>358</v>
      </c>
      <c r="X16" s="191" t="s">
        <v>385</v>
      </c>
      <c r="Y16" s="191" t="s">
        <v>385</v>
      </c>
      <c r="Z16" s="191" t="s">
        <v>358</v>
      </c>
      <c r="AA16" s="191" t="s">
        <v>385</v>
      </c>
      <c r="AB16" s="191" t="s">
        <v>377</v>
      </c>
      <c r="AC16" s="192" t="s">
        <v>358</v>
      </c>
      <c r="AD16" s="190" t="s">
        <v>385</v>
      </c>
      <c r="AE16" s="191" t="s">
        <v>385</v>
      </c>
      <c r="AF16" s="191" t="s">
        <v>358</v>
      </c>
      <c r="AG16" s="191" t="s">
        <v>385</v>
      </c>
      <c r="AH16" s="191" t="s">
        <v>385</v>
      </c>
      <c r="AI16" s="191" t="s">
        <v>358</v>
      </c>
      <c r="AJ16" s="193" t="s">
        <v>377</v>
      </c>
      <c r="AK16" s="194">
        <v>72</v>
      </c>
      <c r="AL16" s="195">
        <v>18</v>
      </c>
      <c r="AM16" s="1314"/>
      <c r="AN16" s="196"/>
    </row>
    <row r="17" spans="2:40" ht="23.25" customHeight="1" thickBot="1">
      <c r="B17" s="1322"/>
      <c r="C17" s="1323"/>
      <c r="D17" s="1324"/>
      <c r="E17" s="1325"/>
      <c r="F17" s="1324"/>
      <c r="G17" s="1325"/>
      <c r="H17" s="197"/>
      <c r="I17" s="198"/>
      <c r="J17" s="199"/>
      <c r="K17" s="199"/>
      <c r="L17" s="199"/>
      <c r="M17" s="199"/>
      <c r="N17" s="199"/>
      <c r="O17" s="200"/>
      <c r="P17" s="201"/>
      <c r="Q17" s="199"/>
      <c r="R17" s="199"/>
      <c r="S17" s="199"/>
      <c r="T17" s="199"/>
      <c r="U17" s="199"/>
      <c r="V17" s="197"/>
      <c r="W17" s="198"/>
      <c r="X17" s="199"/>
      <c r="Y17" s="199"/>
      <c r="Z17" s="199"/>
      <c r="AA17" s="199"/>
      <c r="AB17" s="199"/>
      <c r="AC17" s="200"/>
      <c r="AD17" s="201"/>
      <c r="AE17" s="199"/>
      <c r="AF17" s="199"/>
      <c r="AG17" s="199"/>
      <c r="AH17" s="199"/>
      <c r="AI17" s="199"/>
      <c r="AJ17" s="197"/>
      <c r="AK17" s="202"/>
      <c r="AL17" s="203"/>
      <c r="AM17" s="154"/>
      <c r="AN17" s="155"/>
    </row>
    <row r="18" spans="2:40" ht="2.25" customHeight="1">
      <c r="C18" s="156"/>
      <c r="D18" s="156"/>
      <c r="E18" s="156"/>
      <c r="F18" s="157"/>
      <c r="G18" s="157"/>
      <c r="AM18" s="157"/>
      <c r="AN18" s="158"/>
    </row>
    <row r="19" spans="2:40" s="160" customFormat="1" ht="11">
      <c r="B19" s="159" t="s">
        <v>332</v>
      </c>
      <c r="C19" s="160">
        <v>1</v>
      </c>
      <c r="E19" s="160" t="s">
        <v>333</v>
      </c>
      <c r="AN19" s="161"/>
    </row>
    <row r="20" spans="2:40" s="160" customFormat="1" ht="11">
      <c r="C20" s="160">
        <v>2</v>
      </c>
      <c r="E20" s="1304" t="s">
        <v>334</v>
      </c>
      <c r="F20" s="1305"/>
      <c r="G20" s="1305"/>
      <c r="H20" s="1305"/>
      <c r="I20" s="1305"/>
      <c r="J20" s="1305"/>
      <c r="K20" s="1305"/>
      <c r="L20" s="1305"/>
      <c r="M20" s="1305"/>
      <c r="N20" s="1305"/>
      <c r="O20" s="1305"/>
      <c r="P20" s="1305"/>
      <c r="Q20" s="1305"/>
      <c r="R20" s="1305"/>
      <c r="S20" s="1305"/>
      <c r="T20" s="1305"/>
      <c r="U20" s="1305"/>
      <c r="V20" s="1305"/>
      <c r="W20" s="1305"/>
      <c r="X20" s="1305"/>
      <c r="Y20" s="1305"/>
      <c r="Z20" s="1305"/>
      <c r="AA20" s="1305"/>
      <c r="AB20" s="1305"/>
      <c r="AC20" s="1305"/>
      <c r="AD20" s="1305"/>
      <c r="AE20" s="1305"/>
      <c r="AF20" s="1305"/>
      <c r="AG20" s="1305"/>
      <c r="AH20" s="1305"/>
      <c r="AI20" s="1305"/>
      <c r="AJ20" s="1305"/>
      <c r="AK20" s="1305"/>
      <c r="AL20" s="1305"/>
      <c r="AM20" s="1305"/>
      <c r="AN20" s="1305"/>
    </row>
    <row r="21" spans="2:40" s="160" customFormat="1" ht="11">
      <c r="E21" s="1305"/>
      <c r="F21" s="1305"/>
      <c r="G21" s="1305"/>
      <c r="H21" s="1305"/>
      <c r="I21" s="1305"/>
      <c r="J21" s="1305"/>
      <c r="K21" s="1305"/>
      <c r="L21" s="1305"/>
      <c r="M21" s="1305"/>
      <c r="N21" s="1305"/>
      <c r="O21" s="1305"/>
      <c r="P21" s="1305"/>
      <c r="Q21" s="1305"/>
      <c r="R21" s="1305"/>
      <c r="S21" s="1305"/>
      <c r="T21" s="1305"/>
      <c r="U21" s="1305"/>
      <c r="V21" s="1305"/>
      <c r="W21" s="1305"/>
      <c r="X21" s="1305"/>
      <c r="Y21" s="1305"/>
      <c r="Z21" s="1305"/>
      <c r="AA21" s="1305"/>
      <c r="AB21" s="1305"/>
      <c r="AC21" s="1305"/>
      <c r="AD21" s="1305"/>
      <c r="AE21" s="1305"/>
      <c r="AF21" s="1305"/>
      <c r="AG21" s="1305"/>
      <c r="AH21" s="1305"/>
      <c r="AI21" s="1305"/>
      <c r="AJ21" s="1305"/>
      <c r="AK21" s="1305"/>
      <c r="AL21" s="1305"/>
      <c r="AM21" s="1305"/>
      <c r="AN21" s="1305"/>
    </row>
    <row r="22" spans="2:40" s="160" customFormat="1" ht="13.5" customHeight="1">
      <c r="C22" s="160">
        <v>3</v>
      </c>
      <c r="E22" s="1306" t="s">
        <v>335</v>
      </c>
      <c r="F22" s="1307"/>
      <c r="G22" s="1307"/>
      <c r="H22" s="1307"/>
      <c r="I22" s="1307"/>
      <c r="J22" s="1307"/>
      <c r="K22" s="1307"/>
      <c r="L22" s="1307"/>
      <c r="M22" s="1307"/>
      <c r="N22" s="1307"/>
      <c r="O22" s="1307"/>
      <c r="P22" s="1307"/>
      <c r="Q22" s="1307"/>
      <c r="R22" s="1307"/>
      <c r="S22" s="1307"/>
      <c r="T22" s="1307"/>
      <c r="U22" s="1307"/>
      <c r="V22" s="1307"/>
      <c r="W22" s="1307"/>
      <c r="X22" s="1307"/>
      <c r="Y22" s="1307"/>
      <c r="Z22" s="1307"/>
      <c r="AA22" s="1307"/>
      <c r="AB22" s="1307"/>
      <c r="AC22" s="1307"/>
      <c r="AD22" s="1307"/>
      <c r="AE22" s="1307"/>
      <c r="AF22" s="1307"/>
      <c r="AG22" s="1307"/>
      <c r="AH22" s="1307"/>
      <c r="AI22" s="1307"/>
      <c r="AJ22" s="1307"/>
      <c r="AK22" s="1307"/>
      <c r="AL22" s="1307"/>
      <c r="AM22" s="1307"/>
      <c r="AN22" s="1307"/>
    </row>
    <row r="23" spans="2:40" s="160" customFormat="1" ht="13.5" customHeight="1">
      <c r="E23" s="1307"/>
      <c r="F23" s="1307"/>
      <c r="G23" s="1307"/>
      <c r="H23" s="1307"/>
      <c r="I23" s="1307"/>
      <c r="J23" s="1307"/>
      <c r="K23" s="1307"/>
      <c r="L23" s="1307"/>
      <c r="M23" s="1307"/>
      <c r="N23" s="1307"/>
      <c r="O23" s="1307"/>
      <c r="P23" s="1307"/>
      <c r="Q23" s="1307"/>
      <c r="R23" s="1307"/>
      <c r="S23" s="1307"/>
      <c r="T23" s="1307"/>
      <c r="U23" s="1307"/>
      <c r="V23" s="1307"/>
      <c r="W23" s="1307"/>
      <c r="X23" s="1307"/>
      <c r="Y23" s="1307"/>
      <c r="Z23" s="1307"/>
      <c r="AA23" s="1307"/>
      <c r="AB23" s="1307"/>
      <c r="AC23" s="1307"/>
      <c r="AD23" s="1307"/>
      <c r="AE23" s="1307"/>
      <c r="AF23" s="1307"/>
      <c r="AG23" s="1307"/>
      <c r="AH23" s="1307"/>
      <c r="AI23" s="1307"/>
      <c r="AJ23" s="1307"/>
      <c r="AK23" s="1307"/>
      <c r="AL23" s="1307"/>
      <c r="AM23" s="1307"/>
      <c r="AN23" s="1307"/>
    </row>
    <row r="24" spans="2:40" s="160" customFormat="1" ht="13.5" customHeight="1">
      <c r="C24" s="160">
        <v>4</v>
      </c>
      <c r="E24" s="163" t="s">
        <v>336</v>
      </c>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row>
    <row r="25" spans="2:40" s="160" customFormat="1" ht="13">
      <c r="C25" s="160">
        <v>5</v>
      </c>
      <c r="E25" s="1302" t="s">
        <v>337</v>
      </c>
      <c r="F25" s="1303"/>
      <c r="G25" s="1303"/>
      <c r="H25" s="1303"/>
      <c r="I25" s="1303"/>
      <c r="J25" s="1303"/>
      <c r="K25" s="1303"/>
      <c r="L25" s="1303"/>
      <c r="M25" s="1303"/>
      <c r="N25" s="1303"/>
      <c r="O25" s="1303"/>
      <c r="P25" s="1303"/>
      <c r="Q25" s="1303"/>
      <c r="R25" s="1303"/>
      <c r="S25" s="1303"/>
      <c r="T25" s="1303"/>
      <c r="U25" s="1303"/>
      <c r="V25" s="1303"/>
      <c r="W25" s="1303"/>
      <c r="X25" s="1303"/>
      <c r="Y25" s="1303"/>
      <c r="Z25" s="1303"/>
      <c r="AA25" s="1303"/>
      <c r="AB25" s="1303"/>
      <c r="AC25" s="1303"/>
      <c r="AD25" s="1303"/>
      <c r="AE25" s="1303"/>
      <c r="AF25" s="1303"/>
      <c r="AG25" s="1303"/>
      <c r="AH25" s="1303"/>
      <c r="AI25" s="1303"/>
      <c r="AJ25" s="1303"/>
      <c r="AK25" s="1303"/>
      <c r="AL25" s="1303"/>
      <c r="AM25" s="1303"/>
      <c r="AN25" s="1303"/>
    </row>
    <row r="26" spans="2:40" s="160" customFormat="1" ht="13.5" customHeight="1">
      <c r="C26" s="160">
        <v>6</v>
      </c>
      <c r="E26" s="1308" t="s">
        <v>338</v>
      </c>
      <c r="F26" s="1306"/>
      <c r="G26" s="1306"/>
      <c r="H26" s="1306"/>
      <c r="I26" s="1306"/>
      <c r="J26" s="1306"/>
      <c r="K26" s="1306"/>
      <c r="L26" s="1306"/>
      <c r="M26" s="1306"/>
      <c r="N26" s="1306"/>
      <c r="O26" s="1306"/>
      <c r="P26" s="1306"/>
      <c r="Q26" s="1306"/>
      <c r="R26" s="1306"/>
      <c r="S26" s="1306"/>
      <c r="T26" s="1306"/>
      <c r="U26" s="1306"/>
      <c r="V26" s="1306"/>
      <c r="W26" s="1306"/>
      <c r="X26" s="1306"/>
      <c r="Y26" s="1306"/>
      <c r="Z26" s="1306"/>
      <c r="AA26" s="1306"/>
      <c r="AB26" s="1306"/>
      <c r="AC26" s="1306"/>
      <c r="AD26" s="1306"/>
      <c r="AE26" s="1306"/>
      <c r="AF26" s="1306"/>
      <c r="AG26" s="1306"/>
      <c r="AH26" s="1306"/>
      <c r="AI26" s="1306"/>
      <c r="AJ26" s="1306"/>
      <c r="AK26" s="1306"/>
      <c r="AL26" s="1306"/>
      <c r="AM26" s="1306"/>
      <c r="AN26" s="1306"/>
    </row>
    <row r="27" spans="2:40" s="160" customFormat="1" ht="11.25" customHeight="1">
      <c r="E27" s="1306"/>
      <c r="F27" s="1306"/>
      <c r="G27" s="1306"/>
      <c r="H27" s="1306"/>
      <c r="I27" s="1306"/>
      <c r="J27" s="1306"/>
      <c r="K27" s="1306"/>
      <c r="L27" s="1306"/>
      <c r="M27" s="1306"/>
      <c r="N27" s="1306"/>
      <c r="O27" s="1306"/>
      <c r="P27" s="1306"/>
      <c r="Q27" s="1306"/>
      <c r="R27" s="1306"/>
      <c r="S27" s="1306"/>
      <c r="T27" s="1306"/>
      <c r="U27" s="1306"/>
      <c r="V27" s="1306"/>
      <c r="W27" s="1306"/>
      <c r="X27" s="1306"/>
      <c r="Y27" s="1306"/>
      <c r="Z27" s="1306"/>
      <c r="AA27" s="1306"/>
      <c r="AB27" s="1306"/>
      <c r="AC27" s="1306"/>
      <c r="AD27" s="1306"/>
      <c r="AE27" s="1306"/>
      <c r="AF27" s="1306"/>
      <c r="AG27" s="1306"/>
      <c r="AH27" s="1306"/>
      <c r="AI27" s="1306"/>
      <c r="AJ27" s="1306"/>
      <c r="AK27" s="1306"/>
      <c r="AL27" s="1306"/>
      <c r="AM27" s="1306"/>
      <c r="AN27" s="1306"/>
    </row>
    <row r="28" spans="2:40" s="160" customFormat="1" ht="12" customHeight="1">
      <c r="E28" s="1306"/>
      <c r="F28" s="1306"/>
      <c r="G28" s="1306"/>
      <c r="H28" s="1306"/>
      <c r="I28" s="1306"/>
      <c r="J28" s="1306"/>
      <c r="K28" s="1306"/>
      <c r="L28" s="1306"/>
      <c r="M28" s="1306"/>
      <c r="N28" s="1306"/>
      <c r="O28" s="1306"/>
      <c r="P28" s="1306"/>
      <c r="Q28" s="1306"/>
      <c r="R28" s="1306"/>
      <c r="S28" s="1306"/>
      <c r="T28" s="1306"/>
      <c r="U28" s="1306"/>
      <c r="V28" s="1306"/>
      <c r="W28" s="1306"/>
      <c r="X28" s="1306"/>
      <c r="Y28" s="1306"/>
      <c r="Z28" s="1306"/>
      <c r="AA28" s="1306"/>
      <c r="AB28" s="1306"/>
      <c r="AC28" s="1306"/>
      <c r="AD28" s="1306"/>
      <c r="AE28" s="1306"/>
      <c r="AF28" s="1306"/>
      <c r="AG28" s="1306"/>
      <c r="AH28" s="1306"/>
      <c r="AI28" s="1306"/>
      <c r="AJ28" s="1306"/>
      <c r="AK28" s="1306"/>
      <c r="AL28" s="1306"/>
      <c r="AM28" s="1306"/>
      <c r="AN28" s="1306"/>
    </row>
    <row r="29" spans="2:40" s="160" customFormat="1" ht="11.25" customHeight="1">
      <c r="C29" s="160">
        <v>7</v>
      </c>
      <c r="E29" s="1308" t="s">
        <v>344</v>
      </c>
      <c r="F29" s="1305"/>
      <c r="G29" s="1305"/>
      <c r="H29" s="1305"/>
      <c r="I29" s="1305"/>
      <c r="J29" s="1305"/>
      <c r="K29" s="1305"/>
      <c r="L29" s="1305"/>
      <c r="M29" s="1305"/>
      <c r="N29" s="1305"/>
      <c r="O29" s="1305"/>
      <c r="P29" s="1305"/>
      <c r="Q29" s="1305"/>
      <c r="R29" s="1305"/>
      <c r="S29" s="1305"/>
      <c r="T29" s="1305"/>
      <c r="U29" s="1305"/>
      <c r="V29" s="1305"/>
      <c r="W29" s="1305"/>
      <c r="X29" s="1305"/>
      <c r="Y29" s="1305"/>
      <c r="Z29" s="1305"/>
      <c r="AA29" s="1305"/>
      <c r="AB29" s="1305"/>
      <c r="AC29" s="1305"/>
      <c r="AD29" s="1305"/>
      <c r="AE29" s="1305"/>
      <c r="AF29" s="1305"/>
      <c r="AG29" s="1305"/>
      <c r="AH29" s="1305"/>
      <c r="AI29" s="1305"/>
      <c r="AJ29" s="1305"/>
      <c r="AK29" s="1305"/>
      <c r="AL29" s="1305"/>
      <c r="AM29" s="1305"/>
      <c r="AN29" s="1305"/>
    </row>
    <row r="30" spans="2:40" s="160" customFormat="1" ht="11">
      <c r="C30" s="160">
        <v>8</v>
      </c>
      <c r="E30" s="160" t="s">
        <v>346</v>
      </c>
    </row>
    <row r="31" spans="2:40">
      <c r="B31" s="160"/>
      <c r="C31" s="160">
        <v>9</v>
      </c>
      <c r="D31" s="160"/>
      <c r="E31" s="160" t="s">
        <v>347</v>
      </c>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row>
    <row r="32" spans="2:40" ht="11.25" customHeight="1">
      <c r="B32" s="160"/>
      <c r="C32" s="160">
        <v>10</v>
      </c>
      <c r="D32" s="160"/>
      <c r="E32" s="1300" t="s">
        <v>348</v>
      </c>
      <c r="F32" s="1301"/>
      <c r="G32" s="1301"/>
      <c r="H32" s="1301"/>
      <c r="I32" s="1301"/>
      <c r="J32" s="1301"/>
      <c r="K32" s="1301"/>
      <c r="L32" s="1301"/>
      <c r="M32" s="1301"/>
      <c r="N32" s="1301"/>
      <c r="O32" s="1301"/>
      <c r="P32" s="1301"/>
      <c r="Q32" s="1301"/>
      <c r="R32" s="1301"/>
      <c r="S32" s="1301"/>
      <c r="T32" s="1301"/>
      <c r="U32" s="1301"/>
      <c r="V32" s="1301"/>
      <c r="W32" s="1301"/>
      <c r="X32" s="1301"/>
      <c r="Y32" s="1301"/>
      <c r="Z32" s="1301"/>
      <c r="AA32" s="1301"/>
      <c r="AB32" s="1301"/>
      <c r="AC32" s="1301"/>
      <c r="AD32" s="1301"/>
      <c r="AE32" s="1301"/>
      <c r="AF32" s="1301"/>
      <c r="AG32" s="1301"/>
      <c r="AH32" s="1301"/>
      <c r="AI32" s="1301"/>
      <c r="AJ32" s="1301"/>
      <c r="AK32" s="1301"/>
      <c r="AL32" s="1301"/>
      <c r="AM32" s="1301"/>
      <c r="AN32" s="1301"/>
    </row>
    <row r="33" spans="2:38" ht="13.5" customHeight="1"/>
    <row r="34" spans="2:38" ht="16.5" customHeight="1">
      <c r="B34" s="159" t="s">
        <v>349</v>
      </c>
      <c r="C34" s="160" t="s">
        <v>350</v>
      </c>
      <c r="D34" s="160"/>
      <c r="E34" s="160"/>
      <c r="F34" s="160"/>
      <c r="G34" s="160"/>
      <c r="H34" s="160"/>
    </row>
    <row r="35" spans="2:38" ht="16.5" customHeight="1">
      <c r="D35" s="164"/>
      <c r="E35" s="1298" t="s">
        <v>351</v>
      </c>
      <c r="F35" s="1320"/>
      <c r="G35" s="1320"/>
      <c r="H35" s="1299"/>
      <c r="I35" s="1298" t="s">
        <v>352</v>
      </c>
      <c r="J35" s="1320"/>
      <c r="K35" s="1299"/>
      <c r="L35" s="1298" t="s">
        <v>351</v>
      </c>
      <c r="M35" s="1318"/>
      <c r="N35" s="1318"/>
      <c r="O35" s="1318"/>
      <c r="P35" s="1318"/>
      <c r="Q35" s="1319"/>
      <c r="R35" s="1298" t="s">
        <v>352</v>
      </c>
      <c r="S35" s="1320"/>
      <c r="T35" s="1299"/>
      <c r="U35" s="1298" t="s">
        <v>351</v>
      </c>
      <c r="V35" s="1318"/>
      <c r="W35" s="1318"/>
      <c r="X35" s="1318"/>
      <c r="Y35" s="1318"/>
      <c r="Z35" s="1319"/>
      <c r="AA35" s="1298" t="s">
        <v>352</v>
      </c>
      <c r="AB35" s="1320"/>
      <c r="AC35" s="1299"/>
      <c r="AD35" s="1298" t="s">
        <v>351</v>
      </c>
      <c r="AE35" s="1318"/>
      <c r="AF35" s="1318"/>
      <c r="AG35" s="1318"/>
      <c r="AH35" s="1318"/>
      <c r="AI35" s="1319"/>
      <c r="AJ35" s="1298" t="s">
        <v>353</v>
      </c>
      <c r="AK35" s="1299"/>
    </row>
    <row r="36" spans="2:38" ht="16.5" customHeight="1">
      <c r="D36" s="165"/>
      <c r="E36" s="113" t="s">
        <v>294</v>
      </c>
      <c r="F36" s="1293"/>
      <c r="G36" s="1294"/>
      <c r="H36" s="1295"/>
      <c r="I36" s="116"/>
      <c r="J36" s="115" t="s">
        <v>354</v>
      </c>
      <c r="K36" s="113"/>
      <c r="L36" s="113" t="s">
        <v>355</v>
      </c>
      <c r="M36" s="1293"/>
      <c r="N36" s="1296"/>
      <c r="O36" s="1296"/>
      <c r="P36" s="1296"/>
      <c r="Q36" s="1297"/>
      <c r="R36" s="116"/>
      <c r="S36" s="115" t="s">
        <v>354</v>
      </c>
      <c r="T36" s="113"/>
      <c r="U36" s="113" t="s">
        <v>356</v>
      </c>
      <c r="V36" s="1293"/>
      <c r="W36" s="1296"/>
      <c r="X36" s="1296"/>
      <c r="Y36" s="1296"/>
      <c r="Z36" s="1297"/>
      <c r="AA36" s="116"/>
      <c r="AB36" s="115" t="s">
        <v>354</v>
      </c>
      <c r="AC36" s="113"/>
      <c r="AD36" s="113" t="s">
        <v>357</v>
      </c>
      <c r="AE36" s="1293"/>
      <c r="AF36" s="1296"/>
      <c r="AG36" s="1296"/>
      <c r="AH36" s="1296"/>
      <c r="AI36" s="1297"/>
      <c r="AJ36" s="116"/>
      <c r="AK36" s="115" t="s">
        <v>354</v>
      </c>
      <c r="AL36" s="166"/>
    </row>
    <row r="37" spans="2:38" ht="16.5" customHeight="1">
      <c r="D37" s="165"/>
      <c r="E37" s="113" t="s">
        <v>295</v>
      </c>
      <c r="F37" s="1293"/>
      <c r="G37" s="1294"/>
      <c r="H37" s="1295"/>
      <c r="I37" s="116"/>
      <c r="J37" s="115" t="s">
        <v>354</v>
      </c>
      <c r="K37" s="113"/>
      <c r="L37" s="113" t="s">
        <v>358</v>
      </c>
      <c r="M37" s="1293"/>
      <c r="N37" s="1296"/>
      <c r="O37" s="1296"/>
      <c r="P37" s="1296"/>
      <c r="Q37" s="1297"/>
      <c r="R37" s="116"/>
      <c r="S37" s="115" t="s">
        <v>354</v>
      </c>
      <c r="T37" s="113"/>
      <c r="U37" s="113" t="s">
        <v>359</v>
      </c>
      <c r="V37" s="1293"/>
      <c r="W37" s="1296"/>
      <c r="X37" s="1296"/>
      <c r="Y37" s="1296"/>
      <c r="Z37" s="1297"/>
      <c r="AA37" s="116"/>
      <c r="AB37" s="115" t="s">
        <v>354</v>
      </c>
      <c r="AC37" s="113"/>
      <c r="AD37" s="113" t="s">
        <v>360</v>
      </c>
      <c r="AE37" s="1293"/>
      <c r="AF37" s="1296"/>
      <c r="AG37" s="1296"/>
      <c r="AH37" s="1296"/>
      <c r="AI37" s="1297"/>
      <c r="AJ37" s="116"/>
      <c r="AK37" s="115" t="s">
        <v>354</v>
      </c>
      <c r="AL37" s="166"/>
    </row>
    <row r="38" spans="2:38" ht="15.75" customHeight="1">
      <c r="D38" s="165"/>
      <c r="E38" s="113" t="s">
        <v>296</v>
      </c>
      <c r="F38" s="1293"/>
      <c r="G38" s="1294"/>
      <c r="H38" s="1295"/>
      <c r="I38" s="116"/>
      <c r="J38" s="115" t="s">
        <v>354</v>
      </c>
      <c r="K38" s="113"/>
      <c r="L38" s="113" t="s">
        <v>361</v>
      </c>
      <c r="M38" s="1293"/>
      <c r="N38" s="1296"/>
      <c r="O38" s="1296"/>
      <c r="P38" s="1296"/>
      <c r="Q38" s="1297"/>
      <c r="R38" s="116"/>
      <c r="S38" s="115" t="s">
        <v>354</v>
      </c>
      <c r="T38" s="113"/>
      <c r="U38" s="113" t="s">
        <v>362</v>
      </c>
      <c r="V38" s="1293"/>
      <c r="W38" s="1296"/>
      <c r="X38" s="1296"/>
      <c r="Y38" s="1296"/>
      <c r="Z38" s="1297"/>
      <c r="AA38" s="116"/>
      <c r="AB38" s="115" t="s">
        <v>354</v>
      </c>
      <c r="AC38" s="113"/>
      <c r="AD38" s="113" t="s">
        <v>363</v>
      </c>
      <c r="AE38" s="1293"/>
      <c r="AF38" s="1296"/>
      <c r="AG38" s="1296"/>
      <c r="AH38" s="1296"/>
      <c r="AI38" s="1297"/>
      <c r="AJ38" s="116"/>
      <c r="AK38" s="115" t="s">
        <v>354</v>
      </c>
      <c r="AL38" s="166"/>
    </row>
    <row r="39" spans="2:38" ht="15.75" customHeight="1"/>
  </sheetData>
  <mergeCells count="69">
    <mergeCell ref="Q2:R2"/>
    <mergeCell ref="T2:U2"/>
    <mergeCell ref="B4:C6"/>
    <mergeCell ref="D4:E6"/>
    <mergeCell ref="F4:G6"/>
    <mergeCell ref="H4:H6"/>
    <mergeCell ref="I4:O4"/>
    <mergeCell ref="P4:V4"/>
    <mergeCell ref="AL4:AL6"/>
    <mergeCell ref="AM4:AM6"/>
    <mergeCell ref="B7:C7"/>
    <mergeCell ref="D7:E7"/>
    <mergeCell ref="F7:G7"/>
    <mergeCell ref="B10:C10"/>
    <mergeCell ref="D10:E10"/>
    <mergeCell ref="F10:G10"/>
    <mergeCell ref="W4:AC4"/>
    <mergeCell ref="AD4:AJ4"/>
    <mergeCell ref="D8:E8"/>
    <mergeCell ref="F8:G8"/>
    <mergeCell ref="B9:C9"/>
    <mergeCell ref="D9:E9"/>
    <mergeCell ref="F9:G9"/>
    <mergeCell ref="B12:C12"/>
    <mergeCell ref="D12:E12"/>
    <mergeCell ref="F12:G12"/>
    <mergeCell ref="B17:C17"/>
    <mergeCell ref="D17:E17"/>
    <mergeCell ref="F17:G17"/>
    <mergeCell ref="D13:E13"/>
    <mergeCell ref="F13:G13"/>
    <mergeCell ref="D14:E14"/>
    <mergeCell ref="F14:G14"/>
    <mergeCell ref="B15:C15"/>
    <mergeCell ref="D15:E15"/>
    <mergeCell ref="F15:G15"/>
    <mergeCell ref="D16:E16"/>
    <mergeCell ref="F16:G16"/>
    <mergeCell ref="F38:H38"/>
    <mergeCell ref="M38:Q38"/>
    <mergeCell ref="V38:Z38"/>
    <mergeCell ref="AE38:AI38"/>
    <mergeCell ref="AD35:AI35"/>
    <mergeCell ref="F36:H36"/>
    <mergeCell ref="M36:Q36"/>
    <mergeCell ref="V36:Z36"/>
    <mergeCell ref="AE36:AI36"/>
    <mergeCell ref="E35:H35"/>
    <mergeCell ref="I35:K35"/>
    <mergeCell ref="L35:Q35"/>
    <mergeCell ref="R35:T35"/>
    <mergeCell ref="U35:Z35"/>
    <mergeCell ref="AA35:AC35"/>
    <mergeCell ref="AK3:AN3"/>
    <mergeCell ref="F37:H37"/>
    <mergeCell ref="M37:Q37"/>
    <mergeCell ref="V37:Z37"/>
    <mergeCell ref="AE37:AI37"/>
    <mergeCell ref="AJ35:AK35"/>
    <mergeCell ref="E32:AN32"/>
    <mergeCell ref="E25:AN25"/>
    <mergeCell ref="E20:AN21"/>
    <mergeCell ref="E22:AN23"/>
    <mergeCell ref="E26:AN28"/>
    <mergeCell ref="E29:AN29"/>
    <mergeCell ref="D11:E11"/>
    <mergeCell ref="F11:G11"/>
    <mergeCell ref="AM12:AM16"/>
    <mergeCell ref="AK4:AK6"/>
  </mergeCells>
  <phoneticPr fontId="2"/>
  <printOptions horizontalCentered="1"/>
  <pageMargins left="0.59055118110236227" right="0.59055118110236227" top="0.56999999999999995" bottom="0" header="0.16" footer="0.51181102362204722"/>
  <pageSetup paperSize="9" scale="93"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98BF8-EAF2-48DD-B7BE-E01327DD52F6}">
  <sheetPr>
    <pageSetUpPr fitToPage="1"/>
  </sheetPr>
  <dimension ref="B2:AP40"/>
  <sheetViews>
    <sheetView view="pageBreakPreview" zoomScaleNormal="100" zoomScaleSheetLayoutView="100" workbookViewId="0"/>
  </sheetViews>
  <sheetFormatPr defaultColWidth="9" defaultRowHeight="12"/>
  <cols>
    <col min="1" max="1" width="1.08984375" style="107" customWidth="1"/>
    <col min="2" max="2" width="11.6328125" style="107" customWidth="1"/>
    <col min="3" max="3" width="2.6328125" style="107" customWidth="1"/>
    <col min="4" max="5" width="3.08984375" style="107" customWidth="1"/>
    <col min="6" max="6" width="2.6328125" style="107" customWidth="1"/>
    <col min="7" max="7" width="2.54296875" style="107" customWidth="1"/>
    <col min="8" max="8" width="9.6328125" style="107" customWidth="1"/>
    <col min="9" max="36" width="2.6328125" style="107" customWidth="1"/>
    <col min="37" max="37" width="5.90625" style="107" customWidth="1"/>
    <col min="38" max="38" width="5.08984375" style="107" customWidth="1"/>
    <col min="39" max="39" width="5.54296875" style="107" customWidth="1"/>
    <col min="40" max="40" width="15.90625" style="107" customWidth="1"/>
    <col min="41" max="256" width="9" style="107"/>
    <col min="257" max="257" width="1.08984375" style="107" customWidth="1"/>
    <col min="258" max="258" width="11.6328125" style="107" customWidth="1"/>
    <col min="259" max="259" width="2.6328125" style="107" customWidth="1"/>
    <col min="260" max="261" width="3.08984375" style="107" customWidth="1"/>
    <col min="262" max="262" width="2.6328125" style="107" customWidth="1"/>
    <col min="263" max="263" width="2.54296875" style="107" customWidth="1"/>
    <col min="264" max="264" width="9.6328125" style="107" customWidth="1"/>
    <col min="265" max="292" width="2.6328125" style="107" customWidth="1"/>
    <col min="293" max="294" width="5.08984375" style="107" customWidth="1"/>
    <col min="295" max="295" width="5.54296875" style="107" customWidth="1"/>
    <col min="296" max="296" width="15.90625" style="107" customWidth="1"/>
    <col min="297" max="512" width="9" style="107"/>
    <col min="513" max="513" width="1.08984375" style="107" customWidth="1"/>
    <col min="514" max="514" width="11.6328125" style="107" customWidth="1"/>
    <col min="515" max="515" width="2.6328125" style="107" customWidth="1"/>
    <col min="516" max="517" width="3.08984375" style="107" customWidth="1"/>
    <col min="518" max="518" width="2.6328125" style="107" customWidth="1"/>
    <col min="519" max="519" width="2.54296875" style="107" customWidth="1"/>
    <col min="520" max="520" width="9.6328125" style="107" customWidth="1"/>
    <col min="521" max="548" width="2.6328125" style="107" customWidth="1"/>
    <col min="549" max="550" width="5.08984375" style="107" customWidth="1"/>
    <col min="551" max="551" width="5.54296875" style="107" customWidth="1"/>
    <col min="552" max="552" width="15.90625" style="107" customWidth="1"/>
    <col min="553" max="768" width="9" style="107"/>
    <col min="769" max="769" width="1.08984375" style="107" customWidth="1"/>
    <col min="770" max="770" width="11.6328125" style="107" customWidth="1"/>
    <col min="771" max="771" width="2.6328125" style="107" customWidth="1"/>
    <col min="772" max="773" width="3.08984375" style="107" customWidth="1"/>
    <col min="774" max="774" width="2.6328125" style="107" customWidth="1"/>
    <col min="775" max="775" width="2.54296875" style="107" customWidth="1"/>
    <col min="776" max="776" width="9.6328125" style="107" customWidth="1"/>
    <col min="777" max="804" width="2.6328125" style="107" customWidth="1"/>
    <col min="805" max="806" width="5.08984375" style="107" customWidth="1"/>
    <col min="807" max="807" width="5.54296875" style="107" customWidth="1"/>
    <col min="808" max="808" width="15.90625" style="107" customWidth="1"/>
    <col min="809" max="1024" width="9" style="107"/>
    <col min="1025" max="1025" width="1.08984375" style="107" customWidth="1"/>
    <col min="1026" max="1026" width="11.6328125" style="107" customWidth="1"/>
    <col min="1027" max="1027" width="2.6328125" style="107" customWidth="1"/>
    <col min="1028" max="1029" width="3.08984375" style="107" customWidth="1"/>
    <col min="1030" max="1030" width="2.6328125" style="107" customWidth="1"/>
    <col min="1031" max="1031" width="2.54296875" style="107" customWidth="1"/>
    <col min="1032" max="1032" width="9.6328125" style="107" customWidth="1"/>
    <col min="1033" max="1060" width="2.6328125" style="107" customWidth="1"/>
    <col min="1061" max="1062" width="5.08984375" style="107" customWidth="1"/>
    <col min="1063" max="1063" width="5.54296875" style="107" customWidth="1"/>
    <col min="1064" max="1064" width="15.90625" style="107" customWidth="1"/>
    <col min="1065" max="1280" width="9" style="107"/>
    <col min="1281" max="1281" width="1.08984375" style="107" customWidth="1"/>
    <col min="1282" max="1282" width="11.6328125" style="107" customWidth="1"/>
    <col min="1283" max="1283" width="2.6328125" style="107" customWidth="1"/>
    <col min="1284" max="1285" width="3.08984375" style="107" customWidth="1"/>
    <col min="1286" max="1286" width="2.6328125" style="107" customWidth="1"/>
    <col min="1287" max="1287" width="2.54296875" style="107" customWidth="1"/>
    <col min="1288" max="1288" width="9.6328125" style="107" customWidth="1"/>
    <col min="1289" max="1316" width="2.6328125" style="107" customWidth="1"/>
    <col min="1317" max="1318" width="5.08984375" style="107" customWidth="1"/>
    <col min="1319" max="1319" width="5.54296875" style="107" customWidth="1"/>
    <col min="1320" max="1320" width="15.90625" style="107" customWidth="1"/>
    <col min="1321" max="1536" width="9" style="107"/>
    <col min="1537" max="1537" width="1.08984375" style="107" customWidth="1"/>
    <col min="1538" max="1538" width="11.6328125" style="107" customWidth="1"/>
    <col min="1539" max="1539" width="2.6328125" style="107" customWidth="1"/>
    <col min="1540" max="1541" width="3.08984375" style="107" customWidth="1"/>
    <col min="1542" max="1542" width="2.6328125" style="107" customWidth="1"/>
    <col min="1543" max="1543" width="2.54296875" style="107" customWidth="1"/>
    <col min="1544" max="1544" width="9.6328125" style="107" customWidth="1"/>
    <col min="1545" max="1572" width="2.6328125" style="107" customWidth="1"/>
    <col min="1573" max="1574" width="5.08984375" style="107" customWidth="1"/>
    <col min="1575" max="1575" width="5.54296875" style="107" customWidth="1"/>
    <col min="1576" max="1576" width="15.90625" style="107" customWidth="1"/>
    <col min="1577" max="1792" width="9" style="107"/>
    <col min="1793" max="1793" width="1.08984375" style="107" customWidth="1"/>
    <col min="1794" max="1794" width="11.6328125" style="107" customWidth="1"/>
    <col min="1795" max="1795" width="2.6328125" style="107" customWidth="1"/>
    <col min="1796" max="1797" width="3.08984375" style="107" customWidth="1"/>
    <col min="1798" max="1798" width="2.6328125" style="107" customWidth="1"/>
    <col min="1799" max="1799" width="2.54296875" style="107" customWidth="1"/>
    <col min="1800" max="1800" width="9.6328125" style="107" customWidth="1"/>
    <col min="1801" max="1828" width="2.6328125" style="107" customWidth="1"/>
    <col min="1829" max="1830" width="5.08984375" style="107" customWidth="1"/>
    <col min="1831" max="1831" width="5.54296875" style="107" customWidth="1"/>
    <col min="1832" max="1832" width="15.90625" style="107" customWidth="1"/>
    <col min="1833" max="2048" width="9" style="107"/>
    <col min="2049" max="2049" width="1.08984375" style="107" customWidth="1"/>
    <col min="2050" max="2050" width="11.6328125" style="107" customWidth="1"/>
    <col min="2051" max="2051" width="2.6328125" style="107" customWidth="1"/>
    <col min="2052" max="2053" width="3.08984375" style="107" customWidth="1"/>
    <col min="2054" max="2054" width="2.6328125" style="107" customWidth="1"/>
    <col min="2055" max="2055" width="2.54296875" style="107" customWidth="1"/>
    <col min="2056" max="2056" width="9.6328125" style="107" customWidth="1"/>
    <col min="2057" max="2084" width="2.6328125" style="107" customWidth="1"/>
    <col min="2085" max="2086" width="5.08984375" style="107" customWidth="1"/>
    <col min="2087" max="2087" width="5.54296875" style="107" customWidth="1"/>
    <col min="2088" max="2088" width="15.90625" style="107" customWidth="1"/>
    <col min="2089" max="2304" width="9" style="107"/>
    <col min="2305" max="2305" width="1.08984375" style="107" customWidth="1"/>
    <col min="2306" max="2306" width="11.6328125" style="107" customWidth="1"/>
    <col min="2307" max="2307" width="2.6328125" style="107" customWidth="1"/>
    <col min="2308" max="2309" width="3.08984375" style="107" customWidth="1"/>
    <col min="2310" max="2310" width="2.6328125" style="107" customWidth="1"/>
    <col min="2311" max="2311" width="2.54296875" style="107" customWidth="1"/>
    <col min="2312" max="2312" width="9.6328125" style="107" customWidth="1"/>
    <col min="2313" max="2340" width="2.6328125" style="107" customWidth="1"/>
    <col min="2341" max="2342" width="5.08984375" style="107" customWidth="1"/>
    <col min="2343" max="2343" width="5.54296875" style="107" customWidth="1"/>
    <col min="2344" max="2344" width="15.90625" style="107" customWidth="1"/>
    <col min="2345" max="2560" width="9" style="107"/>
    <col min="2561" max="2561" width="1.08984375" style="107" customWidth="1"/>
    <col min="2562" max="2562" width="11.6328125" style="107" customWidth="1"/>
    <col min="2563" max="2563" width="2.6328125" style="107" customWidth="1"/>
    <col min="2564" max="2565" width="3.08984375" style="107" customWidth="1"/>
    <col min="2566" max="2566" width="2.6328125" style="107" customWidth="1"/>
    <col min="2567" max="2567" width="2.54296875" style="107" customWidth="1"/>
    <col min="2568" max="2568" width="9.6328125" style="107" customWidth="1"/>
    <col min="2569" max="2596" width="2.6328125" style="107" customWidth="1"/>
    <col min="2597" max="2598" width="5.08984375" style="107" customWidth="1"/>
    <col min="2599" max="2599" width="5.54296875" style="107" customWidth="1"/>
    <col min="2600" max="2600" width="15.90625" style="107" customWidth="1"/>
    <col min="2601" max="2816" width="9" style="107"/>
    <col min="2817" max="2817" width="1.08984375" style="107" customWidth="1"/>
    <col min="2818" max="2818" width="11.6328125" style="107" customWidth="1"/>
    <col min="2819" max="2819" width="2.6328125" style="107" customWidth="1"/>
    <col min="2820" max="2821" width="3.08984375" style="107" customWidth="1"/>
    <col min="2822" max="2822" width="2.6328125" style="107" customWidth="1"/>
    <col min="2823" max="2823" width="2.54296875" style="107" customWidth="1"/>
    <col min="2824" max="2824" width="9.6328125" style="107" customWidth="1"/>
    <col min="2825" max="2852" width="2.6328125" style="107" customWidth="1"/>
    <col min="2853" max="2854" width="5.08984375" style="107" customWidth="1"/>
    <col min="2855" max="2855" width="5.54296875" style="107" customWidth="1"/>
    <col min="2856" max="2856" width="15.90625" style="107" customWidth="1"/>
    <col min="2857" max="3072" width="9" style="107"/>
    <col min="3073" max="3073" width="1.08984375" style="107" customWidth="1"/>
    <col min="3074" max="3074" width="11.6328125" style="107" customWidth="1"/>
    <col min="3075" max="3075" width="2.6328125" style="107" customWidth="1"/>
    <col min="3076" max="3077" width="3.08984375" style="107" customWidth="1"/>
    <col min="3078" max="3078" width="2.6328125" style="107" customWidth="1"/>
    <col min="3079" max="3079" width="2.54296875" style="107" customWidth="1"/>
    <col min="3080" max="3080" width="9.6328125" style="107" customWidth="1"/>
    <col min="3081" max="3108" width="2.6328125" style="107" customWidth="1"/>
    <col min="3109" max="3110" width="5.08984375" style="107" customWidth="1"/>
    <col min="3111" max="3111" width="5.54296875" style="107" customWidth="1"/>
    <col min="3112" max="3112" width="15.90625" style="107" customWidth="1"/>
    <col min="3113" max="3328" width="9" style="107"/>
    <col min="3329" max="3329" width="1.08984375" style="107" customWidth="1"/>
    <col min="3330" max="3330" width="11.6328125" style="107" customWidth="1"/>
    <col min="3331" max="3331" width="2.6328125" style="107" customWidth="1"/>
    <col min="3332" max="3333" width="3.08984375" style="107" customWidth="1"/>
    <col min="3334" max="3334" width="2.6328125" style="107" customWidth="1"/>
    <col min="3335" max="3335" width="2.54296875" style="107" customWidth="1"/>
    <col min="3336" max="3336" width="9.6328125" style="107" customWidth="1"/>
    <col min="3337" max="3364" width="2.6328125" style="107" customWidth="1"/>
    <col min="3365" max="3366" width="5.08984375" style="107" customWidth="1"/>
    <col min="3367" max="3367" width="5.54296875" style="107" customWidth="1"/>
    <col min="3368" max="3368" width="15.90625" style="107" customWidth="1"/>
    <col min="3369" max="3584" width="9" style="107"/>
    <col min="3585" max="3585" width="1.08984375" style="107" customWidth="1"/>
    <col min="3586" max="3586" width="11.6328125" style="107" customWidth="1"/>
    <col min="3587" max="3587" width="2.6328125" style="107" customWidth="1"/>
    <col min="3588" max="3589" width="3.08984375" style="107" customWidth="1"/>
    <col min="3590" max="3590" width="2.6328125" style="107" customWidth="1"/>
    <col min="3591" max="3591" width="2.54296875" style="107" customWidth="1"/>
    <col min="3592" max="3592" width="9.6328125" style="107" customWidth="1"/>
    <col min="3593" max="3620" width="2.6328125" style="107" customWidth="1"/>
    <col min="3621" max="3622" width="5.08984375" style="107" customWidth="1"/>
    <col min="3623" max="3623" width="5.54296875" style="107" customWidth="1"/>
    <col min="3624" max="3624" width="15.90625" style="107" customWidth="1"/>
    <col min="3625" max="3840" width="9" style="107"/>
    <col min="3841" max="3841" width="1.08984375" style="107" customWidth="1"/>
    <col min="3842" max="3842" width="11.6328125" style="107" customWidth="1"/>
    <col min="3843" max="3843" width="2.6328125" style="107" customWidth="1"/>
    <col min="3844" max="3845" width="3.08984375" style="107" customWidth="1"/>
    <col min="3846" max="3846" width="2.6328125" style="107" customWidth="1"/>
    <col min="3847" max="3847" width="2.54296875" style="107" customWidth="1"/>
    <col min="3848" max="3848" width="9.6328125" style="107" customWidth="1"/>
    <col min="3849" max="3876" width="2.6328125" style="107" customWidth="1"/>
    <col min="3877" max="3878" width="5.08984375" style="107" customWidth="1"/>
    <col min="3879" max="3879" width="5.54296875" style="107" customWidth="1"/>
    <col min="3880" max="3880" width="15.90625" style="107" customWidth="1"/>
    <col min="3881" max="4096" width="9" style="107"/>
    <col min="4097" max="4097" width="1.08984375" style="107" customWidth="1"/>
    <col min="4098" max="4098" width="11.6328125" style="107" customWidth="1"/>
    <col min="4099" max="4099" width="2.6328125" style="107" customWidth="1"/>
    <col min="4100" max="4101" width="3.08984375" style="107" customWidth="1"/>
    <col min="4102" max="4102" width="2.6328125" style="107" customWidth="1"/>
    <col min="4103" max="4103" width="2.54296875" style="107" customWidth="1"/>
    <col min="4104" max="4104" width="9.6328125" style="107" customWidth="1"/>
    <col min="4105" max="4132" width="2.6328125" style="107" customWidth="1"/>
    <col min="4133" max="4134" width="5.08984375" style="107" customWidth="1"/>
    <col min="4135" max="4135" width="5.54296875" style="107" customWidth="1"/>
    <col min="4136" max="4136" width="15.90625" style="107" customWidth="1"/>
    <col min="4137" max="4352" width="9" style="107"/>
    <col min="4353" max="4353" width="1.08984375" style="107" customWidth="1"/>
    <col min="4354" max="4354" width="11.6328125" style="107" customWidth="1"/>
    <col min="4355" max="4355" width="2.6328125" style="107" customWidth="1"/>
    <col min="4356" max="4357" width="3.08984375" style="107" customWidth="1"/>
    <col min="4358" max="4358" width="2.6328125" style="107" customWidth="1"/>
    <col min="4359" max="4359" width="2.54296875" style="107" customWidth="1"/>
    <col min="4360" max="4360" width="9.6328125" style="107" customWidth="1"/>
    <col min="4361" max="4388" width="2.6328125" style="107" customWidth="1"/>
    <col min="4389" max="4390" width="5.08984375" style="107" customWidth="1"/>
    <col min="4391" max="4391" width="5.54296875" style="107" customWidth="1"/>
    <col min="4392" max="4392" width="15.90625" style="107" customWidth="1"/>
    <col min="4393" max="4608" width="9" style="107"/>
    <col min="4609" max="4609" width="1.08984375" style="107" customWidth="1"/>
    <col min="4610" max="4610" width="11.6328125" style="107" customWidth="1"/>
    <col min="4611" max="4611" width="2.6328125" style="107" customWidth="1"/>
    <col min="4612" max="4613" width="3.08984375" style="107" customWidth="1"/>
    <col min="4614" max="4614" width="2.6328125" style="107" customWidth="1"/>
    <col min="4615" max="4615" width="2.54296875" style="107" customWidth="1"/>
    <col min="4616" max="4616" width="9.6328125" style="107" customWidth="1"/>
    <col min="4617" max="4644" width="2.6328125" style="107" customWidth="1"/>
    <col min="4645" max="4646" width="5.08984375" style="107" customWidth="1"/>
    <col min="4647" max="4647" width="5.54296875" style="107" customWidth="1"/>
    <col min="4648" max="4648" width="15.90625" style="107" customWidth="1"/>
    <col min="4649" max="4864" width="9" style="107"/>
    <col min="4865" max="4865" width="1.08984375" style="107" customWidth="1"/>
    <col min="4866" max="4866" width="11.6328125" style="107" customWidth="1"/>
    <col min="4867" max="4867" width="2.6328125" style="107" customWidth="1"/>
    <col min="4868" max="4869" width="3.08984375" style="107" customWidth="1"/>
    <col min="4870" max="4870" width="2.6328125" style="107" customWidth="1"/>
    <col min="4871" max="4871" width="2.54296875" style="107" customWidth="1"/>
    <col min="4872" max="4872" width="9.6328125" style="107" customWidth="1"/>
    <col min="4873" max="4900" width="2.6328125" style="107" customWidth="1"/>
    <col min="4901" max="4902" width="5.08984375" style="107" customWidth="1"/>
    <col min="4903" max="4903" width="5.54296875" style="107" customWidth="1"/>
    <col min="4904" max="4904" width="15.90625" style="107" customWidth="1"/>
    <col min="4905" max="5120" width="9" style="107"/>
    <col min="5121" max="5121" width="1.08984375" style="107" customWidth="1"/>
    <col min="5122" max="5122" width="11.6328125" style="107" customWidth="1"/>
    <col min="5123" max="5123" width="2.6328125" style="107" customWidth="1"/>
    <col min="5124" max="5125" width="3.08984375" style="107" customWidth="1"/>
    <col min="5126" max="5126" width="2.6328125" style="107" customWidth="1"/>
    <col min="5127" max="5127" width="2.54296875" style="107" customWidth="1"/>
    <col min="5128" max="5128" width="9.6328125" style="107" customWidth="1"/>
    <col min="5129" max="5156" width="2.6328125" style="107" customWidth="1"/>
    <col min="5157" max="5158" width="5.08984375" style="107" customWidth="1"/>
    <col min="5159" max="5159" width="5.54296875" style="107" customWidth="1"/>
    <col min="5160" max="5160" width="15.90625" style="107" customWidth="1"/>
    <col min="5161" max="5376" width="9" style="107"/>
    <col min="5377" max="5377" width="1.08984375" style="107" customWidth="1"/>
    <col min="5378" max="5378" width="11.6328125" style="107" customWidth="1"/>
    <col min="5379" max="5379" width="2.6328125" style="107" customWidth="1"/>
    <col min="5380" max="5381" width="3.08984375" style="107" customWidth="1"/>
    <col min="5382" max="5382" width="2.6328125" style="107" customWidth="1"/>
    <col min="5383" max="5383" width="2.54296875" style="107" customWidth="1"/>
    <col min="5384" max="5384" width="9.6328125" style="107" customWidth="1"/>
    <col min="5385" max="5412" width="2.6328125" style="107" customWidth="1"/>
    <col min="5413" max="5414" width="5.08984375" style="107" customWidth="1"/>
    <col min="5415" max="5415" width="5.54296875" style="107" customWidth="1"/>
    <col min="5416" max="5416" width="15.90625" style="107" customWidth="1"/>
    <col min="5417" max="5632" width="9" style="107"/>
    <col min="5633" max="5633" width="1.08984375" style="107" customWidth="1"/>
    <col min="5634" max="5634" width="11.6328125" style="107" customWidth="1"/>
    <col min="5635" max="5635" width="2.6328125" style="107" customWidth="1"/>
    <col min="5636" max="5637" width="3.08984375" style="107" customWidth="1"/>
    <col min="5638" max="5638" width="2.6328125" style="107" customWidth="1"/>
    <col min="5639" max="5639" width="2.54296875" style="107" customWidth="1"/>
    <col min="5640" max="5640" width="9.6328125" style="107" customWidth="1"/>
    <col min="5641" max="5668" width="2.6328125" style="107" customWidth="1"/>
    <col min="5669" max="5670" width="5.08984375" style="107" customWidth="1"/>
    <col min="5671" max="5671" width="5.54296875" style="107" customWidth="1"/>
    <col min="5672" max="5672" width="15.90625" style="107" customWidth="1"/>
    <col min="5673" max="5888" width="9" style="107"/>
    <col min="5889" max="5889" width="1.08984375" style="107" customWidth="1"/>
    <col min="5890" max="5890" width="11.6328125" style="107" customWidth="1"/>
    <col min="5891" max="5891" width="2.6328125" style="107" customWidth="1"/>
    <col min="5892" max="5893" width="3.08984375" style="107" customWidth="1"/>
    <col min="5894" max="5894" width="2.6328125" style="107" customWidth="1"/>
    <col min="5895" max="5895" width="2.54296875" style="107" customWidth="1"/>
    <col min="5896" max="5896" width="9.6328125" style="107" customWidth="1"/>
    <col min="5897" max="5924" width="2.6328125" style="107" customWidth="1"/>
    <col min="5925" max="5926" width="5.08984375" style="107" customWidth="1"/>
    <col min="5927" max="5927" width="5.54296875" style="107" customWidth="1"/>
    <col min="5928" max="5928" width="15.90625" style="107" customWidth="1"/>
    <col min="5929" max="6144" width="9" style="107"/>
    <col min="6145" max="6145" width="1.08984375" style="107" customWidth="1"/>
    <col min="6146" max="6146" width="11.6328125" style="107" customWidth="1"/>
    <col min="6147" max="6147" width="2.6328125" style="107" customWidth="1"/>
    <col min="6148" max="6149" width="3.08984375" style="107" customWidth="1"/>
    <col min="6150" max="6150" width="2.6328125" style="107" customWidth="1"/>
    <col min="6151" max="6151" width="2.54296875" style="107" customWidth="1"/>
    <col min="6152" max="6152" width="9.6328125" style="107" customWidth="1"/>
    <col min="6153" max="6180" width="2.6328125" style="107" customWidth="1"/>
    <col min="6181" max="6182" width="5.08984375" style="107" customWidth="1"/>
    <col min="6183" max="6183" width="5.54296875" style="107" customWidth="1"/>
    <col min="6184" max="6184" width="15.90625" style="107" customWidth="1"/>
    <col min="6185" max="6400" width="9" style="107"/>
    <col min="6401" max="6401" width="1.08984375" style="107" customWidth="1"/>
    <col min="6402" max="6402" width="11.6328125" style="107" customWidth="1"/>
    <col min="6403" max="6403" width="2.6328125" style="107" customWidth="1"/>
    <col min="6404" max="6405" width="3.08984375" style="107" customWidth="1"/>
    <col min="6406" max="6406" width="2.6328125" style="107" customWidth="1"/>
    <col min="6407" max="6407" width="2.54296875" style="107" customWidth="1"/>
    <col min="6408" max="6408" width="9.6328125" style="107" customWidth="1"/>
    <col min="6409" max="6436" width="2.6328125" style="107" customWidth="1"/>
    <col min="6437" max="6438" width="5.08984375" style="107" customWidth="1"/>
    <col min="6439" max="6439" width="5.54296875" style="107" customWidth="1"/>
    <col min="6440" max="6440" width="15.90625" style="107" customWidth="1"/>
    <col min="6441" max="6656" width="9" style="107"/>
    <col min="6657" max="6657" width="1.08984375" style="107" customWidth="1"/>
    <col min="6658" max="6658" width="11.6328125" style="107" customWidth="1"/>
    <col min="6659" max="6659" width="2.6328125" style="107" customWidth="1"/>
    <col min="6660" max="6661" width="3.08984375" style="107" customWidth="1"/>
    <col min="6662" max="6662" width="2.6328125" style="107" customWidth="1"/>
    <col min="6663" max="6663" width="2.54296875" style="107" customWidth="1"/>
    <col min="6664" max="6664" width="9.6328125" style="107" customWidth="1"/>
    <col min="6665" max="6692" width="2.6328125" style="107" customWidth="1"/>
    <col min="6693" max="6694" width="5.08984375" style="107" customWidth="1"/>
    <col min="6695" max="6695" width="5.54296875" style="107" customWidth="1"/>
    <col min="6696" max="6696" width="15.90625" style="107" customWidth="1"/>
    <col min="6697" max="6912" width="9" style="107"/>
    <col min="6913" max="6913" width="1.08984375" style="107" customWidth="1"/>
    <col min="6914" max="6914" width="11.6328125" style="107" customWidth="1"/>
    <col min="6915" max="6915" width="2.6328125" style="107" customWidth="1"/>
    <col min="6916" max="6917" width="3.08984375" style="107" customWidth="1"/>
    <col min="6918" max="6918" width="2.6328125" style="107" customWidth="1"/>
    <col min="6919" max="6919" width="2.54296875" style="107" customWidth="1"/>
    <col min="6920" max="6920" width="9.6328125" style="107" customWidth="1"/>
    <col min="6921" max="6948" width="2.6328125" style="107" customWidth="1"/>
    <col min="6949" max="6950" width="5.08984375" style="107" customWidth="1"/>
    <col min="6951" max="6951" width="5.54296875" style="107" customWidth="1"/>
    <col min="6952" max="6952" width="15.90625" style="107" customWidth="1"/>
    <col min="6953" max="7168" width="9" style="107"/>
    <col min="7169" max="7169" width="1.08984375" style="107" customWidth="1"/>
    <col min="7170" max="7170" width="11.6328125" style="107" customWidth="1"/>
    <col min="7171" max="7171" width="2.6328125" style="107" customWidth="1"/>
    <col min="7172" max="7173" width="3.08984375" style="107" customWidth="1"/>
    <col min="7174" max="7174" width="2.6328125" style="107" customWidth="1"/>
    <col min="7175" max="7175" width="2.54296875" style="107" customWidth="1"/>
    <col min="7176" max="7176" width="9.6328125" style="107" customWidth="1"/>
    <col min="7177" max="7204" width="2.6328125" style="107" customWidth="1"/>
    <col min="7205" max="7206" width="5.08984375" style="107" customWidth="1"/>
    <col min="7207" max="7207" width="5.54296875" style="107" customWidth="1"/>
    <col min="7208" max="7208" width="15.90625" style="107" customWidth="1"/>
    <col min="7209" max="7424" width="9" style="107"/>
    <col min="7425" max="7425" width="1.08984375" style="107" customWidth="1"/>
    <col min="7426" max="7426" width="11.6328125" style="107" customWidth="1"/>
    <col min="7427" max="7427" width="2.6328125" style="107" customWidth="1"/>
    <col min="7428" max="7429" width="3.08984375" style="107" customWidth="1"/>
    <col min="7430" max="7430" width="2.6328125" style="107" customWidth="1"/>
    <col min="7431" max="7431" width="2.54296875" style="107" customWidth="1"/>
    <col min="7432" max="7432" width="9.6328125" style="107" customWidth="1"/>
    <col min="7433" max="7460" width="2.6328125" style="107" customWidth="1"/>
    <col min="7461" max="7462" width="5.08984375" style="107" customWidth="1"/>
    <col min="7463" max="7463" width="5.54296875" style="107" customWidth="1"/>
    <col min="7464" max="7464" width="15.90625" style="107" customWidth="1"/>
    <col min="7465" max="7680" width="9" style="107"/>
    <col min="7681" max="7681" width="1.08984375" style="107" customWidth="1"/>
    <col min="7682" max="7682" width="11.6328125" style="107" customWidth="1"/>
    <col min="7683" max="7683" width="2.6328125" style="107" customWidth="1"/>
    <col min="7684" max="7685" width="3.08984375" style="107" customWidth="1"/>
    <col min="7686" max="7686" width="2.6328125" style="107" customWidth="1"/>
    <col min="7687" max="7687" width="2.54296875" style="107" customWidth="1"/>
    <col min="7688" max="7688" width="9.6328125" style="107" customWidth="1"/>
    <col min="7689" max="7716" width="2.6328125" style="107" customWidth="1"/>
    <col min="7717" max="7718" width="5.08984375" style="107" customWidth="1"/>
    <col min="7719" max="7719" width="5.54296875" style="107" customWidth="1"/>
    <col min="7720" max="7720" width="15.90625" style="107" customWidth="1"/>
    <col min="7721" max="7936" width="9" style="107"/>
    <col min="7937" max="7937" width="1.08984375" style="107" customWidth="1"/>
    <col min="7938" max="7938" width="11.6328125" style="107" customWidth="1"/>
    <col min="7939" max="7939" width="2.6328125" style="107" customWidth="1"/>
    <col min="7940" max="7941" width="3.08984375" style="107" customWidth="1"/>
    <col min="7942" max="7942" width="2.6328125" style="107" customWidth="1"/>
    <col min="7943" max="7943" width="2.54296875" style="107" customWidth="1"/>
    <col min="7944" max="7944" width="9.6328125" style="107" customWidth="1"/>
    <col min="7945" max="7972" width="2.6328125" style="107" customWidth="1"/>
    <col min="7973" max="7974" width="5.08984375" style="107" customWidth="1"/>
    <col min="7975" max="7975" width="5.54296875" style="107" customWidth="1"/>
    <col min="7976" max="7976" width="15.90625" style="107" customWidth="1"/>
    <col min="7977" max="8192" width="9" style="107"/>
    <col min="8193" max="8193" width="1.08984375" style="107" customWidth="1"/>
    <col min="8194" max="8194" width="11.6328125" style="107" customWidth="1"/>
    <col min="8195" max="8195" width="2.6328125" style="107" customWidth="1"/>
    <col min="8196" max="8197" width="3.08984375" style="107" customWidth="1"/>
    <col min="8198" max="8198" width="2.6328125" style="107" customWidth="1"/>
    <col min="8199" max="8199" width="2.54296875" style="107" customWidth="1"/>
    <col min="8200" max="8200" width="9.6328125" style="107" customWidth="1"/>
    <col min="8201" max="8228" width="2.6328125" style="107" customWidth="1"/>
    <col min="8229" max="8230" width="5.08984375" style="107" customWidth="1"/>
    <col min="8231" max="8231" width="5.54296875" style="107" customWidth="1"/>
    <col min="8232" max="8232" width="15.90625" style="107" customWidth="1"/>
    <col min="8233" max="8448" width="9" style="107"/>
    <col min="8449" max="8449" width="1.08984375" style="107" customWidth="1"/>
    <col min="8450" max="8450" width="11.6328125" style="107" customWidth="1"/>
    <col min="8451" max="8451" width="2.6328125" style="107" customWidth="1"/>
    <col min="8452" max="8453" width="3.08984375" style="107" customWidth="1"/>
    <col min="8454" max="8454" width="2.6328125" style="107" customWidth="1"/>
    <col min="8455" max="8455" width="2.54296875" style="107" customWidth="1"/>
    <col min="8456" max="8456" width="9.6328125" style="107" customWidth="1"/>
    <col min="8457" max="8484" width="2.6328125" style="107" customWidth="1"/>
    <col min="8485" max="8486" width="5.08984375" style="107" customWidth="1"/>
    <col min="8487" max="8487" width="5.54296875" style="107" customWidth="1"/>
    <col min="8488" max="8488" width="15.90625" style="107" customWidth="1"/>
    <col min="8489" max="8704" width="9" style="107"/>
    <col min="8705" max="8705" width="1.08984375" style="107" customWidth="1"/>
    <col min="8706" max="8706" width="11.6328125" style="107" customWidth="1"/>
    <col min="8707" max="8707" width="2.6328125" style="107" customWidth="1"/>
    <col min="8708" max="8709" width="3.08984375" style="107" customWidth="1"/>
    <col min="8710" max="8710" width="2.6328125" style="107" customWidth="1"/>
    <col min="8711" max="8711" width="2.54296875" style="107" customWidth="1"/>
    <col min="8712" max="8712" width="9.6328125" style="107" customWidth="1"/>
    <col min="8713" max="8740" width="2.6328125" style="107" customWidth="1"/>
    <col min="8741" max="8742" width="5.08984375" style="107" customWidth="1"/>
    <col min="8743" max="8743" width="5.54296875" style="107" customWidth="1"/>
    <col min="8744" max="8744" width="15.90625" style="107" customWidth="1"/>
    <col min="8745" max="8960" width="9" style="107"/>
    <col min="8961" max="8961" width="1.08984375" style="107" customWidth="1"/>
    <col min="8962" max="8962" width="11.6328125" style="107" customWidth="1"/>
    <col min="8963" max="8963" width="2.6328125" style="107" customWidth="1"/>
    <col min="8964" max="8965" width="3.08984375" style="107" customWidth="1"/>
    <col min="8966" max="8966" width="2.6328125" style="107" customWidth="1"/>
    <col min="8967" max="8967" width="2.54296875" style="107" customWidth="1"/>
    <col min="8968" max="8968" width="9.6328125" style="107" customWidth="1"/>
    <col min="8969" max="8996" width="2.6328125" style="107" customWidth="1"/>
    <col min="8997" max="8998" width="5.08984375" style="107" customWidth="1"/>
    <col min="8999" max="8999" width="5.54296875" style="107" customWidth="1"/>
    <col min="9000" max="9000" width="15.90625" style="107" customWidth="1"/>
    <col min="9001" max="9216" width="9" style="107"/>
    <col min="9217" max="9217" width="1.08984375" style="107" customWidth="1"/>
    <col min="9218" max="9218" width="11.6328125" style="107" customWidth="1"/>
    <col min="9219" max="9219" width="2.6328125" style="107" customWidth="1"/>
    <col min="9220" max="9221" width="3.08984375" style="107" customWidth="1"/>
    <col min="9222" max="9222" width="2.6328125" style="107" customWidth="1"/>
    <col min="9223" max="9223" width="2.54296875" style="107" customWidth="1"/>
    <col min="9224" max="9224" width="9.6328125" style="107" customWidth="1"/>
    <col min="9225" max="9252" width="2.6328125" style="107" customWidth="1"/>
    <col min="9253" max="9254" width="5.08984375" style="107" customWidth="1"/>
    <col min="9255" max="9255" width="5.54296875" style="107" customWidth="1"/>
    <col min="9256" max="9256" width="15.90625" style="107" customWidth="1"/>
    <col min="9257" max="9472" width="9" style="107"/>
    <col min="9473" max="9473" width="1.08984375" style="107" customWidth="1"/>
    <col min="9474" max="9474" width="11.6328125" style="107" customWidth="1"/>
    <col min="9475" max="9475" width="2.6328125" style="107" customWidth="1"/>
    <col min="9476" max="9477" width="3.08984375" style="107" customWidth="1"/>
    <col min="9478" max="9478" width="2.6328125" style="107" customWidth="1"/>
    <col min="9479" max="9479" width="2.54296875" style="107" customWidth="1"/>
    <col min="9480" max="9480" width="9.6328125" style="107" customWidth="1"/>
    <col min="9481" max="9508" width="2.6328125" style="107" customWidth="1"/>
    <col min="9509" max="9510" width="5.08984375" style="107" customWidth="1"/>
    <col min="9511" max="9511" width="5.54296875" style="107" customWidth="1"/>
    <col min="9512" max="9512" width="15.90625" style="107" customWidth="1"/>
    <col min="9513" max="9728" width="9" style="107"/>
    <col min="9729" max="9729" width="1.08984375" style="107" customWidth="1"/>
    <col min="9730" max="9730" width="11.6328125" style="107" customWidth="1"/>
    <col min="9731" max="9731" width="2.6328125" style="107" customWidth="1"/>
    <col min="9732" max="9733" width="3.08984375" style="107" customWidth="1"/>
    <col min="9734" max="9734" width="2.6328125" style="107" customWidth="1"/>
    <col min="9735" max="9735" width="2.54296875" style="107" customWidth="1"/>
    <col min="9736" max="9736" width="9.6328125" style="107" customWidth="1"/>
    <col min="9737" max="9764" width="2.6328125" style="107" customWidth="1"/>
    <col min="9765" max="9766" width="5.08984375" style="107" customWidth="1"/>
    <col min="9767" max="9767" width="5.54296875" style="107" customWidth="1"/>
    <col min="9768" max="9768" width="15.90625" style="107" customWidth="1"/>
    <col min="9769" max="9984" width="9" style="107"/>
    <col min="9985" max="9985" width="1.08984375" style="107" customWidth="1"/>
    <col min="9986" max="9986" width="11.6328125" style="107" customWidth="1"/>
    <col min="9987" max="9987" width="2.6328125" style="107" customWidth="1"/>
    <col min="9988" max="9989" width="3.08984375" style="107" customWidth="1"/>
    <col min="9990" max="9990" width="2.6328125" style="107" customWidth="1"/>
    <col min="9991" max="9991" width="2.54296875" style="107" customWidth="1"/>
    <col min="9992" max="9992" width="9.6328125" style="107" customWidth="1"/>
    <col min="9993" max="10020" width="2.6328125" style="107" customWidth="1"/>
    <col min="10021" max="10022" width="5.08984375" style="107" customWidth="1"/>
    <col min="10023" max="10023" width="5.54296875" style="107" customWidth="1"/>
    <col min="10024" max="10024" width="15.90625" style="107" customWidth="1"/>
    <col min="10025" max="10240" width="9" style="107"/>
    <col min="10241" max="10241" width="1.08984375" style="107" customWidth="1"/>
    <col min="10242" max="10242" width="11.6328125" style="107" customWidth="1"/>
    <col min="10243" max="10243" width="2.6328125" style="107" customWidth="1"/>
    <col min="10244" max="10245" width="3.08984375" style="107" customWidth="1"/>
    <col min="10246" max="10246" width="2.6328125" style="107" customWidth="1"/>
    <col min="10247" max="10247" width="2.54296875" style="107" customWidth="1"/>
    <col min="10248" max="10248" width="9.6328125" style="107" customWidth="1"/>
    <col min="10249" max="10276" width="2.6328125" style="107" customWidth="1"/>
    <col min="10277" max="10278" width="5.08984375" style="107" customWidth="1"/>
    <col min="10279" max="10279" width="5.54296875" style="107" customWidth="1"/>
    <col min="10280" max="10280" width="15.90625" style="107" customWidth="1"/>
    <col min="10281" max="10496" width="9" style="107"/>
    <col min="10497" max="10497" width="1.08984375" style="107" customWidth="1"/>
    <col min="10498" max="10498" width="11.6328125" style="107" customWidth="1"/>
    <col min="10499" max="10499" width="2.6328125" style="107" customWidth="1"/>
    <col min="10500" max="10501" width="3.08984375" style="107" customWidth="1"/>
    <col min="10502" max="10502" width="2.6328125" style="107" customWidth="1"/>
    <col min="10503" max="10503" width="2.54296875" style="107" customWidth="1"/>
    <col min="10504" max="10504" width="9.6328125" style="107" customWidth="1"/>
    <col min="10505" max="10532" width="2.6328125" style="107" customWidth="1"/>
    <col min="10533" max="10534" width="5.08984375" style="107" customWidth="1"/>
    <col min="10535" max="10535" width="5.54296875" style="107" customWidth="1"/>
    <col min="10536" max="10536" width="15.90625" style="107" customWidth="1"/>
    <col min="10537" max="10752" width="9" style="107"/>
    <col min="10753" max="10753" width="1.08984375" style="107" customWidth="1"/>
    <col min="10754" max="10754" width="11.6328125" style="107" customWidth="1"/>
    <col min="10755" max="10755" width="2.6328125" style="107" customWidth="1"/>
    <col min="10756" max="10757" width="3.08984375" style="107" customWidth="1"/>
    <col min="10758" max="10758" width="2.6328125" style="107" customWidth="1"/>
    <col min="10759" max="10759" width="2.54296875" style="107" customWidth="1"/>
    <col min="10760" max="10760" width="9.6328125" style="107" customWidth="1"/>
    <col min="10761" max="10788" width="2.6328125" style="107" customWidth="1"/>
    <col min="10789" max="10790" width="5.08984375" style="107" customWidth="1"/>
    <col min="10791" max="10791" width="5.54296875" style="107" customWidth="1"/>
    <col min="10792" max="10792" width="15.90625" style="107" customWidth="1"/>
    <col min="10793" max="11008" width="9" style="107"/>
    <col min="11009" max="11009" width="1.08984375" style="107" customWidth="1"/>
    <col min="11010" max="11010" width="11.6328125" style="107" customWidth="1"/>
    <col min="11011" max="11011" width="2.6328125" style="107" customWidth="1"/>
    <col min="11012" max="11013" width="3.08984375" style="107" customWidth="1"/>
    <col min="11014" max="11014" width="2.6328125" style="107" customWidth="1"/>
    <col min="11015" max="11015" width="2.54296875" style="107" customWidth="1"/>
    <col min="11016" max="11016" width="9.6328125" style="107" customWidth="1"/>
    <col min="11017" max="11044" width="2.6328125" style="107" customWidth="1"/>
    <col min="11045" max="11046" width="5.08984375" style="107" customWidth="1"/>
    <col min="11047" max="11047" width="5.54296875" style="107" customWidth="1"/>
    <col min="11048" max="11048" width="15.90625" style="107" customWidth="1"/>
    <col min="11049" max="11264" width="9" style="107"/>
    <col min="11265" max="11265" width="1.08984375" style="107" customWidth="1"/>
    <col min="11266" max="11266" width="11.6328125" style="107" customWidth="1"/>
    <col min="11267" max="11267" width="2.6328125" style="107" customWidth="1"/>
    <col min="11268" max="11269" width="3.08984375" style="107" customWidth="1"/>
    <col min="11270" max="11270" width="2.6328125" style="107" customWidth="1"/>
    <col min="11271" max="11271" width="2.54296875" style="107" customWidth="1"/>
    <col min="11272" max="11272" width="9.6328125" style="107" customWidth="1"/>
    <col min="11273" max="11300" width="2.6328125" style="107" customWidth="1"/>
    <col min="11301" max="11302" width="5.08984375" style="107" customWidth="1"/>
    <col min="11303" max="11303" width="5.54296875" style="107" customWidth="1"/>
    <col min="11304" max="11304" width="15.90625" style="107" customWidth="1"/>
    <col min="11305" max="11520" width="9" style="107"/>
    <col min="11521" max="11521" width="1.08984375" style="107" customWidth="1"/>
    <col min="11522" max="11522" width="11.6328125" style="107" customWidth="1"/>
    <col min="11523" max="11523" width="2.6328125" style="107" customWidth="1"/>
    <col min="11524" max="11525" width="3.08984375" style="107" customWidth="1"/>
    <col min="11526" max="11526" width="2.6328125" style="107" customWidth="1"/>
    <col min="11527" max="11527" width="2.54296875" style="107" customWidth="1"/>
    <col min="11528" max="11528" width="9.6328125" style="107" customWidth="1"/>
    <col min="11529" max="11556" width="2.6328125" style="107" customWidth="1"/>
    <col min="11557" max="11558" width="5.08984375" style="107" customWidth="1"/>
    <col min="11559" max="11559" width="5.54296875" style="107" customWidth="1"/>
    <col min="11560" max="11560" width="15.90625" style="107" customWidth="1"/>
    <col min="11561" max="11776" width="9" style="107"/>
    <col min="11777" max="11777" width="1.08984375" style="107" customWidth="1"/>
    <col min="11778" max="11778" width="11.6328125" style="107" customWidth="1"/>
    <col min="11779" max="11779" width="2.6328125" style="107" customWidth="1"/>
    <col min="11780" max="11781" width="3.08984375" style="107" customWidth="1"/>
    <col min="11782" max="11782" width="2.6328125" style="107" customWidth="1"/>
    <col min="11783" max="11783" width="2.54296875" style="107" customWidth="1"/>
    <col min="11784" max="11784" width="9.6328125" style="107" customWidth="1"/>
    <col min="11785" max="11812" width="2.6328125" style="107" customWidth="1"/>
    <col min="11813" max="11814" width="5.08984375" style="107" customWidth="1"/>
    <col min="11815" max="11815" width="5.54296875" style="107" customWidth="1"/>
    <col min="11816" max="11816" width="15.90625" style="107" customWidth="1"/>
    <col min="11817" max="12032" width="9" style="107"/>
    <col min="12033" max="12033" width="1.08984375" style="107" customWidth="1"/>
    <col min="12034" max="12034" width="11.6328125" style="107" customWidth="1"/>
    <col min="12035" max="12035" width="2.6328125" style="107" customWidth="1"/>
    <col min="12036" max="12037" width="3.08984375" style="107" customWidth="1"/>
    <col min="12038" max="12038" width="2.6328125" style="107" customWidth="1"/>
    <col min="12039" max="12039" width="2.54296875" style="107" customWidth="1"/>
    <col min="12040" max="12040" width="9.6328125" style="107" customWidth="1"/>
    <col min="12041" max="12068" width="2.6328125" style="107" customWidth="1"/>
    <col min="12069" max="12070" width="5.08984375" style="107" customWidth="1"/>
    <col min="12071" max="12071" width="5.54296875" style="107" customWidth="1"/>
    <col min="12072" max="12072" width="15.90625" style="107" customWidth="1"/>
    <col min="12073" max="12288" width="9" style="107"/>
    <col min="12289" max="12289" width="1.08984375" style="107" customWidth="1"/>
    <col min="12290" max="12290" width="11.6328125" style="107" customWidth="1"/>
    <col min="12291" max="12291" width="2.6328125" style="107" customWidth="1"/>
    <col min="12292" max="12293" width="3.08984375" style="107" customWidth="1"/>
    <col min="12294" max="12294" width="2.6328125" style="107" customWidth="1"/>
    <col min="12295" max="12295" width="2.54296875" style="107" customWidth="1"/>
    <col min="12296" max="12296" width="9.6328125" style="107" customWidth="1"/>
    <col min="12297" max="12324" width="2.6328125" style="107" customWidth="1"/>
    <col min="12325" max="12326" width="5.08984375" style="107" customWidth="1"/>
    <col min="12327" max="12327" width="5.54296875" style="107" customWidth="1"/>
    <col min="12328" max="12328" width="15.90625" style="107" customWidth="1"/>
    <col min="12329" max="12544" width="9" style="107"/>
    <col min="12545" max="12545" width="1.08984375" style="107" customWidth="1"/>
    <col min="12546" max="12546" width="11.6328125" style="107" customWidth="1"/>
    <col min="12547" max="12547" width="2.6328125" style="107" customWidth="1"/>
    <col min="12548" max="12549" width="3.08984375" style="107" customWidth="1"/>
    <col min="12550" max="12550" width="2.6328125" style="107" customWidth="1"/>
    <col min="12551" max="12551" width="2.54296875" style="107" customWidth="1"/>
    <col min="12552" max="12552" width="9.6328125" style="107" customWidth="1"/>
    <col min="12553" max="12580" width="2.6328125" style="107" customWidth="1"/>
    <col min="12581" max="12582" width="5.08984375" style="107" customWidth="1"/>
    <col min="12583" max="12583" width="5.54296875" style="107" customWidth="1"/>
    <col min="12584" max="12584" width="15.90625" style="107" customWidth="1"/>
    <col min="12585" max="12800" width="9" style="107"/>
    <col min="12801" max="12801" width="1.08984375" style="107" customWidth="1"/>
    <col min="12802" max="12802" width="11.6328125" style="107" customWidth="1"/>
    <col min="12803" max="12803" width="2.6328125" style="107" customWidth="1"/>
    <col min="12804" max="12805" width="3.08984375" style="107" customWidth="1"/>
    <col min="12806" max="12806" width="2.6328125" style="107" customWidth="1"/>
    <col min="12807" max="12807" width="2.54296875" style="107" customWidth="1"/>
    <col min="12808" max="12808" width="9.6328125" style="107" customWidth="1"/>
    <col min="12809" max="12836" width="2.6328125" style="107" customWidth="1"/>
    <col min="12837" max="12838" width="5.08984375" style="107" customWidth="1"/>
    <col min="12839" max="12839" width="5.54296875" style="107" customWidth="1"/>
    <col min="12840" max="12840" width="15.90625" style="107" customWidth="1"/>
    <col min="12841" max="13056" width="9" style="107"/>
    <col min="13057" max="13057" width="1.08984375" style="107" customWidth="1"/>
    <col min="13058" max="13058" width="11.6328125" style="107" customWidth="1"/>
    <col min="13059" max="13059" width="2.6328125" style="107" customWidth="1"/>
    <col min="13060" max="13061" width="3.08984375" style="107" customWidth="1"/>
    <col min="13062" max="13062" width="2.6328125" style="107" customWidth="1"/>
    <col min="13063" max="13063" width="2.54296875" style="107" customWidth="1"/>
    <col min="13064" max="13064" width="9.6328125" style="107" customWidth="1"/>
    <col min="13065" max="13092" width="2.6328125" style="107" customWidth="1"/>
    <col min="13093" max="13094" width="5.08984375" style="107" customWidth="1"/>
    <col min="13095" max="13095" width="5.54296875" style="107" customWidth="1"/>
    <col min="13096" max="13096" width="15.90625" style="107" customWidth="1"/>
    <col min="13097" max="13312" width="9" style="107"/>
    <col min="13313" max="13313" width="1.08984375" style="107" customWidth="1"/>
    <col min="13314" max="13314" width="11.6328125" style="107" customWidth="1"/>
    <col min="13315" max="13315" width="2.6328125" style="107" customWidth="1"/>
    <col min="13316" max="13317" width="3.08984375" style="107" customWidth="1"/>
    <col min="13318" max="13318" width="2.6328125" style="107" customWidth="1"/>
    <col min="13319" max="13319" width="2.54296875" style="107" customWidth="1"/>
    <col min="13320" max="13320" width="9.6328125" style="107" customWidth="1"/>
    <col min="13321" max="13348" width="2.6328125" style="107" customWidth="1"/>
    <col min="13349" max="13350" width="5.08984375" style="107" customWidth="1"/>
    <col min="13351" max="13351" width="5.54296875" style="107" customWidth="1"/>
    <col min="13352" max="13352" width="15.90625" style="107" customWidth="1"/>
    <col min="13353" max="13568" width="9" style="107"/>
    <col min="13569" max="13569" width="1.08984375" style="107" customWidth="1"/>
    <col min="13570" max="13570" width="11.6328125" style="107" customWidth="1"/>
    <col min="13571" max="13571" width="2.6328125" style="107" customWidth="1"/>
    <col min="13572" max="13573" width="3.08984375" style="107" customWidth="1"/>
    <col min="13574" max="13574" width="2.6328125" style="107" customWidth="1"/>
    <col min="13575" max="13575" width="2.54296875" style="107" customWidth="1"/>
    <col min="13576" max="13576" width="9.6328125" style="107" customWidth="1"/>
    <col min="13577" max="13604" width="2.6328125" style="107" customWidth="1"/>
    <col min="13605" max="13606" width="5.08984375" style="107" customWidth="1"/>
    <col min="13607" max="13607" width="5.54296875" style="107" customWidth="1"/>
    <col min="13608" max="13608" width="15.90625" style="107" customWidth="1"/>
    <col min="13609" max="13824" width="9" style="107"/>
    <col min="13825" max="13825" width="1.08984375" style="107" customWidth="1"/>
    <col min="13826" max="13826" width="11.6328125" style="107" customWidth="1"/>
    <col min="13827" max="13827" width="2.6328125" style="107" customWidth="1"/>
    <col min="13828" max="13829" width="3.08984375" style="107" customWidth="1"/>
    <col min="13830" max="13830" width="2.6328125" style="107" customWidth="1"/>
    <col min="13831" max="13831" width="2.54296875" style="107" customWidth="1"/>
    <col min="13832" max="13832" width="9.6328125" style="107" customWidth="1"/>
    <col min="13833" max="13860" width="2.6328125" style="107" customWidth="1"/>
    <col min="13861" max="13862" width="5.08984375" style="107" customWidth="1"/>
    <col min="13863" max="13863" width="5.54296875" style="107" customWidth="1"/>
    <col min="13864" max="13864" width="15.90625" style="107" customWidth="1"/>
    <col min="13865" max="14080" width="9" style="107"/>
    <col min="14081" max="14081" width="1.08984375" style="107" customWidth="1"/>
    <col min="14082" max="14082" width="11.6328125" style="107" customWidth="1"/>
    <col min="14083" max="14083" width="2.6328125" style="107" customWidth="1"/>
    <col min="14084" max="14085" width="3.08984375" style="107" customWidth="1"/>
    <col min="14086" max="14086" width="2.6328125" style="107" customWidth="1"/>
    <col min="14087" max="14087" width="2.54296875" style="107" customWidth="1"/>
    <col min="14088" max="14088" width="9.6328125" style="107" customWidth="1"/>
    <col min="14089" max="14116" width="2.6328125" style="107" customWidth="1"/>
    <col min="14117" max="14118" width="5.08984375" style="107" customWidth="1"/>
    <col min="14119" max="14119" width="5.54296875" style="107" customWidth="1"/>
    <col min="14120" max="14120" width="15.90625" style="107" customWidth="1"/>
    <col min="14121" max="14336" width="9" style="107"/>
    <col min="14337" max="14337" width="1.08984375" style="107" customWidth="1"/>
    <col min="14338" max="14338" width="11.6328125" style="107" customWidth="1"/>
    <col min="14339" max="14339" width="2.6328125" style="107" customWidth="1"/>
    <col min="14340" max="14341" width="3.08984375" style="107" customWidth="1"/>
    <col min="14342" max="14342" width="2.6328125" style="107" customWidth="1"/>
    <col min="14343" max="14343" width="2.54296875" style="107" customWidth="1"/>
    <col min="14344" max="14344" width="9.6328125" style="107" customWidth="1"/>
    <col min="14345" max="14372" width="2.6328125" style="107" customWidth="1"/>
    <col min="14373" max="14374" width="5.08984375" style="107" customWidth="1"/>
    <col min="14375" max="14375" width="5.54296875" style="107" customWidth="1"/>
    <col min="14376" max="14376" width="15.90625" style="107" customWidth="1"/>
    <col min="14377" max="14592" width="9" style="107"/>
    <col min="14593" max="14593" width="1.08984375" style="107" customWidth="1"/>
    <col min="14594" max="14594" width="11.6328125" style="107" customWidth="1"/>
    <col min="14595" max="14595" width="2.6328125" style="107" customWidth="1"/>
    <col min="14596" max="14597" width="3.08984375" style="107" customWidth="1"/>
    <col min="14598" max="14598" width="2.6328125" style="107" customWidth="1"/>
    <col min="14599" max="14599" width="2.54296875" style="107" customWidth="1"/>
    <col min="14600" max="14600" width="9.6328125" style="107" customWidth="1"/>
    <col min="14601" max="14628" width="2.6328125" style="107" customWidth="1"/>
    <col min="14629" max="14630" width="5.08984375" style="107" customWidth="1"/>
    <col min="14631" max="14631" width="5.54296875" style="107" customWidth="1"/>
    <col min="14632" max="14632" width="15.90625" style="107" customWidth="1"/>
    <col min="14633" max="14848" width="9" style="107"/>
    <col min="14849" max="14849" width="1.08984375" style="107" customWidth="1"/>
    <col min="14850" max="14850" width="11.6328125" style="107" customWidth="1"/>
    <col min="14851" max="14851" width="2.6328125" style="107" customWidth="1"/>
    <col min="14852" max="14853" width="3.08984375" style="107" customWidth="1"/>
    <col min="14854" max="14854" width="2.6328125" style="107" customWidth="1"/>
    <col min="14855" max="14855" width="2.54296875" style="107" customWidth="1"/>
    <col min="14856" max="14856" width="9.6328125" style="107" customWidth="1"/>
    <col min="14857" max="14884" width="2.6328125" style="107" customWidth="1"/>
    <col min="14885" max="14886" width="5.08984375" style="107" customWidth="1"/>
    <col min="14887" max="14887" width="5.54296875" style="107" customWidth="1"/>
    <col min="14888" max="14888" width="15.90625" style="107" customWidth="1"/>
    <col min="14889" max="15104" width="9" style="107"/>
    <col min="15105" max="15105" width="1.08984375" style="107" customWidth="1"/>
    <col min="15106" max="15106" width="11.6328125" style="107" customWidth="1"/>
    <col min="15107" max="15107" width="2.6328125" style="107" customWidth="1"/>
    <col min="15108" max="15109" width="3.08984375" style="107" customWidth="1"/>
    <col min="15110" max="15110" width="2.6328125" style="107" customWidth="1"/>
    <col min="15111" max="15111" width="2.54296875" style="107" customWidth="1"/>
    <col min="15112" max="15112" width="9.6328125" style="107" customWidth="1"/>
    <col min="15113" max="15140" width="2.6328125" style="107" customWidth="1"/>
    <col min="15141" max="15142" width="5.08984375" style="107" customWidth="1"/>
    <col min="15143" max="15143" width="5.54296875" style="107" customWidth="1"/>
    <col min="15144" max="15144" width="15.90625" style="107" customWidth="1"/>
    <col min="15145" max="15360" width="9" style="107"/>
    <col min="15361" max="15361" width="1.08984375" style="107" customWidth="1"/>
    <col min="15362" max="15362" width="11.6328125" style="107" customWidth="1"/>
    <col min="15363" max="15363" width="2.6328125" style="107" customWidth="1"/>
    <col min="15364" max="15365" width="3.08984375" style="107" customWidth="1"/>
    <col min="15366" max="15366" width="2.6328125" style="107" customWidth="1"/>
    <col min="15367" max="15367" width="2.54296875" style="107" customWidth="1"/>
    <col min="15368" max="15368" width="9.6328125" style="107" customWidth="1"/>
    <col min="15369" max="15396" width="2.6328125" style="107" customWidth="1"/>
    <col min="15397" max="15398" width="5.08984375" style="107" customWidth="1"/>
    <col min="15399" max="15399" width="5.54296875" style="107" customWidth="1"/>
    <col min="15400" max="15400" width="15.90625" style="107" customWidth="1"/>
    <col min="15401" max="15616" width="9" style="107"/>
    <col min="15617" max="15617" width="1.08984375" style="107" customWidth="1"/>
    <col min="15618" max="15618" width="11.6328125" style="107" customWidth="1"/>
    <col min="15619" max="15619" width="2.6328125" style="107" customWidth="1"/>
    <col min="15620" max="15621" width="3.08984375" style="107" customWidth="1"/>
    <col min="15622" max="15622" width="2.6328125" style="107" customWidth="1"/>
    <col min="15623" max="15623" width="2.54296875" style="107" customWidth="1"/>
    <col min="15624" max="15624" width="9.6328125" style="107" customWidth="1"/>
    <col min="15625" max="15652" width="2.6328125" style="107" customWidth="1"/>
    <col min="15653" max="15654" width="5.08984375" style="107" customWidth="1"/>
    <col min="15655" max="15655" width="5.54296875" style="107" customWidth="1"/>
    <col min="15656" max="15656" width="15.90625" style="107" customWidth="1"/>
    <col min="15657" max="15872" width="9" style="107"/>
    <col min="15873" max="15873" width="1.08984375" style="107" customWidth="1"/>
    <col min="15874" max="15874" width="11.6328125" style="107" customWidth="1"/>
    <col min="15875" max="15875" width="2.6328125" style="107" customWidth="1"/>
    <col min="15876" max="15877" width="3.08984375" style="107" customWidth="1"/>
    <col min="15878" max="15878" width="2.6328125" style="107" customWidth="1"/>
    <col min="15879" max="15879" width="2.54296875" style="107" customWidth="1"/>
    <col min="15880" max="15880" width="9.6328125" style="107" customWidth="1"/>
    <col min="15881" max="15908" width="2.6328125" style="107" customWidth="1"/>
    <col min="15909" max="15910" width="5.08984375" style="107" customWidth="1"/>
    <col min="15911" max="15911" width="5.54296875" style="107" customWidth="1"/>
    <col min="15912" max="15912" width="15.90625" style="107" customWidth="1"/>
    <col min="15913" max="16128" width="9" style="107"/>
    <col min="16129" max="16129" width="1.08984375" style="107" customWidth="1"/>
    <col min="16130" max="16130" width="11.6328125" style="107" customWidth="1"/>
    <col min="16131" max="16131" width="2.6328125" style="107" customWidth="1"/>
    <col min="16132" max="16133" width="3.08984375" style="107" customWidth="1"/>
    <col min="16134" max="16134" width="2.6328125" style="107" customWidth="1"/>
    <col min="16135" max="16135" width="2.54296875" style="107" customWidth="1"/>
    <col min="16136" max="16136" width="9.6328125" style="107" customWidth="1"/>
    <col min="16137" max="16164" width="2.6328125" style="107" customWidth="1"/>
    <col min="16165" max="16166" width="5.08984375" style="107" customWidth="1"/>
    <col min="16167" max="16167" width="5.54296875" style="107" customWidth="1"/>
    <col min="16168" max="16168" width="15.90625" style="107" customWidth="1"/>
    <col min="16169" max="16384" width="9" style="107"/>
  </cols>
  <sheetData>
    <row r="2" spans="2:40" ht="17.25" customHeight="1">
      <c r="B2" s="106" t="s">
        <v>313</v>
      </c>
      <c r="P2" s="106" t="s">
        <v>314</v>
      </c>
      <c r="Q2" s="1348"/>
      <c r="R2" s="1349"/>
      <c r="S2" s="106" t="s">
        <v>315</v>
      </c>
      <c r="T2" s="1348"/>
      <c r="U2" s="1348"/>
      <c r="V2" s="106" t="s">
        <v>316</v>
      </c>
      <c r="W2" s="106" t="s">
        <v>317</v>
      </c>
      <c r="AN2" s="110"/>
    </row>
    <row r="3" spans="2:40" ht="17.25" customHeight="1" thickBot="1">
      <c r="B3" s="106" t="s">
        <v>318</v>
      </c>
      <c r="M3" s="109"/>
      <c r="AJ3" s="107" t="s">
        <v>912</v>
      </c>
      <c r="AK3" s="1292" t="s">
        <v>913</v>
      </c>
      <c r="AL3" s="1292"/>
      <c r="AM3" s="1292"/>
      <c r="AN3" s="1292"/>
    </row>
    <row r="4" spans="2:40" ht="17.25" customHeight="1">
      <c r="B4" s="1350" t="s">
        <v>319</v>
      </c>
      <c r="C4" s="1351"/>
      <c r="D4" s="1356" t="s">
        <v>320</v>
      </c>
      <c r="E4" s="1357"/>
      <c r="F4" s="1356" t="s">
        <v>321</v>
      </c>
      <c r="G4" s="1357"/>
      <c r="H4" s="1360" t="s">
        <v>322</v>
      </c>
      <c r="I4" s="1334" t="s">
        <v>323</v>
      </c>
      <c r="J4" s="1335"/>
      <c r="K4" s="1335"/>
      <c r="L4" s="1335"/>
      <c r="M4" s="1335"/>
      <c r="N4" s="1335"/>
      <c r="O4" s="1336"/>
      <c r="P4" s="1337" t="s">
        <v>324</v>
      </c>
      <c r="Q4" s="1335"/>
      <c r="R4" s="1335"/>
      <c r="S4" s="1335"/>
      <c r="T4" s="1335"/>
      <c r="U4" s="1335"/>
      <c r="V4" s="1338"/>
      <c r="W4" s="1334" t="s">
        <v>325</v>
      </c>
      <c r="X4" s="1335"/>
      <c r="Y4" s="1335"/>
      <c r="Z4" s="1335"/>
      <c r="AA4" s="1335"/>
      <c r="AB4" s="1335"/>
      <c r="AC4" s="1336"/>
      <c r="AD4" s="1337" t="s">
        <v>326</v>
      </c>
      <c r="AE4" s="1335"/>
      <c r="AF4" s="1335"/>
      <c r="AG4" s="1335"/>
      <c r="AH4" s="1335"/>
      <c r="AI4" s="1335"/>
      <c r="AJ4" s="1338"/>
      <c r="AK4" s="1315" t="s">
        <v>327</v>
      </c>
      <c r="AL4" s="1341" t="s">
        <v>328</v>
      </c>
      <c r="AM4" s="1344" t="s">
        <v>329</v>
      </c>
      <c r="AN4" s="111"/>
    </row>
    <row r="5" spans="2:40" ht="17.25" customHeight="1">
      <c r="B5" s="1352"/>
      <c r="C5" s="1353"/>
      <c r="D5" s="1358"/>
      <c r="E5" s="1359"/>
      <c r="F5" s="1358"/>
      <c r="G5" s="1359"/>
      <c r="H5" s="1298"/>
      <c r="I5" s="112">
        <v>1</v>
      </c>
      <c r="J5" s="113">
        <v>2</v>
      </c>
      <c r="K5" s="113">
        <v>3</v>
      </c>
      <c r="L5" s="113">
        <v>4</v>
      </c>
      <c r="M5" s="113">
        <v>5</v>
      </c>
      <c r="N5" s="113">
        <v>6</v>
      </c>
      <c r="O5" s="114">
        <v>7</v>
      </c>
      <c r="P5" s="115">
        <v>8</v>
      </c>
      <c r="Q5" s="113">
        <v>9</v>
      </c>
      <c r="R5" s="113">
        <v>10</v>
      </c>
      <c r="S5" s="113">
        <v>11</v>
      </c>
      <c r="T5" s="113">
        <v>12</v>
      </c>
      <c r="U5" s="113">
        <v>13</v>
      </c>
      <c r="V5" s="116">
        <v>14</v>
      </c>
      <c r="W5" s="112">
        <v>15</v>
      </c>
      <c r="X5" s="113">
        <v>16</v>
      </c>
      <c r="Y5" s="113">
        <v>17</v>
      </c>
      <c r="Z5" s="113">
        <v>18</v>
      </c>
      <c r="AA5" s="113">
        <v>19</v>
      </c>
      <c r="AB5" s="113">
        <v>20</v>
      </c>
      <c r="AC5" s="114">
        <v>21</v>
      </c>
      <c r="AD5" s="115">
        <v>22</v>
      </c>
      <c r="AE5" s="113">
        <v>23</v>
      </c>
      <c r="AF5" s="113">
        <v>24</v>
      </c>
      <c r="AG5" s="113">
        <v>25</v>
      </c>
      <c r="AH5" s="113">
        <v>26</v>
      </c>
      <c r="AI5" s="113">
        <v>27</v>
      </c>
      <c r="AJ5" s="116">
        <v>28</v>
      </c>
      <c r="AK5" s="1316"/>
      <c r="AL5" s="1342"/>
      <c r="AM5" s="1345"/>
      <c r="AN5" s="691" t="s">
        <v>908</v>
      </c>
    </row>
    <row r="6" spans="2:40" ht="17.25" customHeight="1">
      <c r="B6" s="1354"/>
      <c r="C6" s="1355"/>
      <c r="D6" s="1358"/>
      <c r="E6" s="1359"/>
      <c r="F6" s="1358"/>
      <c r="G6" s="1359"/>
      <c r="H6" s="1311"/>
      <c r="I6" s="119" t="s">
        <v>331</v>
      </c>
      <c r="J6" s="113"/>
      <c r="K6" s="113"/>
      <c r="L6" s="113"/>
      <c r="M6" s="113"/>
      <c r="N6" s="113"/>
      <c r="O6" s="114"/>
      <c r="P6" s="115"/>
      <c r="Q6" s="113"/>
      <c r="R6" s="113"/>
      <c r="S6" s="113"/>
      <c r="T6" s="113"/>
      <c r="U6" s="113"/>
      <c r="V6" s="116"/>
      <c r="W6" s="112"/>
      <c r="X6" s="113"/>
      <c r="Y6" s="113"/>
      <c r="Z6" s="113"/>
      <c r="AA6" s="113"/>
      <c r="AB6" s="113"/>
      <c r="AC6" s="114"/>
      <c r="AD6" s="115"/>
      <c r="AE6" s="113"/>
      <c r="AF6" s="113"/>
      <c r="AG6" s="113"/>
      <c r="AH6" s="113"/>
      <c r="AI6" s="113"/>
      <c r="AJ6" s="116"/>
      <c r="AK6" s="1317"/>
      <c r="AL6" s="1343"/>
      <c r="AM6" s="1346"/>
      <c r="AN6" s="117"/>
    </row>
    <row r="7" spans="2:40" ht="23.25" customHeight="1">
      <c r="B7" s="1363"/>
      <c r="C7" s="1364"/>
      <c r="D7" s="1311"/>
      <c r="E7" s="1312"/>
      <c r="F7" s="1311"/>
      <c r="G7" s="1312"/>
      <c r="H7" s="121"/>
      <c r="I7" s="122"/>
      <c r="J7" s="123"/>
      <c r="K7" s="123"/>
      <c r="L7" s="123"/>
      <c r="M7" s="123"/>
      <c r="N7" s="123"/>
      <c r="O7" s="124"/>
      <c r="P7" s="120"/>
      <c r="Q7" s="123"/>
      <c r="R7" s="123"/>
      <c r="S7" s="123"/>
      <c r="T7" s="123"/>
      <c r="U7" s="123"/>
      <c r="V7" s="118"/>
      <c r="W7" s="122"/>
      <c r="X7" s="123"/>
      <c r="Y7" s="123"/>
      <c r="Z7" s="123"/>
      <c r="AA7" s="123"/>
      <c r="AB7" s="123"/>
      <c r="AC7" s="124"/>
      <c r="AD7" s="120"/>
      <c r="AE7" s="123"/>
      <c r="AF7" s="123"/>
      <c r="AG7" s="123"/>
      <c r="AH7" s="123"/>
      <c r="AI7" s="123"/>
      <c r="AJ7" s="118"/>
      <c r="AK7" s="125"/>
      <c r="AL7" s="126"/>
      <c r="AM7" s="127"/>
      <c r="AN7" s="128"/>
    </row>
    <row r="8" spans="2:40" ht="23.25" customHeight="1">
      <c r="B8" s="1363"/>
      <c r="C8" s="1364"/>
      <c r="D8" s="1298"/>
      <c r="E8" s="1299"/>
      <c r="F8" s="1298"/>
      <c r="G8" s="1299"/>
      <c r="H8" s="116"/>
      <c r="I8" s="119"/>
      <c r="J8" s="129"/>
      <c r="K8" s="129"/>
      <c r="L8" s="129"/>
      <c r="M8" s="129"/>
      <c r="N8" s="129"/>
      <c r="O8" s="130"/>
      <c r="P8" s="119"/>
      <c r="Q8" s="129"/>
      <c r="R8" s="129"/>
      <c r="S8" s="129"/>
      <c r="T8" s="129"/>
      <c r="U8" s="129"/>
      <c r="V8" s="130"/>
      <c r="W8" s="119"/>
      <c r="X8" s="129"/>
      <c r="Y8" s="129"/>
      <c r="Z8" s="129"/>
      <c r="AA8" s="129"/>
      <c r="AB8" s="129"/>
      <c r="AC8" s="130"/>
      <c r="AD8" s="119"/>
      <c r="AE8" s="129"/>
      <c r="AF8" s="129"/>
      <c r="AG8" s="129"/>
      <c r="AH8" s="129"/>
      <c r="AI8" s="129"/>
      <c r="AJ8" s="130"/>
      <c r="AK8" s="131"/>
      <c r="AL8" s="132"/>
      <c r="AM8" s="132"/>
      <c r="AN8" s="133"/>
    </row>
    <row r="9" spans="2:40" ht="23.25" customHeight="1">
      <c r="B9" s="1365"/>
      <c r="C9" s="1327"/>
      <c r="D9" s="1309"/>
      <c r="E9" s="1310"/>
      <c r="F9" s="1311"/>
      <c r="G9" s="1312"/>
      <c r="H9" s="121"/>
      <c r="I9" s="136"/>
      <c r="J9" s="137"/>
      <c r="K9" s="137"/>
      <c r="L9" s="137"/>
      <c r="M9" s="137"/>
      <c r="N9" s="137"/>
      <c r="O9" s="138"/>
      <c r="P9" s="136"/>
      <c r="Q9" s="137"/>
      <c r="R9" s="137"/>
      <c r="S9" s="137"/>
      <c r="T9" s="137"/>
      <c r="U9" s="137"/>
      <c r="V9" s="138"/>
      <c r="W9" s="136"/>
      <c r="X9" s="137"/>
      <c r="Y9" s="137"/>
      <c r="Z9" s="137"/>
      <c r="AA9" s="137"/>
      <c r="AB9" s="137"/>
      <c r="AC9" s="138"/>
      <c r="AD9" s="136"/>
      <c r="AE9" s="137"/>
      <c r="AF9" s="137"/>
      <c r="AG9" s="137"/>
      <c r="AH9" s="137"/>
      <c r="AI9" s="137"/>
      <c r="AJ9" s="138"/>
      <c r="AK9" s="125"/>
      <c r="AL9" s="126"/>
      <c r="AM9" s="126"/>
      <c r="AN9" s="139"/>
    </row>
    <row r="10" spans="2:40" ht="23.25" customHeight="1">
      <c r="B10" s="1347"/>
      <c r="C10" s="1333"/>
      <c r="D10" s="1309"/>
      <c r="E10" s="1310"/>
      <c r="F10" s="1311"/>
      <c r="G10" s="1312"/>
      <c r="H10" s="121"/>
      <c r="I10" s="136"/>
      <c r="J10" s="137"/>
      <c r="K10" s="137"/>
      <c r="L10" s="137"/>
      <c r="M10" s="137"/>
      <c r="N10" s="137"/>
      <c r="O10" s="138"/>
      <c r="P10" s="141"/>
      <c r="Q10" s="137"/>
      <c r="R10" s="137"/>
      <c r="S10" s="137"/>
      <c r="T10" s="137"/>
      <c r="U10" s="137"/>
      <c r="V10" s="121"/>
      <c r="W10" s="136"/>
      <c r="X10" s="137"/>
      <c r="Y10" s="137"/>
      <c r="Z10" s="137"/>
      <c r="AA10" s="137"/>
      <c r="AB10" s="137"/>
      <c r="AC10" s="138"/>
      <c r="AD10" s="141"/>
      <c r="AE10" s="137"/>
      <c r="AF10" s="137"/>
      <c r="AG10" s="137"/>
      <c r="AH10" s="137"/>
      <c r="AI10" s="137"/>
      <c r="AJ10" s="121"/>
      <c r="AK10" s="125"/>
      <c r="AL10" s="126"/>
      <c r="AM10" s="126"/>
      <c r="AN10" s="142"/>
    </row>
    <row r="11" spans="2:40" ht="23.25" customHeight="1">
      <c r="B11" s="1347"/>
      <c r="C11" s="1333"/>
      <c r="D11" s="1309"/>
      <c r="E11" s="1310"/>
      <c r="F11" s="1311"/>
      <c r="G11" s="1312"/>
      <c r="H11" s="121"/>
      <c r="I11" s="136"/>
      <c r="J11" s="137"/>
      <c r="K11" s="137"/>
      <c r="L11" s="137"/>
      <c r="M11" s="137"/>
      <c r="N11" s="137"/>
      <c r="O11" s="138"/>
      <c r="P11" s="112"/>
      <c r="Q11" s="113"/>
      <c r="R11" s="113"/>
      <c r="S11" s="113"/>
      <c r="T11" s="113"/>
      <c r="U11" s="113"/>
      <c r="V11" s="114"/>
      <c r="W11" s="136"/>
      <c r="X11" s="137"/>
      <c r="Y11" s="137"/>
      <c r="Z11" s="137"/>
      <c r="AA11" s="137"/>
      <c r="AB11" s="137"/>
      <c r="AC11" s="138"/>
      <c r="AD11" s="112"/>
      <c r="AE11" s="113"/>
      <c r="AF11" s="113"/>
      <c r="AG11" s="113"/>
      <c r="AH11" s="113"/>
      <c r="AI11" s="113"/>
      <c r="AJ11" s="114"/>
      <c r="AK11" s="125"/>
      <c r="AL11" s="134"/>
      <c r="AM11" s="126"/>
      <c r="AN11" s="143"/>
    </row>
    <row r="12" spans="2:40" ht="23.25" customHeight="1">
      <c r="B12" s="1366"/>
      <c r="C12" s="1297"/>
      <c r="D12" s="1309"/>
      <c r="E12" s="1310"/>
      <c r="F12" s="1298"/>
      <c r="G12" s="1299"/>
      <c r="H12" s="116"/>
      <c r="I12" s="112"/>
      <c r="J12" s="113"/>
      <c r="K12" s="113"/>
      <c r="L12" s="113"/>
      <c r="M12" s="113"/>
      <c r="N12" s="113"/>
      <c r="O12" s="114"/>
      <c r="P12" s="136"/>
      <c r="Q12" s="137"/>
      <c r="R12" s="137"/>
      <c r="S12" s="137"/>
      <c r="T12" s="137"/>
      <c r="U12" s="137"/>
      <c r="V12" s="138"/>
      <c r="W12" s="112"/>
      <c r="X12" s="113"/>
      <c r="Y12" s="113"/>
      <c r="Z12" s="113"/>
      <c r="AA12" s="113"/>
      <c r="AB12" s="113"/>
      <c r="AC12" s="114"/>
      <c r="AD12" s="136"/>
      <c r="AE12" s="137"/>
      <c r="AF12" s="137"/>
      <c r="AG12" s="137"/>
      <c r="AH12" s="137"/>
      <c r="AI12" s="137"/>
      <c r="AJ12" s="138"/>
      <c r="AK12" s="131"/>
      <c r="AL12" s="134"/>
      <c r="AM12" s="126"/>
      <c r="AN12" s="144"/>
    </row>
    <row r="13" spans="2:40" ht="23.25" customHeight="1">
      <c r="B13" s="1363"/>
      <c r="C13" s="1364"/>
      <c r="D13" s="1309"/>
      <c r="E13" s="1310"/>
      <c r="F13" s="1298"/>
      <c r="G13" s="1299"/>
      <c r="H13" s="121"/>
      <c r="I13" s="136"/>
      <c r="J13" s="137"/>
      <c r="K13" s="137"/>
      <c r="L13" s="137"/>
      <c r="M13" s="137"/>
      <c r="N13" s="137"/>
      <c r="O13" s="138"/>
      <c r="P13" s="136"/>
      <c r="Q13" s="137"/>
      <c r="R13" s="137"/>
      <c r="S13" s="137"/>
      <c r="T13" s="137"/>
      <c r="U13" s="137"/>
      <c r="V13" s="138"/>
      <c r="W13" s="136"/>
      <c r="X13" s="137"/>
      <c r="Y13" s="137"/>
      <c r="Z13" s="137"/>
      <c r="AA13" s="137"/>
      <c r="AB13" s="137"/>
      <c r="AC13" s="138"/>
      <c r="AD13" s="136"/>
      <c r="AE13" s="137"/>
      <c r="AF13" s="137"/>
      <c r="AG13" s="137"/>
      <c r="AH13" s="137"/>
      <c r="AI13" s="137"/>
      <c r="AJ13" s="138"/>
      <c r="AK13" s="125"/>
      <c r="AL13" s="134"/>
      <c r="AM13" s="126"/>
      <c r="AN13" s="142"/>
    </row>
    <row r="14" spans="2:40" ht="23.25" customHeight="1">
      <c r="B14" s="1363"/>
      <c r="C14" s="1364"/>
      <c r="D14" s="1309"/>
      <c r="E14" s="1310"/>
      <c r="F14" s="1298"/>
      <c r="G14" s="1299"/>
      <c r="H14" s="121"/>
      <c r="I14" s="136"/>
      <c r="J14" s="137"/>
      <c r="K14" s="137"/>
      <c r="L14" s="137"/>
      <c r="M14" s="137"/>
      <c r="N14" s="137"/>
      <c r="O14" s="138"/>
      <c r="P14" s="136"/>
      <c r="Q14" s="137"/>
      <c r="R14" s="137"/>
      <c r="S14" s="137"/>
      <c r="T14" s="137"/>
      <c r="U14" s="137"/>
      <c r="V14" s="138"/>
      <c r="W14" s="136"/>
      <c r="X14" s="137"/>
      <c r="Y14" s="137"/>
      <c r="Z14" s="137"/>
      <c r="AA14" s="137"/>
      <c r="AB14" s="137"/>
      <c r="AC14" s="138"/>
      <c r="AD14" s="136"/>
      <c r="AE14" s="137"/>
      <c r="AF14" s="137"/>
      <c r="AG14" s="137"/>
      <c r="AH14" s="137"/>
      <c r="AI14" s="137"/>
      <c r="AJ14" s="138"/>
      <c r="AK14" s="125"/>
      <c r="AL14" s="134"/>
      <c r="AM14" s="126"/>
      <c r="AN14" s="142"/>
    </row>
    <row r="15" spans="2:40" ht="23.25" customHeight="1">
      <c r="B15" s="1365"/>
      <c r="C15" s="1327"/>
      <c r="D15" s="1309"/>
      <c r="E15" s="1310"/>
      <c r="F15" s="1311"/>
      <c r="G15" s="1312"/>
      <c r="H15" s="114"/>
      <c r="I15" s="136"/>
      <c r="J15" s="137"/>
      <c r="K15" s="137"/>
      <c r="L15" s="137"/>
      <c r="M15" s="137"/>
      <c r="N15" s="137"/>
      <c r="O15" s="138"/>
      <c r="P15" s="136"/>
      <c r="Q15" s="137"/>
      <c r="R15" s="137"/>
      <c r="S15" s="137"/>
      <c r="T15" s="137"/>
      <c r="U15" s="137"/>
      <c r="V15" s="138"/>
      <c r="W15" s="136"/>
      <c r="X15" s="137"/>
      <c r="Y15" s="137"/>
      <c r="Z15" s="137"/>
      <c r="AA15" s="137"/>
      <c r="AB15" s="137"/>
      <c r="AC15" s="138"/>
      <c r="AD15" s="136"/>
      <c r="AE15" s="137"/>
      <c r="AF15" s="137"/>
      <c r="AG15" s="137"/>
      <c r="AH15" s="137"/>
      <c r="AI15" s="137"/>
      <c r="AJ15" s="138"/>
      <c r="AK15" s="125"/>
      <c r="AL15" s="134"/>
      <c r="AM15" s="126"/>
      <c r="AN15" s="142"/>
    </row>
    <row r="16" spans="2:40" ht="23.25" customHeight="1">
      <c r="B16" s="1347"/>
      <c r="C16" s="1333"/>
      <c r="D16" s="1309"/>
      <c r="E16" s="1310"/>
      <c r="F16" s="1298"/>
      <c r="G16" s="1299"/>
      <c r="H16" s="116"/>
      <c r="I16" s="112"/>
      <c r="J16" s="113"/>
      <c r="K16" s="113"/>
      <c r="L16" s="113"/>
      <c r="M16" s="113"/>
      <c r="N16" s="113"/>
      <c r="O16" s="114"/>
      <c r="P16" s="112"/>
      <c r="Q16" s="113"/>
      <c r="R16" s="113"/>
      <c r="S16" s="113"/>
      <c r="T16" s="113"/>
      <c r="U16" s="113"/>
      <c r="V16" s="114"/>
      <c r="W16" s="112"/>
      <c r="X16" s="113"/>
      <c r="Y16" s="113"/>
      <c r="Z16" s="113"/>
      <c r="AA16" s="113"/>
      <c r="AB16" s="113"/>
      <c r="AC16" s="114"/>
      <c r="AD16" s="112"/>
      <c r="AE16" s="113"/>
      <c r="AF16" s="113"/>
      <c r="AG16" s="113"/>
      <c r="AH16" s="113"/>
      <c r="AI16" s="113"/>
      <c r="AJ16" s="145"/>
      <c r="AK16" s="131"/>
      <c r="AL16" s="132"/>
      <c r="AM16" s="132"/>
      <c r="AN16" s="146"/>
    </row>
    <row r="17" spans="2:42" ht="23.25" customHeight="1" thickBot="1">
      <c r="B17" s="1322"/>
      <c r="C17" s="1323"/>
      <c r="D17" s="1361"/>
      <c r="E17" s="1362"/>
      <c r="F17" s="1361"/>
      <c r="G17" s="1362"/>
      <c r="H17" s="147"/>
      <c r="I17" s="148"/>
      <c r="J17" s="149"/>
      <c r="K17" s="149"/>
      <c r="L17" s="149"/>
      <c r="M17" s="149"/>
      <c r="N17" s="149"/>
      <c r="O17" s="150"/>
      <c r="P17" s="151"/>
      <c r="Q17" s="149"/>
      <c r="R17" s="149"/>
      <c r="S17" s="149"/>
      <c r="T17" s="149"/>
      <c r="U17" s="149"/>
      <c r="V17" s="147"/>
      <c r="W17" s="148"/>
      <c r="X17" s="149"/>
      <c r="Y17" s="149"/>
      <c r="Z17" s="149"/>
      <c r="AA17" s="149"/>
      <c r="AB17" s="149"/>
      <c r="AC17" s="150"/>
      <c r="AD17" s="151"/>
      <c r="AE17" s="149"/>
      <c r="AF17" s="149"/>
      <c r="AG17" s="149"/>
      <c r="AH17" s="149"/>
      <c r="AI17" s="149"/>
      <c r="AJ17" s="147"/>
      <c r="AK17" s="152"/>
      <c r="AL17" s="153"/>
      <c r="AM17" s="154"/>
      <c r="AN17" s="155"/>
    </row>
    <row r="18" spans="2:42" ht="2.25" customHeight="1">
      <c r="C18" s="156"/>
      <c r="D18" s="156"/>
      <c r="E18" s="156"/>
      <c r="F18" s="157"/>
      <c r="G18" s="157"/>
      <c r="AM18" s="157"/>
      <c r="AN18" s="158"/>
    </row>
    <row r="19" spans="2:42" s="160" customFormat="1" ht="11">
      <c r="B19" s="159" t="s">
        <v>332</v>
      </c>
      <c r="C19" s="160">
        <v>1</v>
      </c>
      <c r="E19" s="160" t="s">
        <v>333</v>
      </c>
      <c r="AN19" s="161"/>
    </row>
    <row r="20" spans="2:42" s="160" customFormat="1" ht="11">
      <c r="C20" s="160">
        <v>2</v>
      </c>
      <c r="E20" s="1304" t="s">
        <v>334</v>
      </c>
      <c r="F20" s="1305"/>
      <c r="G20" s="1305"/>
      <c r="H20" s="1305"/>
      <c r="I20" s="1305"/>
      <c r="J20" s="1305"/>
      <c r="K20" s="1305"/>
      <c r="L20" s="1305"/>
      <c r="M20" s="1305"/>
      <c r="N20" s="1305"/>
      <c r="O20" s="1305"/>
      <c r="P20" s="1305"/>
      <c r="Q20" s="1305"/>
      <c r="R20" s="1305"/>
      <c r="S20" s="1305"/>
      <c r="T20" s="1305"/>
      <c r="U20" s="1305"/>
      <c r="V20" s="1305"/>
      <c r="W20" s="1305"/>
      <c r="X20" s="1305"/>
      <c r="Y20" s="1305"/>
      <c r="Z20" s="1305"/>
      <c r="AA20" s="1305"/>
      <c r="AB20" s="1305"/>
      <c r="AC20" s="1305"/>
      <c r="AD20" s="1305"/>
      <c r="AE20" s="1305"/>
      <c r="AF20" s="1305"/>
      <c r="AG20" s="1305"/>
      <c r="AH20" s="1305"/>
      <c r="AI20" s="1305"/>
      <c r="AJ20" s="1305"/>
      <c r="AK20" s="1305"/>
      <c r="AL20" s="1305"/>
      <c r="AM20" s="1305"/>
      <c r="AN20" s="1305"/>
    </row>
    <row r="21" spans="2:42" s="160" customFormat="1" ht="11">
      <c r="E21" s="1305"/>
      <c r="F21" s="1305"/>
      <c r="G21" s="1305"/>
      <c r="H21" s="1305"/>
      <c r="I21" s="1305"/>
      <c r="J21" s="1305"/>
      <c r="K21" s="1305"/>
      <c r="L21" s="1305"/>
      <c r="M21" s="1305"/>
      <c r="N21" s="1305"/>
      <c r="O21" s="1305"/>
      <c r="P21" s="1305"/>
      <c r="Q21" s="1305"/>
      <c r="R21" s="1305"/>
      <c r="S21" s="1305"/>
      <c r="T21" s="1305"/>
      <c r="U21" s="1305"/>
      <c r="V21" s="1305"/>
      <c r="W21" s="1305"/>
      <c r="X21" s="1305"/>
      <c r="Y21" s="1305"/>
      <c r="Z21" s="1305"/>
      <c r="AA21" s="1305"/>
      <c r="AB21" s="1305"/>
      <c r="AC21" s="1305"/>
      <c r="AD21" s="1305"/>
      <c r="AE21" s="1305"/>
      <c r="AF21" s="1305"/>
      <c r="AG21" s="1305"/>
      <c r="AH21" s="1305"/>
      <c r="AI21" s="1305"/>
      <c r="AJ21" s="1305"/>
      <c r="AK21" s="1305"/>
      <c r="AL21" s="1305"/>
      <c r="AM21" s="1305"/>
      <c r="AN21" s="1305"/>
    </row>
    <row r="22" spans="2:42" s="160" customFormat="1" ht="13.5" customHeight="1">
      <c r="C22" s="160">
        <v>3</v>
      </c>
      <c r="E22" s="1306" t="s">
        <v>335</v>
      </c>
      <c r="F22" s="1307"/>
      <c r="G22" s="1307"/>
      <c r="H22" s="1307"/>
      <c r="I22" s="1307"/>
      <c r="J22" s="1307"/>
      <c r="K22" s="1307"/>
      <c r="L22" s="1307"/>
      <c r="M22" s="1307"/>
      <c r="N22" s="1307"/>
      <c r="O22" s="1307"/>
      <c r="P22" s="1307"/>
      <c r="Q22" s="1307"/>
      <c r="R22" s="1307"/>
      <c r="S22" s="1307"/>
      <c r="T22" s="1307"/>
      <c r="U22" s="1307"/>
      <c r="V22" s="1307"/>
      <c r="W22" s="1307"/>
      <c r="X22" s="1307"/>
      <c r="Y22" s="1307"/>
      <c r="Z22" s="1307"/>
      <c r="AA22" s="1307"/>
      <c r="AB22" s="1307"/>
      <c r="AC22" s="1307"/>
      <c r="AD22" s="1307"/>
      <c r="AE22" s="1307"/>
      <c r="AF22" s="1307"/>
      <c r="AG22" s="1307"/>
      <c r="AH22" s="1307"/>
      <c r="AI22" s="1307"/>
      <c r="AJ22" s="1307"/>
      <c r="AK22" s="1307"/>
      <c r="AL22" s="1307"/>
      <c r="AM22" s="1307"/>
      <c r="AN22" s="1307"/>
    </row>
    <row r="23" spans="2:42" s="160" customFormat="1" ht="13.5" customHeight="1">
      <c r="E23" s="1307"/>
      <c r="F23" s="1307"/>
      <c r="G23" s="1307"/>
      <c r="H23" s="1307"/>
      <c r="I23" s="1307"/>
      <c r="J23" s="1307"/>
      <c r="K23" s="1307"/>
      <c r="L23" s="1307"/>
      <c r="M23" s="1307"/>
      <c r="N23" s="1307"/>
      <c r="O23" s="1307"/>
      <c r="P23" s="1307"/>
      <c r="Q23" s="1307"/>
      <c r="R23" s="1307"/>
      <c r="S23" s="1307"/>
      <c r="T23" s="1307"/>
      <c r="U23" s="1307"/>
      <c r="V23" s="1307"/>
      <c r="W23" s="1307"/>
      <c r="X23" s="1307"/>
      <c r="Y23" s="1307"/>
      <c r="Z23" s="1307"/>
      <c r="AA23" s="1307"/>
      <c r="AB23" s="1307"/>
      <c r="AC23" s="1307"/>
      <c r="AD23" s="1307"/>
      <c r="AE23" s="1307"/>
      <c r="AF23" s="1307"/>
      <c r="AG23" s="1307"/>
      <c r="AH23" s="1307"/>
      <c r="AI23" s="1307"/>
      <c r="AJ23" s="1307"/>
      <c r="AK23" s="1307"/>
      <c r="AL23" s="1307"/>
      <c r="AM23" s="1307"/>
      <c r="AN23" s="1307"/>
    </row>
    <row r="24" spans="2:42" s="160" customFormat="1" ht="13.5" customHeight="1">
      <c r="C24" s="160">
        <v>4</v>
      </c>
      <c r="E24" s="163" t="s">
        <v>336</v>
      </c>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row>
    <row r="25" spans="2:42" s="160" customFormat="1" ht="13">
      <c r="C25" s="160">
        <v>5</v>
      </c>
      <c r="E25" s="1302" t="s">
        <v>337</v>
      </c>
      <c r="F25" s="1303"/>
      <c r="G25" s="1303"/>
      <c r="H25" s="1303"/>
      <c r="I25" s="1303"/>
      <c r="J25" s="1303"/>
      <c r="K25" s="1303"/>
      <c r="L25" s="1303"/>
      <c r="M25" s="1303"/>
      <c r="N25" s="1303"/>
      <c r="O25" s="1303"/>
      <c r="P25" s="1303"/>
      <c r="Q25" s="1303"/>
      <c r="R25" s="1303"/>
      <c r="S25" s="1303"/>
      <c r="T25" s="1303"/>
      <c r="U25" s="1303"/>
      <c r="V25" s="1303"/>
      <c r="W25" s="1303"/>
      <c r="X25" s="1303"/>
      <c r="Y25" s="1303"/>
      <c r="Z25" s="1303"/>
      <c r="AA25" s="1303"/>
      <c r="AB25" s="1303"/>
      <c r="AC25" s="1303"/>
      <c r="AD25" s="1303"/>
      <c r="AE25" s="1303"/>
      <c r="AF25" s="1303"/>
      <c r="AG25" s="1303"/>
      <c r="AH25" s="1303"/>
      <c r="AI25" s="1303"/>
      <c r="AJ25" s="1303"/>
      <c r="AK25" s="1303"/>
      <c r="AL25" s="1303"/>
      <c r="AM25" s="1303"/>
      <c r="AN25" s="1303"/>
    </row>
    <row r="26" spans="2:42" s="160" customFormat="1" ht="13.5" customHeight="1">
      <c r="C26" s="160">
        <v>6</v>
      </c>
      <c r="E26" s="1308" t="s">
        <v>338</v>
      </c>
      <c r="F26" s="1306"/>
      <c r="G26" s="1306"/>
      <c r="H26" s="1306"/>
      <c r="I26" s="1306"/>
      <c r="J26" s="1306"/>
      <c r="K26" s="1306"/>
      <c r="L26" s="1306"/>
      <c r="M26" s="1306"/>
      <c r="N26" s="1306"/>
      <c r="O26" s="1306"/>
      <c r="P26" s="1306"/>
      <c r="Q26" s="1306"/>
      <c r="R26" s="1306"/>
      <c r="S26" s="1306"/>
      <c r="T26" s="1306"/>
      <c r="U26" s="1306"/>
      <c r="V26" s="1306"/>
      <c r="W26" s="1306"/>
      <c r="X26" s="1306"/>
      <c r="Y26" s="1306"/>
      <c r="Z26" s="1306"/>
      <c r="AA26" s="1306"/>
      <c r="AB26" s="1306"/>
      <c r="AC26" s="1306"/>
      <c r="AD26" s="1306"/>
      <c r="AE26" s="1306"/>
      <c r="AF26" s="1306"/>
      <c r="AG26" s="1306"/>
      <c r="AH26" s="1306"/>
      <c r="AI26" s="1306"/>
      <c r="AJ26" s="1306"/>
      <c r="AK26" s="1306"/>
      <c r="AL26" s="1306"/>
      <c r="AM26" s="1306"/>
      <c r="AN26" s="1306"/>
      <c r="AO26" s="160" t="s">
        <v>339</v>
      </c>
      <c r="AP26" s="160" t="s">
        <v>340</v>
      </c>
    </row>
    <row r="27" spans="2:42" s="160" customFormat="1" ht="11.25" customHeight="1">
      <c r="E27" s="1306"/>
      <c r="F27" s="1306"/>
      <c r="G27" s="1306"/>
      <c r="H27" s="1306"/>
      <c r="I27" s="1306"/>
      <c r="J27" s="1306"/>
      <c r="K27" s="1306"/>
      <c r="L27" s="1306"/>
      <c r="M27" s="1306"/>
      <c r="N27" s="1306"/>
      <c r="O27" s="1306"/>
      <c r="P27" s="1306"/>
      <c r="Q27" s="1306"/>
      <c r="R27" s="1306"/>
      <c r="S27" s="1306"/>
      <c r="T27" s="1306"/>
      <c r="U27" s="1306"/>
      <c r="V27" s="1306"/>
      <c r="W27" s="1306"/>
      <c r="X27" s="1306"/>
      <c r="Y27" s="1306"/>
      <c r="Z27" s="1306"/>
      <c r="AA27" s="1306"/>
      <c r="AB27" s="1306"/>
      <c r="AC27" s="1306"/>
      <c r="AD27" s="1306"/>
      <c r="AE27" s="1306"/>
      <c r="AF27" s="1306"/>
      <c r="AG27" s="1306"/>
      <c r="AH27" s="1306"/>
      <c r="AI27" s="1306"/>
      <c r="AJ27" s="1306"/>
      <c r="AK27" s="1306"/>
      <c r="AL27" s="1306"/>
      <c r="AM27" s="1306"/>
      <c r="AN27" s="1306"/>
      <c r="AO27" s="160" t="s">
        <v>341</v>
      </c>
      <c r="AP27" s="160" t="s">
        <v>342</v>
      </c>
    </row>
    <row r="28" spans="2:42" s="160" customFormat="1" ht="12" customHeight="1">
      <c r="E28" s="1306"/>
      <c r="F28" s="1306"/>
      <c r="G28" s="1306"/>
      <c r="H28" s="1306"/>
      <c r="I28" s="1306"/>
      <c r="J28" s="1306"/>
      <c r="K28" s="1306"/>
      <c r="L28" s="1306"/>
      <c r="M28" s="1306"/>
      <c r="N28" s="1306"/>
      <c r="O28" s="1306"/>
      <c r="P28" s="1306"/>
      <c r="Q28" s="1306"/>
      <c r="R28" s="1306"/>
      <c r="S28" s="1306"/>
      <c r="T28" s="1306"/>
      <c r="U28" s="1306"/>
      <c r="V28" s="1306"/>
      <c r="W28" s="1306"/>
      <c r="X28" s="1306"/>
      <c r="Y28" s="1306"/>
      <c r="Z28" s="1306"/>
      <c r="AA28" s="1306"/>
      <c r="AB28" s="1306"/>
      <c r="AC28" s="1306"/>
      <c r="AD28" s="1306"/>
      <c r="AE28" s="1306"/>
      <c r="AF28" s="1306"/>
      <c r="AG28" s="1306"/>
      <c r="AH28" s="1306"/>
      <c r="AI28" s="1306"/>
      <c r="AJ28" s="1306"/>
      <c r="AK28" s="1306"/>
      <c r="AL28" s="1306"/>
      <c r="AM28" s="1306"/>
      <c r="AN28" s="1306"/>
      <c r="AP28" s="160" t="s">
        <v>343</v>
      </c>
    </row>
    <row r="29" spans="2:42" s="160" customFormat="1" ht="11.25" customHeight="1">
      <c r="C29" s="160">
        <v>7</v>
      </c>
      <c r="E29" s="1308" t="s">
        <v>344</v>
      </c>
      <c r="F29" s="1305"/>
      <c r="G29" s="1305"/>
      <c r="H29" s="1305"/>
      <c r="I29" s="1305"/>
      <c r="J29" s="1305"/>
      <c r="K29" s="1305"/>
      <c r="L29" s="1305"/>
      <c r="M29" s="1305"/>
      <c r="N29" s="1305"/>
      <c r="O29" s="1305"/>
      <c r="P29" s="1305"/>
      <c r="Q29" s="1305"/>
      <c r="R29" s="1305"/>
      <c r="S29" s="1305"/>
      <c r="T29" s="1305"/>
      <c r="U29" s="1305"/>
      <c r="V29" s="1305"/>
      <c r="W29" s="1305"/>
      <c r="X29" s="1305"/>
      <c r="Y29" s="1305"/>
      <c r="Z29" s="1305"/>
      <c r="AA29" s="1305"/>
      <c r="AB29" s="1305"/>
      <c r="AC29" s="1305"/>
      <c r="AD29" s="1305"/>
      <c r="AE29" s="1305"/>
      <c r="AF29" s="1305"/>
      <c r="AG29" s="1305"/>
      <c r="AH29" s="1305"/>
      <c r="AI29" s="1305"/>
      <c r="AJ29" s="1305"/>
      <c r="AK29" s="1305"/>
      <c r="AL29" s="1305"/>
      <c r="AM29" s="1305"/>
      <c r="AN29" s="1305"/>
      <c r="AP29" s="160" t="s">
        <v>345</v>
      </c>
    </row>
    <row r="30" spans="2:42" s="160" customFormat="1" ht="11">
      <c r="C30" s="160">
        <v>8</v>
      </c>
      <c r="E30" s="160" t="s">
        <v>346</v>
      </c>
    </row>
    <row r="31" spans="2:42">
      <c r="B31" s="160"/>
      <c r="C31" s="160">
        <v>9</v>
      </c>
      <c r="D31" s="160"/>
      <c r="E31" s="160" t="s">
        <v>347</v>
      </c>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row>
    <row r="32" spans="2:42" ht="11.25" customHeight="1">
      <c r="B32" s="160"/>
      <c r="C32" s="160">
        <v>10</v>
      </c>
      <c r="D32" s="160"/>
      <c r="E32" s="1300" t="s">
        <v>348</v>
      </c>
      <c r="F32" s="1301"/>
      <c r="G32" s="1301"/>
      <c r="H32" s="1301"/>
      <c r="I32" s="1301"/>
      <c r="J32" s="1301"/>
      <c r="K32" s="1301"/>
      <c r="L32" s="1301"/>
      <c r="M32" s="1301"/>
      <c r="N32" s="1301"/>
      <c r="O32" s="1301"/>
      <c r="P32" s="1301"/>
      <c r="Q32" s="1301"/>
      <c r="R32" s="1301"/>
      <c r="S32" s="1301"/>
      <c r="T32" s="1301"/>
      <c r="U32" s="1301"/>
      <c r="V32" s="1301"/>
      <c r="W32" s="1301"/>
      <c r="X32" s="1301"/>
      <c r="Y32" s="1301"/>
      <c r="Z32" s="1301"/>
      <c r="AA32" s="1301"/>
      <c r="AB32" s="1301"/>
      <c r="AC32" s="1301"/>
      <c r="AD32" s="1301"/>
      <c r="AE32" s="1301"/>
      <c r="AF32" s="1301"/>
      <c r="AG32" s="1301"/>
      <c r="AH32" s="1301"/>
      <c r="AI32" s="1301"/>
      <c r="AJ32" s="1301"/>
      <c r="AK32" s="1301"/>
      <c r="AL32" s="1301"/>
      <c r="AM32" s="1301"/>
      <c r="AN32" s="1301"/>
    </row>
    <row r="33" spans="2:38" ht="16.5" customHeight="1">
      <c r="B33" s="159" t="s">
        <v>349</v>
      </c>
      <c r="C33" s="160" t="s">
        <v>350</v>
      </c>
      <c r="D33" s="160"/>
      <c r="E33" s="160"/>
      <c r="F33" s="160"/>
      <c r="G33" s="160"/>
      <c r="H33" s="160"/>
    </row>
    <row r="34" spans="2:38" ht="16.5" customHeight="1">
      <c r="D34" s="164"/>
      <c r="E34" s="1298" t="s">
        <v>351</v>
      </c>
      <c r="F34" s="1320"/>
      <c r="G34" s="1320"/>
      <c r="H34" s="1299"/>
      <c r="I34" s="1298" t="s">
        <v>352</v>
      </c>
      <c r="J34" s="1320"/>
      <c r="K34" s="1299"/>
      <c r="L34" s="1298" t="s">
        <v>351</v>
      </c>
      <c r="M34" s="1318"/>
      <c r="N34" s="1318"/>
      <c r="O34" s="1318"/>
      <c r="P34" s="1318"/>
      <c r="Q34" s="1319"/>
      <c r="R34" s="1298" t="s">
        <v>352</v>
      </c>
      <c r="S34" s="1320"/>
      <c r="T34" s="1299"/>
      <c r="U34" s="1298" t="s">
        <v>351</v>
      </c>
      <c r="V34" s="1318"/>
      <c r="W34" s="1318"/>
      <c r="X34" s="1318"/>
      <c r="Y34" s="1318"/>
      <c r="Z34" s="1319"/>
      <c r="AA34" s="1298" t="s">
        <v>352</v>
      </c>
      <c r="AB34" s="1320"/>
      <c r="AC34" s="1299"/>
      <c r="AD34" s="1298" t="s">
        <v>351</v>
      </c>
      <c r="AE34" s="1318"/>
      <c r="AF34" s="1318"/>
      <c r="AG34" s="1318"/>
      <c r="AH34" s="1318"/>
      <c r="AI34" s="1319"/>
      <c r="AJ34" s="1298" t="s">
        <v>353</v>
      </c>
      <c r="AK34" s="1299"/>
    </row>
    <row r="35" spans="2:38" ht="16.5" customHeight="1">
      <c r="D35" s="165"/>
      <c r="E35" s="113" t="s">
        <v>294</v>
      </c>
      <c r="F35" s="1293"/>
      <c r="G35" s="1294"/>
      <c r="H35" s="1295"/>
      <c r="I35" s="116"/>
      <c r="J35" s="115" t="s">
        <v>354</v>
      </c>
      <c r="K35" s="113"/>
      <c r="L35" s="113" t="s">
        <v>355</v>
      </c>
      <c r="M35" s="1293"/>
      <c r="N35" s="1296"/>
      <c r="O35" s="1296"/>
      <c r="P35" s="1296"/>
      <c r="Q35" s="1297"/>
      <c r="R35" s="116"/>
      <c r="S35" s="115" t="s">
        <v>354</v>
      </c>
      <c r="T35" s="113"/>
      <c r="U35" s="113" t="s">
        <v>356</v>
      </c>
      <c r="V35" s="1293"/>
      <c r="W35" s="1296"/>
      <c r="X35" s="1296"/>
      <c r="Y35" s="1296"/>
      <c r="Z35" s="1297"/>
      <c r="AA35" s="116"/>
      <c r="AB35" s="115" t="s">
        <v>354</v>
      </c>
      <c r="AC35" s="113"/>
      <c r="AD35" s="113" t="s">
        <v>357</v>
      </c>
      <c r="AE35" s="1293"/>
      <c r="AF35" s="1296"/>
      <c r="AG35" s="1296"/>
      <c r="AH35" s="1296"/>
      <c r="AI35" s="1297"/>
      <c r="AJ35" s="116"/>
      <c r="AK35" s="115" t="s">
        <v>354</v>
      </c>
      <c r="AL35" s="166"/>
    </row>
    <row r="36" spans="2:38" ht="16.5" customHeight="1">
      <c r="D36" s="165"/>
      <c r="E36" s="113" t="s">
        <v>295</v>
      </c>
      <c r="F36" s="1293"/>
      <c r="G36" s="1294"/>
      <c r="H36" s="1295"/>
      <c r="I36" s="116"/>
      <c r="J36" s="115" t="s">
        <v>354</v>
      </c>
      <c r="K36" s="113"/>
      <c r="L36" s="113" t="s">
        <v>358</v>
      </c>
      <c r="M36" s="1293"/>
      <c r="N36" s="1296"/>
      <c r="O36" s="1296"/>
      <c r="P36" s="1296"/>
      <c r="Q36" s="1297"/>
      <c r="R36" s="116"/>
      <c r="S36" s="115" t="s">
        <v>354</v>
      </c>
      <c r="T36" s="113"/>
      <c r="U36" s="113" t="s">
        <v>359</v>
      </c>
      <c r="V36" s="1293"/>
      <c r="W36" s="1296"/>
      <c r="X36" s="1296"/>
      <c r="Y36" s="1296"/>
      <c r="Z36" s="1297"/>
      <c r="AA36" s="116"/>
      <c r="AB36" s="115" t="s">
        <v>354</v>
      </c>
      <c r="AC36" s="113"/>
      <c r="AD36" s="113" t="s">
        <v>360</v>
      </c>
      <c r="AE36" s="1293"/>
      <c r="AF36" s="1296"/>
      <c r="AG36" s="1296"/>
      <c r="AH36" s="1296"/>
      <c r="AI36" s="1297"/>
      <c r="AJ36" s="116"/>
      <c r="AK36" s="115" t="s">
        <v>354</v>
      </c>
      <c r="AL36" s="166"/>
    </row>
    <row r="37" spans="2:38" ht="15.75" customHeight="1">
      <c r="D37" s="165"/>
      <c r="E37" s="113" t="s">
        <v>296</v>
      </c>
      <c r="F37" s="1293"/>
      <c r="G37" s="1294"/>
      <c r="H37" s="1295"/>
      <c r="I37" s="116"/>
      <c r="J37" s="115" t="s">
        <v>354</v>
      </c>
      <c r="K37" s="113"/>
      <c r="L37" s="113" t="s">
        <v>361</v>
      </c>
      <c r="M37" s="1293"/>
      <c r="N37" s="1296"/>
      <c r="O37" s="1296"/>
      <c r="P37" s="1296"/>
      <c r="Q37" s="1297"/>
      <c r="R37" s="116"/>
      <c r="S37" s="115" t="s">
        <v>354</v>
      </c>
      <c r="T37" s="113"/>
      <c r="U37" s="113" t="s">
        <v>362</v>
      </c>
      <c r="V37" s="1293"/>
      <c r="W37" s="1296"/>
      <c r="X37" s="1296"/>
      <c r="Y37" s="1296"/>
      <c r="Z37" s="1297"/>
      <c r="AA37" s="116"/>
      <c r="AB37" s="115" t="s">
        <v>354</v>
      </c>
      <c r="AC37" s="113"/>
      <c r="AD37" s="113" t="s">
        <v>363</v>
      </c>
      <c r="AE37" s="1293"/>
      <c r="AF37" s="1296"/>
      <c r="AG37" s="1296"/>
      <c r="AH37" s="1296"/>
      <c r="AI37" s="1297"/>
      <c r="AJ37" s="116"/>
      <c r="AK37" s="115" t="s">
        <v>354</v>
      </c>
      <c r="AL37" s="166"/>
    </row>
    <row r="38" spans="2:38" ht="16.5" customHeight="1">
      <c r="E38" s="167"/>
      <c r="F38" s="167"/>
      <c r="G38" s="167"/>
      <c r="H38" s="167"/>
      <c r="I38" s="167"/>
      <c r="J38" s="167"/>
      <c r="K38" s="167"/>
      <c r="L38" s="167"/>
      <c r="M38" s="167"/>
      <c r="N38" s="168"/>
      <c r="O38" s="168"/>
      <c r="P38" s="168"/>
      <c r="Q38" s="168"/>
      <c r="R38" s="167"/>
      <c r="S38" s="167"/>
      <c r="T38" s="167"/>
      <c r="U38" s="167"/>
      <c r="W38" s="156"/>
      <c r="X38" s="156"/>
      <c r="Y38" s="156"/>
      <c r="Z38" s="156"/>
      <c r="AF38" s="156"/>
      <c r="AG38" s="156"/>
      <c r="AH38" s="156"/>
      <c r="AI38" s="156"/>
    </row>
    <row r="39" spans="2:38" ht="15.75" customHeight="1">
      <c r="Y39" s="1349"/>
      <c r="Z39" s="1349"/>
      <c r="AA39" s="1349"/>
      <c r="AB39" s="1349"/>
      <c r="AC39" s="1349"/>
      <c r="AD39" s="1349"/>
    </row>
    <row r="40" spans="2:38" ht="15.75" customHeight="1"/>
  </sheetData>
  <mergeCells count="74">
    <mergeCell ref="B7:C7"/>
    <mergeCell ref="D7:E7"/>
    <mergeCell ref="F7:G7"/>
    <mergeCell ref="Q2:R2"/>
    <mergeCell ref="T2:U2"/>
    <mergeCell ref="B4:C6"/>
    <mergeCell ref="D4:E6"/>
    <mergeCell ref="F4:G6"/>
    <mergeCell ref="H4:H6"/>
    <mergeCell ref="I4:O4"/>
    <mergeCell ref="P4:V4"/>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I34:K34"/>
    <mergeCell ref="L34:Q34"/>
    <mergeCell ref="B14:C14"/>
    <mergeCell ref="D14:E14"/>
    <mergeCell ref="F14:G14"/>
    <mergeCell ref="B15:C15"/>
    <mergeCell ref="D15:E15"/>
    <mergeCell ref="F15:G15"/>
    <mergeCell ref="F35:H35"/>
    <mergeCell ref="M35:Q35"/>
    <mergeCell ref="AA34:AC34"/>
    <mergeCell ref="E32:AN32"/>
    <mergeCell ref="B16:C16"/>
    <mergeCell ref="D16:E16"/>
    <mergeCell ref="F16:G16"/>
    <mergeCell ref="B17:C17"/>
    <mergeCell ref="D17:E17"/>
    <mergeCell ref="F17:G17"/>
    <mergeCell ref="E20:AN21"/>
    <mergeCell ref="E22:AN23"/>
    <mergeCell ref="E25:AN25"/>
    <mergeCell ref="E26:AN28"/>
    <mergeCell ref="E29:AN29"/>
    <mergeCell ref="E34:H34"/>
    <mergeCell ref="Y39:AD39"/>
    <mergeCell ref="F36:H36"/>
    <mergeCell ref="M36:Q36"/>
    <mergeCell ref="V36:Z36"/>
    <mergeCell ref="AE36:AI36"/>
    <mergeCell ref="F37:H37"/>
    <mergeCell ref="M37:Q37"/>
    <mergeCell ref="V37:Z37"/>
    <mergeCell ref="AE37:AI37"/>
    <mergeCell ref="V35:Z35"/>
    <mergeCell ref="AE35:AI35"/>
    <mergeCell ref="R34:T34"/>
    <mergeCell ref="U34:Z34"/>
    <mergeCell ref="AK3:AN3"/>
    <mergeCell ref="AD34:AI34"/>
    <mergeCell ref="AJ34:AK34"/>
    <mergeCell ref="W4:AC4"/>
    <mergeCell ref="AD4:AJ4"/>
    <mergeCell ref="AK4:AK6"/>
    <mergeCell ref="AL4:AL6"/>
    <mergeCell ref="AM4:AM6"/>
  </mergeCells>
  <phoneticPr fontId="2"/>
  <dataValidations count="2">
    <dataValidation type="list" allowBlank="1" showInputMessage="1" showErrorMessage="1" sqref="F7:G17 JB7:JC17 SX7:SY17 ACT7:ACU17 AMP7:AMQ17 AWL7:AWM17 BGH7:BGI17 BQD7:BQE17 BZZ7:CAA17 CJV7:CJW17 CTR7:CTS17 DDN7:DDO17 DNJ7:DNK17 DXF7:DXG17 EHB7:EHC17 EQX7:EQY17 FAT7:FAU17 FKP7:FKQ17 FUL7:FUM17 GEH7:GEI17 GOD7:GOE17 GXZ7:GYA17 HHV7:HHW17 HRR7:HRS17 IBN7:IBO17 ILJ7:ILK17 IVF7:IVG17 JFB7:JFC17 JOX7:JOY17 JYT7:JYU17 KIP7:KIQ17 KSL7:KSM17 LCH7:LCI17 LMD7:LME17 LVZ7:LWA17 MFV7:MFW17 MPR7:MPS17 MZN7:MZO17 NJJ7:NJK17 NTF7:NTG17 ODB7:ODC17 OMX7:OMY17 OWT7:OWU17 PGP7:PGQ17 PQL7:PQM17 QAH7:QAI17 QKD7:QKE17 QTZ7:QUA17 RDV7:RDW17 RNR7:RNS17 RXN7:RXO17 SHJ7:SHK17 SRF7:SRG17 TBB7:TBC17 TKX7:TKY17 TUT7:TUU17 UEP7:UEQ17 UOL7:UOM17 UYH7:UYI17 VID7:VIE17 VRZ7:VSA17 WBV7:WBW17 WLR7:WLS17 WVN7:WVO17 F65543:G65553 JB65543:JC65553 SX65543:SY65553 ACT65543:ACU65553 AMP65543:AMQ65553 AWL65543:AWM65553 BGH65543:BGI65553 BQD65543:BQE65553 BZZ65543:CAA65553 CJV65543:CJW65553 CTR65543:CTS65553 DDN65543:DDO65553 DNJ65543:DNK65553 DXF65543:DXG65553 EHB65543:EHC65553 EQX65543:EQY65553 FAT65543:FAU65553 FKP65543:FKQ65553 FUL65543:FUM65553 GEH65543:GEI65553 GOD65543:GOE65553 GXZ65543:GYA65553 HHV65543:HHW65553 HRR65543:HRS65553 IBN65543:IBO65553 ILJ65543:ILK65553 IVF65543:IVG65553 JFB65543:JFC65553 JOX65543:JOY65553 JYT65543:JYU65553 KIP65543:KIQ65553 KSL65543:KSM65553 LCH65543:LCI65553 LMD65543:LME65553 LVZ65543:LWA65553 MFV65543:MFW65553 MPR65543:MPS65553 MZN65543:MZO65553 NJJ65543:NJK65553 NTF65543:NTG65553 ODB65543:ODC65553 OMX65543:OMY65553 OWT65543:OWU65553 PGP65543:PGQ65553 PQL65543:PQM65553 QAH65543:QAI65553 QKD65543:QKE65553 QTZ65543:QUA65553 RDV65543:RDW65553 RNR65543:RNS65553 RXN65543:RXO65553 SHJ65543:SHK65553 SRF65543:SRG65553 TBB65543:TBC65553 TKX65543:TKY65553 TUT65543:TUU65553 UEP65543:UEQ65553 UOL65543:UOM65553 UYH65543:UYI65553 VID65543:VIE65553 VRZ65543:VSA65553 WBV65543:WBW65553 WLR65543:WLS65553 WVN65543:WVO65553 F131079:G131089 JB131079:JC131089 SX131079:SY131089 ACT131079:ACU131089 AMP131079:AMQ131089 AWL131079:AWM131089 BGH131079:BGI131089 BQD131079:BQE131089 BZZ131079:CAA131089 CJV131079:CJW131089 CTR131079:CTS131089 DDN131079:DDO131089 DNJ131079:DNK131089 DXF131079:DXG131089 EHB131079:EHC131089 EQX131079:EQY131089 FAT131079:FAU131089 FKP131079:FKQ131089 FUL131079:FUM131089 GEH131079:GEI131089 GOD131079:GOE131089 GXZ131079:GYA131089 HHV131079:HHW131089 HRR131079:HRS131089 IBN131079:IBO131089 ILJ131079:ILK131089 IVF131079:IVG131089 JFB131079:JFC131089 JOX131079:JOY131089 JYT131079:JYU131089 KIP131079:KIQ131089 KSL131079:KSM131089 LCH131079:LCI131089 LMD131079:LME131089 LVZ131079:LWA131089 MFV131079:MFW131089 MPR131079:MPS131089 MZN131079:MZO131089 NJJ131079:NJK131089 NTF131079:NTG131089 ODB131079:ODC131089 OMX131079:OMY131089 OWT131079:OWU131089 PGP131079:PGQ131089 PQL131079:PQM131089 QAH131079:QAI131089 QKD131079:QKE131089 QTZ131079:QUA131089 RDV131079:RDW131089 RNR131079:RNS131089 RXN131079:RXO131089 SHJ131079:SHK131089 SRF131079:SRG131089 TBB131079:TBC131089 TKX131079:TKY131089 TUT131079:TUU131089 UEP131079:UEQ131089 UOL131079:UOM131089 UYH131079:UYI131089 VID131079:VIE131089 VRZ131079:VSA131089 WBV131079:WBW131089 WLR131079:WLS131089 WVN131079:WVO131089 F196615:G196625 JB196615:JC196625 SX196615:SY196625 ACT196615:ACU196625 AMP196615:AMQ196625 AWL196615:AWM196625 BGH196615:BGI196625 BQD196615:BQE196625 BZZ196615:CAA196625 CJV196615:CJW196625 CTR196615:CTS196625 DDN196615:DDO196625 DNJ196615:DNK196625 DXF196615:DXG196625 EHB196615:EHC196625 EQX196615:EQY196625 FAT196615:FAU196625 FKP196615:FKQ196625 FUL196615:FUM196625 GEH196615:GEI196625 GOD196615:GOE196625 GXZ196615:GYA196625 HHV196615:HHW196625 HRR196615:HRS196625 IBN196615:IBO196625 ILJ196615:ILK196625 IVF196615:IVG196625 JFB196615:JFC196625 JOX196615:JOY196625 JYT196615:JYU196625 KIP196615:KIQ196625 KSL196615:KSM196625 LCH196615:LCI196625 LMD196615:LME196625 LVZ196615:LWA196625 MFV196615:MFW196625 MPR196615:MPS196625 MZN196615:MZO196625 NJJ196615:NJK196625 NTF196615:NTG196625 ODB196615:ODC196625 OMX196615:OMY196625 OWT196615:OWU196625 PGP196615:PGQ196625 PQL196615:PQM196625 QAH196615:QAI196625 QKD196615:QKE196625 QTZ196615:QUA196625 RDV196615:RDW196625 RNR196615:RNS196625 RXN196615:RXO196625 SHJ196615:SHK196625 SRF196615:SRG196625 TBB196615:TBC196625 TKX196615:TKY196625 TUT196615:TUU196625 UEP196615:UEQ196625 UOL196615:UOM196625 UYH196615:UYI196625 VID196615:VIE196625 VRZ196615:VSA196625 WBV196615:WBW196625 WLR196615:WLS196625 WVN196615:WVO196625 F262151:G262161 JB262151:JC262161 SX262151:SY262161 ACT262151:ACU262161 AMP262151:AMQ262161 AWL262151:AWM262161 BGH262151:BGI262161 BQD262151:BQE262161 BZZ262151:CAA262161 CJV262151:CJW262161 CTR262151:CTS262161 DDN262151:DDO262161 DNJ262151:DNK262161 DXF262151:DXG262161 EHB262151:EHC262161 EQX262151:EQY262161 FAT262151:FAU262161 FKP262151:FKQ262161 FUL262151:FUM262161 GEH262151:GEI262161 GOD262151:GOE262161 GXZ262151:GYA262161 HHV262151:HHW262161 HRR262151:HRS262161 IBN262151:IBO262161 ILJ262151:ILK262161 IVF262151:IVG262161 JFB262151:JFC262161 JOX262151:JOY262161 JYT262151:JYU262161 KIP262151:KIQ262161 KSL262151:KSM262161 LCH262151:LCI262161 LMD262151:LME262161 LVZ262151:LWA262161 MFV262151:MFW262161 MPR262151:MPS262161 MZN262151:MZO262161 NJJ262151:NJK262161 NTF262151:NTG262161 ODB262151:ODC262161 OMX262151:OMY262161 OWT262151:OWU262161 PGP262151:PGQ262161 PQL262151:PQM262161 QAH262151:QAI262161 QKD262151:QKE262161 QTZ262151:QUA262161 RDV262151:RDW262161 RNR262151:RNS262161 RXN262151:RXO262161 SHJ262151:SHK262161 SRF262151:SRG262161 TBB262151:TBC262161 TKX262151:TKY262161 TUT262151:TUU262161 UEP262151:UEQ262161 UOL262151:UOM262161 UYH262151:UYI262161 VID262151:VIE262161 VRZ262151:VSA262161 WBV262151:WBW262161 WLR262151:WLS262161 WVN262151:WVO262161 F327687:G327697 JB327687:JC327697 SX327687:SY327697 ACT327687:ACU327697 AMP327687:AMQ327697 AWL327687:AWM327697 BGH327687:BGI327697 BQD327687:BQE327697 BZZ327687:CAA327697 CJV327687:CJW327697 CTR327687:CTS327697 DDN327687:DDO327697 DNJ327687:DNK327697 DXF327687:DXG327697 EHB327687:EHC327697 EQX327687:EQY327697 FAT327687:FAU327697 FKP327687:FKQ327697 FUL327687:FUM327697 GEH327687:GEI327697 GOD327687:GOE327697 GXZ327687:GYA327697 HHV327687:HHW327697 HRR327687:HRS327697 IBN327687:IBO327697 ILJ327687:ILK327697 IVF327687:IVG327697 JFB327687:JFC327697 JOX327687:JOY327697 JYT327687:JYU327697 KIP327687:KIQ327697 KSL327687:KSM327697 LCH327687:LCI327697 LMD327687:LME327697 LVZ327687:LWA327697 MFV327687:MFW327697 MPR327687:MPS327697 MZN327687:MZO327697 NJJ327687:NJK327697 NTF327687:NTG327697 ODB327687:ODC327697 OMX327687:OMY327697 OWT327687:OWU327697 PGP327687:PGQ327697 PQL327687:PQM327697 QAH327687:QAI327697 QKD327687:QKE327697 QTZ327687:QUA327697 RDV327687:RDW327697 RNR327687:RNS327697 RXN327687:RXO327697 SHJ327687:SHK327697 SRF327687:SRG327697 TBB327687:TBC327697 TKX327687:TKY327697 TUT327687:TUU327697 UEP327687:UEQ327697 UOL327687:UOM327697 UYH327687:UYI327697 VID327687:VIE327697 VRZ327687:VSA327697 WBV327687:WBW327697 WLR327687:WLS327697 WVN327687:WVO327697 F393223:G393233 JB393223:JC393233 SX393223:SY393233 ACT393223:ACU393233 AMP393223:AMQ393233 AWL393223:AWM393233 BGH393223:BGI393233 BQD393223:BQE393233 BZZ393223:CAA393233 CJV393223:CJW393233 CTR393223:CTS393233 DDN393223:DDO393233 DNJ393223:DNK393233 DXF393223:DXG393233 EHB393223:EHC393233 EQX393223:EQY393233 FAT393223:FAU393233 FKP393223:FKQ393233 FUL393223:FUM393233 GEH393223:GEI393233 GOD393223:GOE393233 GXZ393223:GYA393233 HHV393223:HHW393233 HRR393223:HRS393233 IBN393223:IBO393233 ILJ393223:ILK393233 IVF393223:IVG393233 JFB393223:JFC393233 JOX393223:JOY393233 JYT393223:JYU393233 KIP393223:KIQ393233 KSL393223:KSM393233 LCH393223:LCI393233 LMD393223:LME393233 LVZ393223:LWA393233 MFV393223:MFW393233 MPR393223:MPS393233 MZN393223:MZO393233 NJJ393223:NJK393233 NTF393223:NTG393233 ODB393223:ODC393233 OMX393223:OMY393233 OWT393223:OWU393233 PGP393223:PGQ393233 PQL393223:PQM393233 QAH393223:QAI393233 QKD393223:QKE393233 QTZ393223:QUA393233 RDV393223:RDW393233 RNR393223:RNS393233 RXN393223:RXO393233 SHJ393223:SHK393233 SRF393223:SRG393233 TBB393223:TBC393233 TKX393223:TKY393233 TUT393223:TUU393233 UEP393223:UEQ393233 UOL393223:UOM393233 UYH393223:UYI393233 VID393223:VIE393233 VRZ393223:VSA393233 WBV393223:WBW393233 WLR393223:WLS393233 WVN393223:WVO393233 F458759:G458769 JB458759:JC458769 SX458759:SY458769 ACT458759:ACU458769 AMP458759:AMQ458769 AWL458759:AWM458769 BGH458759:BGI458769 BQD458759:BQE458769 BZZ458759:CAA458769 CJV458759:CJW458769 CTR458759:CTS458769 DDN458759:DDO458769 DNJ458759:DNK458769 DXF458759:DXG458769 EHB458759:EHC458769 EQX458759:EQY458769 FAT458759:FAU458769 FKP458759:FKQ458769 FUL458759:FUM458769 GEH458759:GEI458769 GOD458759:GOE458769 GXZ458759:GYA458769 HHV458759:HHW458769 HRR458759:HRS458769 IBN458759:IBO458769 ILJ458759:ILK458769 IVF458759:IVG458769 JFB458759:JFC458769 JOX458759:JOY458769 JYT458759:JYU458769 KIP458759:KIQ458769 KSL458759:KSM458769 LCH458759:LCI458769 LMD458759:LME458769 LVZ458759:LWA458769 MFV458759:MFW458769 MPR458759:MPS458769 MZN458759:MZO458769 NJJ458759:NJK458769 NTF458759:NTG458769 ODB458759:ODC458769 OMX458759:OMY458769 OWT458759:OWU458769 PGP458759:PGQ458769 PQL458759:PQM458769 QAH458759:QAI458769 QKD458759:QKE458769 QTZ458759:QUA458769 RDV458759:RDW458769 RNR458759:RNS458769 RXN458759:RXO458769 SHJ458759:SHK458769 SRF458759:SRG458769 TBB458759:TBC458769 TKX458759:TKY458769 TUT458759:TUU458769 UEP458759:UEQ458769 UOL458759:UOM458769 UYH458759:UYI458769 VID458759:VIE458769 VRZ458759:VSA458769 WBV458759:WBW458769 WLR458759:WLS458769 WVN458759:WVO458769 F524295:G524305 JB524295:JC524305 SX524295:SY524305 ACT524295:ACU524305 AMP524295:AMQ524305 AWL524295:AWM524305 BGH524295:BGI524305 BQD524295:BQE524305 BZZ524295:CAA524305 CJV524295:CJW524305 CTR524295:CTS524305 DDN524295:DDO524305 DNJ524295:DNK524305 DXF524295:DXG524305 EHB524295:EHC524305 EQX524295:EQY524305 FAT524295:FAU524305 FKP524295:FKQ524305 FUL524295:FUM524305 GEH524295:GEI524305 GOD524295:GOE524305 GXZ524295:GYA524305 HHV524295:HHW524305 HRR524295:HRS524305 IBN524295:IBO524305 ILJ524295:ILK524305 IVF524295:IVG524305 JFB524295:JFC524305 JOX524295:JOY524305 JYT524295:JYU524305 KIP524295:KIQ524305 KSL524295:KSM524305 LCH524295:LCI524305 LMD524295:LME524305 LVZ524295:LWA524305 MFV524295:MFW524305 MPR524295:MPS524305 MZN524295:MZO524305 NJJ524295:NJK524305 NTF524295:NTG524305 ODB524295:ODC524305 OMX524295:OMY524305 OWT524295:OWU524305 PGP524295:PGQ524305 PQL524295:PQM524305 QAH524295:QAI524305 QKD524295:QKE524305 QTZ524295:QUA524305 RDV524295:RDW524305 RNR524295:RNS524305 RXN524295:RXO524305 SHJ524295:SHK524305 SRF524295:SRG524305 TBB524295:TBC524305 TKX524295:TKY524305 TUT524295:TUU524305 UEP524295:UEQ524305 UOL524295:UOM524305 UYH524295:UYI524305 VID524295:VIE524305 VRZ524295:VSA524305 WBV524295:WBW524305 WLR524295:WLS524305 WVN524295:WVO524305 F589831:G589841 JB589831:JC589841 SX589831:SY589841 ACT589831:ACU589841 AMP589831:AMQ589841 AWL589831:AWM589841 BGH589831:BGI589841 BQD589831:BQE589841 BZZ589831:CAA589841 CJV589831:CJW589841 CTR589831:CTS589841 DDN589831:DDO589841 DNJ589831:DNK589841 DXF589831:DXG589841 EHB589831:EHC589841 EQX589831:EQY589841 FAT589831:FAU589841 FKP589831:FKQ589841 FUL589831:FUM589841 GEH589831:GEI589841 GOD589831:GOE589841 GXZ589831:GYA589841 HHV589831:HHW589841 HRR589831:HRS589841 IBN589831:IBO589841 ILJ589831:ILK589841 IVF589831:IVG589841 JFB589831:JFC589841 JOX589831:JOY589841 JYT589831:JYU589841 KIP589831:KIQ589841 KSL589831:KSM589841 LCH589831:LCI589841 LMD589831:LME589841 LVZ589831:LWA589841 MFV589831:MFW589841 MPR589831:MPS589841 MZN589831:MZO589841 NJJ589831:NJK589841 NTF589831:NTG589841 ODB589831:ODC589841 OMX589831:OMY589841 OWT589831:OWU589841 PGP589831:PGQ589841 PQL589831:PQM589841 QAH589831:QAI589841 QKD589831:QKE589841 QTZ589831:QUA589841 RDV589831:RDW589841 RNR589831:RNS589841 RXN589831:RXO589841 SHJ589831:SHK589841 SRF589831:SRG589841 TBB589831:TBC589841 TKX589831:TKY589841 TUT589831:TUU589841 UEP589831:UEQ589841 UOL589831:UOM589841 UYH589831:UYI589841 VID589831:VIE589841 VRZ589831:VSA589841 WBV589831:WBW589841 WLR589831:WLS589841 WVN589831:WVO589841 F655367:G655377 JB655367:JC655377 SX655367:SY655377 ACT655367:ACU655377 AMP655367:AMQ655377 AWL655367:AWM655377 BGH655367:BGI655377 BQD655367:BQE655377 BZZ655367:CAA655377 CJV655367:CJW655377 CTR655367:CTS655377 DDN655367:DDO655377 DNJ655367:DNK655377 DXF655367:DXG655377 EHB655367:EHC655377 EQX655367:EQY655377 FAT655367:FAU655377 FKP655367:FKQ655377 FUL655367:FUM655377 GEH655367:GEI655377 GOD655367:GOE655377 GXZ655367:GYA655377 HHV655367:HHW655377 HRR655367:HRS655377 IBN655367:IBO655377 ILJ655367:ILK655377 IVF655367:IVG655377 JFB655367:JFC655377 JOX655367:JOY655377 JYT655367:JYU655377 KIP655367:KIQ655377 KSL655367:KSM655377 LCH655367:LCI655377 LMD655367:LME655377 LVZ655367:LWA655377 MFV655367:MFW655377 MPR655367:MPS655377 MZN655367:MZO655377 NJJ655367:NJK655377 NTF655367:NTG655377 ODB655367:ODC655377 OMX655367:OMY655377 OWT655367:OWU655377 PGP655367:PGQ655377 PQL655367:PQM655377 QAH655367:QAI655377 QKD655367:QKE655377 QTZ655367:QUA655377 RDV655367:RDW655377 RNR655367:RNS655377 RXN655367:RXO655377 SHJ655367:SHK655377 SRF655367:SRG655377 TBB655367:TBC655377 TKX655367:TKY655377 TUT655367:TUU655377 UEP655367:UEQ655377 UOL655367:UOM655377 UYH655367:UYI655377 VID655367:VIE655377 VRZ655367:VSA655377 WBV655367:WBW655377 WLR655367:WLS655377 WVN655367:WVO655377 F720903:G720913 JB720903:JC720913 SX720903:SY720913 ACT720903:ACU720913 AMP720903:AMQ720913 AWL720903:AWM720913 BGH720903:BGI720913 BQD720903:BQE720913 BZZ720903:CAA720913 CJV720903:CJW720913 CTR720903:CTS720913 DDN720903:DDO720913 DNJ720903:DNK720913 DXF720903:DXG720913 EHB720903:EHC720913 EQX720903:EQY720913 FAT720903:FAU720913 FKP720903:FKQ720913 FUL720903:FUM720913 GEH720903:GEI720913 GOD720903:GOE720913 GXZ720903:GYA720913 HHV720903:HHW720913 HRR720903:HRS720913 IBN720903:IBO720913 ILJ720903:ILK720913 IVF720903:IVG720913 JFB720903:JFC720913 JOX720903:JOY720913 JYT720903:JYU720913 KIP720903:KIQ720913 KSL720903:KSM720913 LCH720903:LCI720913 LMD720903:LME720913 LVZ720903:LWA720913 MFV720903:MFW720913 MPR720903:MPS720913 MZN720903:MZO720913 NJJ720903:NJK720913 NTF720903:NTG720913 ODB720903:ODC720913 OMX720903:OMY720913 OWT720903:OWU720913 PGP720903:PGQ720913 PQL720903:PQM720913 QAH720903:QAI720913 QKD720903:QKE720913 QTZ720903:QUA720913 RDV720903:RDW720913 RNR720903:RNS720913 RXN720903:RXO720913 SHJ720903:SHK720913 SRF720903:SRG720913 TBB720903:TBC720913 TKX720903:TKY720913 TUT720903:TUU720913 UEP720903:UEQ720913 UOL720903:UOM720913 UYH720903:UYI720913 VID720903:VIE720913 VRZ720903:VSA720913 WBV720903:WBW720913 WLR720903:WLS720913 WVN720903:WVO720913 F786439:G786449 JB786439:JC786449 SX786439:SY786449 ACT786439:ACU786449 AMP786439:AMQ786449 AWL786439:AWM786449 BGH786439:BGI786449 BQD786439:BQE786449 BZZ786439:CAA786449 CJV786439:CJW786449 CTR786439:CTS786449 DDN786439:DDO786449 DNJ786439:DNK786449 DXF786439:DXG786449 EHB786439:EHC786449 EQX786439:EQY786449 FAT786439:FAU786449 FKP786439:FKQ786449 FUL786439:FUM786449 GEH786439:GEI786449 GOD786439:GOE786449 GXZ786439:GYA786449 HHV786439:HHW786449 HRR786439:HRS786449 IBN786439:IBO786449 ILJ786439:ILK786449 IVF786439:IVG786449 JFB786439:JFC786449 JOX786439:JOY786449 JYT786439:JYU786449 KIP786439:KIQ786449 KSL786439:KSM786449 LCH786439:LCI786449 LMD786439:LME786449 LVZ786439:LWA786449 MFV786439:MFW786449 MPR786439:MPS786449 MZN786439:MZO786449 NJJ786439:NJK786449 NTF786439:NTG786449 ODB786439:ODC786449 OMX786439:OMY786449 OWT786439:OWU786449 PGP786439:PGQ786449 PQL786439:PQM786449 QAH786439:QAI786449 QKD786439:QKE786449 QTZ786439:QUA786449 RDV786439:RDW786449 RNR786439:RNS786449 RXN786439:RXO786449 SHJ786439:SHK786449 SRF786439:SRG786449 TBB786439:TBC786449 TKX786439:TKY786449 TUT786439:TUU786449 UEP786439:UEQ786449 UOL786439:UOM786449 UYH786439:UYI786449 VID786439:VIE786449 VRZ786439:VSA786449 WBV786439:WBW786449 WLR786439:WLS786449 WVN786439:WVO786449 F851975:G851985 JB851975:JC851985 SX851975:SY851985 ACT851975:ACU851985 AMP851975:AMQ851985 AWL851975:AWM851985 BGH851975:BGI851985 BQD851975:BQE851985 BZZ851975:CAA851985 CJV851975:CJW851985 CTR851975:CTS851985 DDN851975:DDO851985 DNJ851975:DNK851985 DXF851975:DXG851985 EHB851975:EHC851985 EQX851975:EQY851985 FAT851975:FAU851985 FKP851975:FKQ851985 FUL851975:FUM851985 GEH851975:GEI851985 GOD851975:GOE851985 GXZ851975:GYA851985 HHV851975:HHW851985 HRR851975:HRS851985 IBN851975:IBO851985 ILJ851975:ILK851985 IVF851975:IVG851985 JFB851975:JFC851985 JOX851975:JOY851985 JYT851975:JYU851985 KIP851975:KIQ851985 KSL851975:KSM851985 LCH851975:LCI851985 LMD851975:LME851985 LVZ851975:LWA851985 MFV851975:MFW851985 MPR851975:MPS851985 MZN851975:MZO851985 NJJ851975:NJK851985 NTF851975:NTG851985 ODB851975:ODC851985 OMX851975:OMY851985 OWT851975:OWU851985 PGP851975:PGQ851985 PQL851975:PQM851985 QAH851975:QAI851985 QKD851975:QKE851985 QTZ851975:QUA851985 RDV851975:RDW851985 RNR851975:RNS851985 RXN851975:RXO851985 SHJ851975:SHK851985 SRF851975:SRG851985 TBB851975:TBC851985 TKX851975:TKY851985 TUT851975:TUU851985 UEP851975:UEQ851985 UOL851975:UOM851985 UYH851975:UYI851985 VID851975:VIE851985 VRZ851975:VSA851985 WBV851975:WBW851985 WLR851975:WLS851985 WVN851975:WVO851985 F917511:G917521 JB917511:JC917521 SX917511:SY917521 ACT917511:ACU917521 AMP917511:AMQ917521 AWL917511:AWM917521 BGH917511:BGI917521 BQD917511:BQE917521 BZZ917511:CAA917521 CJV917511:CJW917521 CTR917511:CTS917521 DDN917511:DDO917521 DNJ917511:DNK917521 DXF917511:DXG917521 EHB917511:EHC917521 EQX917511:EQY917521 FAT917511:FAU917521 FKP917511:FKQ917521 FUL917511:FUM917521 GEH917511:GEI917521 GOD917511:GOE917521 GXZ917511:GYA917521 HHV917511:HHW917521 HRR917511:HRS917521 IBN917511:IBO917521 ILJ917511:ILK917521 IVF917511:IVG917521 JFB917511:JFC917521 JOX917511:JOY917521 JYT917511:JYU917521 KIP917511:KIQ917521 KSL917511:KSM917521 LCH917511:LCI917521 LMD917511:LME917521 LVZ917511:LWA917521 MFV917511:MFW917521 MPR917511:MPS917521 MZN917511:MZO917521 NJJ917511:NJK917521 NTF917511:NTG917521 ODB917511:ODC917521 OMX917511:OMY917521 OWT917511:OWU917521 PGP917511:PGQ917521 PQL917511:PQM917521 QAH917511:QAI917521 QKD917511:QKE917521 QTZ917511:QUA917521 RDV917511:RDW917521 RNR917511:RNS917521 RXN917511:RXO917521 SHJ917511:SHK917521 SRF917511:SRG917521 TBB917511:TBC917521 TKX917511:TKY917521 TUT917511:TUU917521 UEP917511:UEQ917521 UOL917511:UOM917521 UYH917511:UYI917521 VID917511:VIE917521 VRZ917511:VSA917521 WBV917511:WBW917521 WLR917511:WLS917521 WVN917511:WVO917521 F983047:G983057 JB983047:JC983057 SX983047:SY983057 ACT983047:ACU983057 AMP983047:AMQ983057 AWL983047:AWM983057 BGH983047:BGI983057 BQD983047:BQE983057 BZZ983047:CAA983057 CJV983047:CJW983057 CTR983047:CTS983057 DDN983047:DDO983057 DNJ983047:DNK983057 DXF983047:DXG983057 EHB983047:EHC983057 EQX983047:EQY983057 FAT983047:FAU983057 FKP983047:FKQ983057 FUL983047:FUM983057 GEH983047:GEI983057 GOD983047:GOE983057 GXZ983047:GYA983057 HHV983047:HHW983057 HRR983047:HRS983057 IBN983047:IBO983057 ILJ983047:ILK983057 IVF983047:IVG983057 JFB983047:JFC983057 JOX983047:JOY983057 JYT983047:JYU983057 KIP983047:KIQ983057 KSL983047:KSM983057 LCH983047:LCI983057 LMD983047:LME983057 LVZ983047:LWA983057 MFV983047:MFW983057 MPR983047:MPS983057 MZN983047:MZO983057 NJJ983047:NJK983057 NTF983047:NTG983057 ODB983047:ODC983057 OMX983047:OMY983057 OWT983047:OWU983057 PGP983047:PGQ983057 PQL983047:PQM983057 QAH983047:QAI983057 QKD983047:QKE983057 QTZ983047:QUA983057 RDV983047:RDW983057 RNR983047:RNS983057 RXN983047:RXO983057 SHJ983047:SHK983057 SRF983047:SRG983057 TBB983047:TBC983057 TKX983047:TKY983057 TUT983047:TUU983057 UEP983047:UEQ983057 UOL983047:UOM983057 UYH983047:UYI983057 VID983047:VIE983057 VRZ983047:VSA983057 WBV983047:WBW983057 WLR983047:WLS983057 WVN983047:WVO983057" xr:uid="{89069E2D-80B6-43FC-B6C5-50C45FFB1C23}">
      <formula1>$AP$26:$AP$29</formula1>
    </dataValidation>
    <dataValidation type="list" allowBlank="1" showInputMessage="1" showErrorMessage="1" sqref="D7:E17 IZ7:JA17 SV7:SW17 ACR7:ACS17 AMN7:AMO17 AWJ7:AWK17 BGF7:BGG17 BQB7:BQC17 BZX7:BZY17 CJT7:CJU17 CTP7:CTQ17 DDL7:DDM17 DNH7:DNI17 DXD7:DXE17 EGZ7:EHA17 EQV7:EQW17 FAR7:FAS17 FKN7:FKO17 FUJ7:FUK17 GEF7:GEG17 GOB7:GOC17 GXX7:GXY17 HHT7:HHU17 HRP7:HRQ17 IBL7:IBM17 ILH7:ILI17 IVD7:IVE17 JEZ7:JFA17 JOV7:JOW17 JYR7:JYS17 KIN7:KIO17 KSJ7:KSK17 LCF7:LCG17 LMB7:LMC17 LVX7:LVY17 MFT7:MFU17 MPP7:MPQ17 MZL7:MZM17 NJH7:NJI17 NTD7:NTE17 OCZ7:ODA17 OMV7:OMW17 OWR7:OWS17 PGN7:PGO17 PQJ7:PQK17 QAF7:QAG17 QKB7:QKC17 QTX7:QTY17 RDT7:RDU17 RNP7:RNQ17 RXL7:RXM17 SHH7:SHI17 SRD7:SRE17 TAZ7:TBA17 TKV7:TKW17 TUR7:TUS17 UEN7:UEO17 UOJ7:UOK17 UYF7:UYG17 VIB7:VIC17 VRX7:VRY17 WBT7:WBU17 WLP7:WLQ17 WVL7:WVM17 D65543:E65553 IZ65543:JA65553 SV65543:SW65553 ACR65543:ACS65553 AMN65543:AMO65553 AWJ65543:AWK65553 BGF65543:BGG65553 BQB65543:BQC65553 BZX65543:BZY65553 CJT65543:CJU65553 CTP65543:CTQ65553 DDL65543:DDM65553 DNH65543:DNI65553 DXD65543:DXE65553 EGZ65543:EHA65553 EQV65543:EQW65553 FAR65543:FAS65553 FKN65543:FKO65553 FUJ65543:FUK65553 GEF65543:GEG65553 GOB65543:GOC65553 GXX65543:GXY65553 HHT65543:HHU65553 HRP65543:HRQ65553 IBL65543:IBM65553 ILH65543:ILI65553 IVD65543:IVE65553 JEZ65543:JFA65553 JOV65543:JOW65553 JYR65543:JYS65553 KIN65543:KIO65553 KSJ65543:KSK65553 LCF65543:LCG65553 LMB65543:LMC65553 LVX65543:LVY65553 MFT65543:MFU65553 MPP65543:MPQ65553 MZL65543:MZM65553 NJH65543:NJI65553 NTD65543:NTE65553 OCZ65543:ODA65553 OMV65543:OMW65553 OWR65543:OWS65553 PGN65543:PGO65553 PQJ65543:PQK65553 QAF65543:QAG65553 QKB65543:QKC65553 QTX65543:QTY65553 RDT65543:RDU65553 RNP65543:RNQ65553 RXL65543:RXM65553 SHH65543:SHI65553 SRD65543:SRE65553 TAZ65543:TBA65553 TKV65543:TKW65553 TUR65543:TUS65553 UEN65543:UEO65553 UOJ65543:UOK65553 UYF65543:UYG65553 VIB65543:VIC65553 VRX65543:VRY65553 WBT65543:WBU65553 WLP65543:WLQ65553 WVL65543:WVM65553 D131079:E131089 IZ131079:JA131089 SV131079:SW131089 ACR131079:ACS131089 AMN131079:AMO131089 AWJ131079:AWK131089 BGF131079:BGG131089 BQB131079:BQC131089 BZX131079:BZY131089 CJT131079:CJU131089 CTP131079:CTQ131089 DDL131079:DDM131089 DNH131079:DNI131089 DXD131079:DXE131089 EGZ131079:EHA131089 EQV131079:EQW131089 FAR131079:FAS131089 FKN131079:FKO131089 FUJ131079:FUK131089 GEF131079:GEG131089 GOB131079:GOC131089 GXX131079:GXY131089 HHT131079:HHU131089 HRP131079:HRQ131089 IBL131079:IBM131089 ILH131079:ILI131089 IVD131079:IVE131089 JEZ131079:JFA131089 JOV131079:JOW131089 JYR131079:JYS131089 KIN131079:KIO131089 KSJ131079:KSK131089 LCF131079:LCG131089 LMB131079:LMC131089 LVX131079:LVY131089 MFT131079:MFU131089 MPP131079:MPQ131089 MZL131079:MZM131089 NJH131079:NJI131089 NTD131079:NTE131089 OCZ131079:ODA131089 OMV131079:OMW131089 OWR131079:OWS131089 PGN131079:PGO131089 PQJ131079:PQK131089 QAF131079:QAG131089 QKB131079:QKC131089 QTX131079:QTY131089 RDT131079:RDU131089 RNP131079:RNQ131089 RXL131079:RXM131089 SHH131079:SHI131089 SRD131079:SRE131089 TAZ131079:TBA131089 TKV131079:TKW131089 TUR131079:TUS131089 UEN131079:UEO131089 UOJ131079:UOK131089 UYF131079:UYG131089 VIB131079:VIC131089 VRX131079:VRY131089 WBT131079:WBU131089 WLP131079:WLQ131089 WVL131079:WVM131089 D196615:E196625 IZ196615:JA196625 SV196615:SW196625 ACR196615:ACS196625 AMN196615:AMO196625 AWJ196615:AWK196625 BGF196615:BGG196625 BQB196615:BQC196625 BZX196615:BZY196625 CJT196615:CJU196625 CTP196615:CTQ196625 DDL196615:DDM196625 DNH196615:DNI196625 DXD196615:DXE196625 EGZ196615:EHA196625 EQV196615:EQW196625 FAR196615:FAS196625 FKN196615:FKO196625 FUJ196615:FUK196625 GEF196615:GEG196625 GOB196615:GOC196625 GXX196615:GXY196625 HHT196615:HHU196625 HRP196615:HRQ196625 IBL196615:IBM196625 ILH196615:ILI196625 IVD196615:IVE196625 JEZ196615:JFA196625 JOV196615:JOW196625 JYR196615:JYS196625 KIN196615:KIO196625 KSJ196615:KSK196625 LCF196615:LCG196625 LMB196615:LMC196625 LVX196615:LVY196625 MFT196615:MFU196625 MPP196615:MPQ196625 MZL196615:MZM196625 NJH196615:NJI196625 NTD196615:NTE196625 OCZ196615:ODA196625 OMV196615:OMW196625 OWR196615:OWS196625 PGN196615:PGO196625 PQJ196615:PQK196625 QAF196615:QAG196625 QKB196615:QKC196625 QTX196615:QTY196625 RDT196615:RDU196625 RNP196615:RNQ196625 RXL196615:RXM196625 SHH196615:SHI196625 SRD196615:SRE196625 TAZ196615:TBA196625 TKV196615:TKW196625 TUR196615:TUS196625 UEN196615:UEO196625 UOJ196615:UOK196625 UYF196615:UYG196625 VIB196615:VIC196625 VRX196615:VRY196625 WBT196615:WBU196625 WLP196615:WLQ196625 WVL196615:WVM196625 D262151:E262161 IZ262151:JA262161 SV262151:SW262161 ACR262151:ACS262161 AMN262151:AMO262161 AWJ262151:AWK262161 BGF262151:BGG262161 BQB262151:BQC262161 BZX262151:BZY262161 CJT262151:CJU262161 CTP262151:CTQ262161 DDL262151:DDM262161 DNH262151:DNI262161 DXD262151:DXE262161 EGZ262151:EHA262161 EQV262151:EQW262161 FAR262151:FAS262161 FKN262151:FKO262161 FUJ262151:FUK262161 GEF262151:GEG262161 GOB262151:GOC262161 GXX262151:GXY262161 HHT262151:HHU262161 HRP262151:HRQ262161 IBL262151:IBM262161 ILH262151:ILI262161 IVD262151:IVE262161 JEZ262151:JFA262161 JOV262151:JOW262161 JYR262151:JYS262161 KIN262151:KIO262161 KSJ262151:KSK262161 LCF262151:LCG262161 LMB262151:LMC262161 LVX262151:LVY262161 MFT262151:MFU262161 MPP262151:MPQ262161 MZL262151:MZM262161 NJH262151:NJI262161 NTD262151:NTE262161 OCZ262151:ODA262161 OMV262151:OMW262161 OWR262151:OWS262161 PGN262151:PGO262161 PQJ262151:PQK262161 QAF262151:QAG262161 QKB262151:QKC262161 QTX262151:QTY262161 RDT262151:RDU262161 RNP262151:RNQ262161 RXL262151:RXM262161 SHH262151:SHI262161 SRD262151:SRE262161 TAZ262151:TBA262161 TKV262151:TKW262161 TUR262151:TUS262161 UEN262151:UEO262161 UOJ262151:UOK262161 UYF262151:UYG262161 VIB262151:VIC262161 VRX262151:VRY262161 WBT262151:WBU262161 WLP262151:WLQ262161 WVL262151:WVM262161 D327687:E327697 IZ327687:JA327697 SV327687:SW327697 ACR327687:ACS327697 AMN327687:AMO327697 AWJ327687:AWK327697 BGF327687:BGG327697 BQB327687:BQC327697 BZX327687:BZY327697 CJT327687:CJU327697 CTP327687:CTQ327697 DDL327687:DDM327697 DNH327687:DNI327697 DXD327687:DXE327697 EGZ327687:EHA327697 EQV327687:EQW327697 FAR327687:FAS327697 FKN327687:FKO327697 FUJ327687:FUK327697 GEF327687:GEG327697 GOB327687:GOC327697 GXX327687:GXY327697 HHT327687:HHU327697 HRP327687:HRQ327697 IBL327687:IBM327697 ILH327687:ILI327697 IVD327687:IVE327697 JEZ327687:JFA327697 JOV327687:JOW327697 JYR327687:JYS327697 KIN327687:KIO327697 KSJ327687:KSK327697 LCF327687:LCG327697 LMB327687:LMC327697 LVX327687:LVY327697 MFT327687:MFU327697 MPP327687:MPQ327697 MZL327687:MZM327697 NJH327687:NJI327697 NTD327687:NTE327697 OCZ327687:ODA327697 OMV327687:OMW327697 OWR327687:OWS327697 PGN327687:PGO327697 PQJ327687:PQK327697 QAF327687:QAG327697 QKB327687:QKC327697 QTX327687:QTY327697 RDT327687:RDU327697 RNP327687:RNQ327697 RXL327687:RXM327697 SHH327687:SHI327697 SRD327687:SRE327697 TAZ327687:TBA327697 TKV327687:TKW327697 TUR327687:TUS327697 UEN327687:UEO327697 UOJ327687:UOK327697 UYF327687:UYG327697 VIB327687:VIC327697 VRX327687:VRY327697 WBT327687:WBU327697 WLP327687:WLQ327697 WVL327687:WVM327697 D393223:E393233 IZ393223:JA393233 SV393223:SW393233 ACR393223:ACS393233 AMN393223:AMO393233 AWJ393223:AWK393233 BGF393223:BGG393233 BQB393223:BQC393233 BZX393223:BZY393233 CJT393223:CJU393233 CTP393223:CTQ393233 DDL393223:DDM393233 DNH393223:DNI393233 DXD393223:DXE393233 EGZ393223:EHA393233 EQV393223:EQW393233 FAR393223:FAS393233 FKN393223:FKO393233 FUJ393223:FUK393233 GEF393223:GEG393233 GOB393223:GOC393233 GXX393223:GXY393233 HHT393223:HHU393233 HRP393223:HRQ393233 IBL393223:IBM393233 ILH393223:ILI393233 IVD393223:IVE393233 JEZ393223:JFA393233 JOV393223:JOW393233 JYR393223:JYS393233 KIN393223:KIO393233 KSJ393223:KSK393233 LCF393223:LCG393233 LMB393223:LMC393233 LVX393223:LVY393233 MFT393223:MFU393233 MPP393223:MPQ393233 MZL393223:MZM393233 NJH393223:NJI393233 NTD393223:NTE393233 OCZ393223:ODA393233 OMV393223:OMW393233 OWR393223:OWS393233 PGN393223:PGO393233 PQJ393223:PQK393233 QAF393223:QAG393233 QKB393223:QKC393233 QTX393223:QTY393233 RDT393223:RDU393233 RNP393223:RNQ393233 RXL393223:RXM393233 SHH393223:SHI393233 SRD393223:SRE393233 TAZ393223:TBA393233 TKV393223:TKW393233 TUR393223:TUS393233 UEN393223:UEO393233 UOJ393223:UOK393233 UYF393223:UYG393233 VIB393223:VIC393233 VRX393223:VRY393233 WBT393223:WBU393233 WLP393223:WLQ393233 WVL393223:WVM393233 D458759:E458769 IZ458759:JA458769 SV458759:SW458769 ACR458759:ACS458769 AMN458759:AMO458769 AWJ458759:AWK458769 BGF458759:BGG458769 BQB458759:BQC458769 BZX458759:BZY458769 CJT458759:CJU458769 CTP458759:CTQ458769 DDL458759:DDM458769 DNH458759:DNI458769 DXD458759:DXE458769 EGZ458759:EHA458769 EQV458759:EQW458769 FAR458759:FAS458769 FKN458759:FKO458769 FUJ458759:FUK458769 GEF458759:GEG458769 GOB458759:GOC458769 GXX458759:GXY458769 HHT458759:HHU458769 HRP458759:HRQ458769 IBL458759:IBM458769 ILH458759:ILI458769 IVD458759:IVE458769 JEZ458759:JFA458769 JOV458759:JOW458769 JYR458759:JYS458769 KIN458759:KIO458769 KSJ458759:KSK458769 LCF458759:LCG458769 LMB458759:LMC458769 LVX458759:LVY458769 MFT458759:MFU458769 MPP458759:MPQ458769 MZL458759:MZM458769 NJH458759:NJI458769 NTD458759:NTE458769 OCZ458759:ODA458769 OMV458759:OMW458769 OWR458759:OWS458769 PGN458759:PGO458769 PQJ458759:PQK458769 QAF458759:QAG458769 QKB458759:QKC458769 QTX458759:QTY458769 RDT458759:RDU458769 RNP458759:RNQ458769 RXL458759:RXM458769 SHH458759:SHI458769 SRD458759:SRE458769 TAZ458759:TBA458769 TKV458759:TKW458769 TUR458759:TUS458769 UEN458759:UEO458769 UOJ458759:UOK458769 UYF458759:UYG458769 VIB458759:VIC458769 VRX458759:VRY458769 WBT458759:WBU458769 WLP458759:WLQ458769 WVL458759:WVM458769 D524295:E524305 IZ524295:JA524305 SV524295:SW524305 ACR524295:ACS524305 AMN524295:AMO524305 AWJ524295:AWK524305 BGF524295:BGG524305 BQB524295:BQC524305 BZX524295:BZY524305 CJT524295:CJU524305 CTP524295:CTQ524305 DDL524295:DDM524305 DNH524295:DNI524305 DXD524295:DXE524305 EGZ524295:EHA524305 EQV524295:EQW524305 FAR524295:FAS524305 FKN524295:FKO524305 FUJ524295:FUK524305 GEF524295:GEG524305 GOB524295:GOC524305 GXX524295:GXY524305 HHT524295:HHU524305 HRP524295:HRQ524305 IBL524295:IBM524305 ILH524295:ILI524305 IVD524295:IVE524305 JEZ524295:JFA524305 JOV524295:JOW524305 JYR524295:JYS524305 KIN524295:KIO524305 KSJ524295:KSK524305 LCF524295:LCG524305 LMB524295:LMC524305 LVX524295:LVY524305 MFT524295:MFU524305 MPP524295:MPQ524305 MZL524295:MZM524305 NJH524295:NJI524305 NTD524295:NTE524305 OCZ524295:ODA524305 OMV524295:OMW524305 OWR524295:OWS524305 PGN524295:PGO524305 PQJ524295:PQK524305 QAF524295:QAG524305 QKB524295:QKC524305 QTX524295:QTY524305 RDT524295:RDU524305 RNP524295:RNQ524305 RXL524295:RXM524305 SHH524295:SHI524305 SRD524295:SRE524305 TAZ524295:TBA524305 TKV524295:TKW524305 TUR524295:TUS524305 UEN524295:UEO524305 UOJ524295:UOK524305 UYF524295:UYG524305 VIB524295:VIC524305 VRX524295:VRY524305 WBT524295:WBU524305 WLP524295:WLQ524305 WVL524295:WVM524305 D589831:E589841 IZ589831:JA589841 SV589831:SW589841 ACR589831:ACS589841 AMN589831:AMO589841 AWJ589831:AWK589841 BGF589831:BGG589841 BQB589831:BQC589841 BZX589831:BZY589841 CJT589831:CJU589841 CTP589831:CTQ589841 DDL589831:DDM589841 DNH589831:DNI589841 DXD589831:DXE589841 EGZ589831:EHA589841 EQV589831:EQW589841 FAR589831:FAS589841 FKN589831:FKO589841 FUJ589831:FUK589841 GEF589831:GEG589841 GOB589831:GOC589841 GXX589831:GXY589841 HHT589831:HHU589841 HRP589831:HRQ589841 IBL589831:IBM589841 ILH589831:ILI589841 IVD589831:IVE589841 JEZ589831:JFA589841 JOV589831:JOW589841 JYR589831:JYS589841 KIN589831:KIO589841 KSJ589831:KSK589841 LCF589831:LCG589841 LMB589831:LMC589841 LVX589831:LVY589841 MFT589831:MFU589841 MPP589831:MPQ589841 MZL589831:MZM589841 NJH589831:NJI589841 NTD589831:NTE589841 OCZ589831:ODA589841 OMV589831:OMW589841 OWR589831:OWS589841 PGN589831:PGO589841 PQJ589831:PQK589841 QAF589831:QAG589841 QKB589831:QKC589841 QTX589831:QTY589841 RDT589831:RDU589841 RNP589831:RNQ589841 RXL589831:RXM589841 SHH589831:SHI589841 SRD589831:SRE589841 TAZ589831:TBA589841 TKV589831:TKW589841 TUR589831:TUS589841 UEN589831:UEO589841 UOJ589831:UOK589841 UYF589831:UYG589841 VIB589831:VIC589841 VRX589831:VRY589841 WBT589831:WBU589841 WLP589831:WLQ589841 WVL589831:WVM589841 D655367:E655377 IZ655367:JA655377 SV655367:SW655377 ACR655367:ACS655377 AMN655367:AMO655377 AWJ655367:AWK655377 BGF655367:BGG655377 BQB655367:BQC655377 BZX655367:BZY655377 CJT655367:CJU655377 CTP655367:CTQ655377 DDL655367:DDM655377 DNH655367:DNI655377 DXD655367:DXE655377 EGZ655367:EHA655377 EQV655367:EQW655377 FAR655367:FAS655377 FKN655367:FKO655377 FUJ655367:FUK655377 GEF655367:GEG655377 GOB655367:GOC655377 GXX655367:GXY655377 HHT655367:HHU655377 HRP655367:HRQ655377 IBL655367:IBM655377 ILH655367:ILI655377 IVD655367:IVE655377 JEZ655367:JFA655377 JOV655367:JOW655377 JYR655367:JYS655377 KIN655367:KIO655377 KSJ655367:KSK655377 LCF655367:LCG655377 LMB655367:LMC655377 LVX655367:LVY655377 MFT655367:MFU655377 MPP655367:MPQ655377 MZL655367:MZM655377 NJH655367:NJI655377 NTD655367:NTE655377 OCZ655367:ODA655377 OMV655367:OMW655377 OWR655367:OWS655377 PGN655367:PGO655377 PQJ655367:PQK655377 QAF655367:QAG655377 QKB655367:QKC655377 QTX655367:QTY655377 RDT655367:RDU655377 RNP655367:RNQ655377 RXL655367:RXM655377 SHH655367:SHI655377 SRD655367:SRE655377 TAZ655367:TBA655377 TKV655367:TKW655377 TUR655367:TUS655377 UEN655367:UEO655377 UOJ655367:UOK655377 UYF655367:UYG655377 VIB655367:VIC655377 VRX655367:VRY655377 WBT655367:WBU655377 WLP655367:WLQ655377 WVL655367:WVM655377 D720903:E720913 IZ720903:JA720913 SV720903:SW720913 ACR720903:ACS720913 AMN720903:AMO720913 AWJ720903:AWK720913 BGF720903:BGG720913 BQB720903:BQC720913 BZX720903:BZY720913 CJT720903:CJU720913 CTP720903:CTQ720913 DDL720903:DDM720913 DNH720903:DNI720913 DXD720903:DXE720913 EGZ720903:EHA720913 EQV720903:EQW720913 FAR720903:FAS720913 FKN720903:FKO720913 FUJ720903:FUK720913 GEF720903:GEG720913 GOB720903:GOC720913 GXX720903:GXY720913 HHT720903:HHU720913 HRP720903:HRQ720913 IBL720903:IBM720913 ILH720903:ILI720913 IVD720903:IVE720913 JEZ720903:JFA720913 JOV720903:JOW720913 JYR720903:JYS720913 KIN720903:KIO720913 KSJ720903:KSK720913 LCF720903:LCG720913 LMB720903:LMC720913 LVX720903:LVY720913 MFT720903:MFU720913 MPP720903:MPQ720913 MZL720903:MZM720913 NJH720903:NJI720913 NTD720903:NTE720913 OCZ720903:ODA720913 OMV720903:OMW720913 OWR720903:OWS720913 PGN720903:PGO720913 PQJ720903:PQK720913 QAF720903:QAG720913 QKB720903:QKC720913 QTX720903:QTY720913 RDT720903:RDU720913 RNP720903:RNQ720913 RXL720903:RXM720913 SHH720903:SHI720913 SRD720903:SRE720913 TAZ720903:TBA720913 TKV720903:TKW720913 TUR720903:TUS720913 UEN720903:UEO720913 UOJ720903:UOK720913 UYF720903:UYG720913 VIB720903:VIC720913 VRX720903:VRY720913 WBT720903:WBU720913 WLP720903:WLQ720913 WVL720903:WVM720913 D786439:E786449 IZ786439:JA786449 SV786439:SW786449 ACR786439:ACS786449 AMN786439:AMO786449 AWJ786439:AWK786449 BGF786439:BGG786449 BQB786439:BQC786449 BZX786439:BZY786449 CJT786439:CJU786449 CTP786439:CTQ786449 DDL786439:DDM786449 DNH786439:DNI786449 DXD786439:DXE786449 EGZ786439:EHA786449 EQV786439:EQW786449 FAR786439:FAS786449 FKN786439:FKO786449 FUJ786439:FUK786449 GEF786439:GEG786449 GOB786439:GOC786449 GXX786439:GXY786449 HHT786439:HHU786449 HRP786439:HRQ786449 IBL786439:IBM786449 ILH786439:ILI786449 IVD786439:IVE786449 JEZ786439:JFA786449 JOV786439:JOW786449 JYR786439:JYS786449 KIN786439:KIO786449 KSJ786439:KSK786449 LCF786439:LCG786449 LMB786439:LMC786449 LVX786439:LVY786449 MFT786439:MFU786449 MPP786439:MPQ786449 MZL786439:MZM786449 NJH786439:NJI786449 NTD786439:NTE786449 OCZ786439:ODA786449 OMV786439:OMW786449 OWR786439:OWS786449 PGN786439:PGO786449 PQJ786439:PQK786449 QAF786439:QAG786449 QKB786439:QKC786449 QTX786439:QTY786449 RDT786439:RDU786449 RNP786439:RNQ786449 RXL786439:RXM786449 SHH786439:SHI786449 SRD786439:SRE786449 TAZ786439:TBA786449 TKV786439:TKW786449 TUR786439:TUS786449 UEN786439:UEO786449 UOJ786439:UOK786449 UYF786439:UYG786449 VIB786439:VIC786449 VRX786439:VRY786449 WBT786439:WBU786449 WLP786439:WLQ786449 WVL786439:WVM786449 D851975:E851985 IZ851975:JA851985 SV851975:SW851985 ACR851975:ACS851985 AMN851975:AMO851985 AWJ851975:AWK851985 BGF851975:BGG851985 BQB851975:BQC851985 BZX851975:BZY851985 CJT851975:CJU851985 CTP851975:CTQ851985 DDL851975:DDM851985 DNH851975:DNI851985 DXD851975:DXE851985 EGZ851975:EHA851985 EQV851975:EQW851985 FAR851975:FAS851985 FKN851975:FKO851985 FUJ851975:FUK851985 GEF851975:GEG851985 GOB851975:GOC851985 GXX851975:GXY851985 HHT851975:HHU851985 HRP851975:HRQ851985 IBL851975:IBM851985 ILH851975:ILI851985 IVD851975:IVE851985 JEZ851975:JFA851985 JOV851975:JOW851985 JYR851975:JYS851985 KIN851975:KIO851985 KSJ851975:KSK851985 LCF851975:LCG851985 LMB851975:LMC851985 LVX851975:LVY851985 MFT851975:MFU851985 MPP851975:MPQ851985 MZL851975:MZM851985 NJH851975:NJI851985 NTD851975:NTE851985 OCZ851975:ODA851985 OMV851975:OMW851985 OWR851975:OWS851985 PGN851975:PGO851985 PQJ851975:PQK851985 QAF851975:QAG851985 QKB851975:QKC851985 QTX851975:QTY851985 RDT851975:RDU851985 RNP851975:RNQ851985 RXL851975:RXM851985 SHH851975:SHI851985 SRD851975:SRE851985 TAZ851975:TBA851985 TKV851975:TKW851985 TUR851975:TUS851985 UEN851975:UEO851985 UOJ851975:UOK851985 UYF851975:UYG851985 VIB851975:VIC851985 VRX851975:VRY851985 WBT851975:WBU851985 WLP851975:WLQ851985 WVL851975:WVM851985 D917511:E917521 IZ917511:JA917521 SV917511:SW917521 ACR917511:ACS917521 AMN917511:AMO917521 AWJ917511:AWK917521 BGF917511:BGG917521 BQB917511:BQC917521 BZX917511:BZY917521 CJT917511:CJU917521 CTP917511:CTQ917521 DDL917511:DDM917521 DNH917511:DNI917521 DXD917511:DXE917521 EGZ917511:EHA917521 EQV917511:EQW917521 FAR917511:FAS917521 FKN917511:FKO917521 FUJ917511:FUK917521 GEF917511:GEG917521 GOB917511:GOC917521 GXX917511:GXY917521 HHT917511:HHU917521 HRP917511:HRQ917521 IBL917511:IBM917521 ILH917511:ILI917521 IVD917511:IVE917521 JEZ917511:JFA917521 JOV917511:JOW917521 JYR917511:JYS917521 KIN917511:KIO917521 KSJ917511:KSK917521 LCF917511:LCG917521 LMB917511:LMC917521 LVX917511:LVY917521 MFT917511:MFU917521 MPP917511:MPQ917521 MZL917511:MZM917521 NJH917511:NJI917521 NTD917511:NTE917521 OCZ917511:ODA917521 OMV917511:OMW917521 OWR917511:OWS917521 PGN917511:PGO917521 PQJ917511:PQK917521 QAF917511:QAG917521 QKB917511:QKC917521 QTX917511:QTY917521 RDT917511:RDU917521 RNP917511:RNQ917521 RXL917511:RXM917521 SHH917511:SHI917521 SRD917511:SRE917521 TAZ917511:TBA917521 TKV917511:TKW917521 TUR917511:TUS917521 UEN917511:UEO917521 UOJ917511:UOK917521 UYF917511:UYG917521 VIB917511:VIC917521 VRX917511:VRY917521 WBT917511:WBU917521 WLP917511:WLQ917521 WVL917511:WVM917521 D983047:E983057 IZ983047:JA983057 SV983047:SW983057 ACR983047:ACS983057 AMN983047:AMO983057 AWJ983047:AWK983057 BGF983047:BGG983057 BQB983047:BQC983057 BZX983047:BZY983057 CJT983047:CJU983057 CTP983047:CTQ983057 DDL983047:DDM983057 DNH983047:DNI983057 DXD983047:DXE983057 EGZ983047:EHA983057 EQV983047:EQW983057 FAR983047:FAS983057 FKN983047:FKO983057 FUJ983047:FUK983057 GEF983047:GEG983057 GOB983047:GOC983057 GXX983047:GXY983057 HHT983047:HHU983057 HRP983047:HRQ983057 IBL983047:IBM983057 ILH983047:ILI983057 IVD983047:IVE983057 JEZ983047:JFA983057 JOV983047:JOW983057 JYR983047:JYS983057 KIN983047:KIO983057 KSJ983047:KSK983057 LCF983047:LCG983057 LMB983047:LMC983057 LVX983047:LVY983057 MFT983047:MFU983057 MPP983047:MPQ983057 MZL983047:MZM983057 NJH983047:NJI983057 NTD983047:NTE983057 OCZ983047:ODA983057 OMV983047:OMW983057 OWR983047:OWS983057 PGN983047:PGO983057 PQJ983047:PQK983057 QAF983047:QAG983057 QKB983047:QKC983057 QTX983047:QTY983057 RDT983047:RDU983057 RNP983047:RNQ983057 RXL983047:RXM983057 SHH983047:SHI983057 SRD983047:SRE983057 TAZ983047:TBA983057 TKV983047:TKW983057 TUR983047:TUS983057 UEN983047:UEO983057 UOJ983047:UOK983057 UYF983047:UYG983057 VIB983047:VIC983057 VRX983047:VRY983057 WBT983047:WBU983057 WLP983047:WLQ983057 WVL983047:WVM983057" xr:uid="{79B3AA70-BCCE-44CD-A0A3-155E5F570D86}">
      <formula1>$AO$26:$AO$27</formula1>
    </dataValidation>
  </dataValidations>
  <printOptions horizontalCentered="1"/>
  <pageMargins left="0.59055118110236227" right="0.59055118110236227" top="0.78740157480314965" bottom="0" header="0.51181102362204722" footer="0.51181102362204722"/>
  <pageSetup paperSize="9" scale="85"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9E0E5-711B-4231-B9F3-47CD14C0CC9D}">
  <sheetPr>
    <tabColor rgb="FFFFFF00"/>
    <pageSetUpPr fitToPage="1"/>
  </sheetPr>
  <dimension ref="A1:I53"/>
  <sheetViews>
    <sheetView view="pageBreakPreview" zoomScale="85" zoomScaleNormal="100" zoomScaleSheetLayoutView="85" workbookViewId="0">
      <selection activeCell="H4" sqref="H4"/>
    </sheetView>
  </sheetViews>
  <sheetFormatPr defaultColWidth="9" defaultRowHeight="13"/>
  <cols>
    <col min="1" max="1" width="6.08984375" style="206" customWidth="1"/>
    <col min="2" max="2" width="22.7265625" style="206" bestFit="1" customWidth="1"/>
    <col min="3" max="9" width="20.6328125" style="206" customWidth="1"/>
    <col min="10" max="16" width="13" style="206" customWidth="1"/>
    <col min="17" max="17" width="7.26953125" style="206" customWidth="1"/>
    <col min="18" max="18" width="12.08984375" style="206" customWidth="1"/>
    <col min="19" max="16384" width="9" style="206"/>
  </cols>
  <sheetData>
    <row r="1" spans="1:9" ht="17" thickBot="1">
      <c r="A1" s="204"/>
      <c r="B1" s="205"/>
      <c r="G1" s="207" t="s">
        <v>391</v>
      </c>
    </row>
    <row r="2" spans="1:9" ht="16.5">
      <c r="A2" s="1370" t="s">
        <v>392</v>
      </c>
      <c r="B2" s="1370"/>
      <c r="C2" s="1370"/>
      <c r="E2" s="208" t="s">
        <v>63</v>
      </c>
      <c r="F2" s="209" t="s">
        <v>393</v>
      </c>
      <c r="G2" s="210">
        <v>0</v>
      </c>
    </row>
    <row r="3" spans="1:9" ht="17" thickBot="1">
      <c r="A3" s="1370" t="s">
        <v>394</v>
      </c>
      <c r="B3" s="1370"/>
      <c r="C3" s="1370"/>
      <c r="E3" s="211" t="s">
        <v>63</v>
      </c>
      <c r="F3" s="212" t="s">
        <v>393</v>
      </c>
      <c r="G3" s="213">
        <v>0</v>
      </c>
    </row>
    <row r="4" spans="1:9" ht="16.5">
      <c r="A4" s="1371" t="s">
        <v>395</v>
      </c>
      <c r="B4" s="1371"/>
      <c r="C4" s="1371"/>
    </row>
    <row r="5" spans="1:9" ht="16.5">
      <c r="A5" s="214"/>
      <c r="B5" s="214"/>
      <c r="C5" s="214"/>
      <c r="E5" s="215" t="s">
        <v>396</v>
      </c>
      <c r="F5" s="215" t="s">
        <v>397</v>
      </c>
      <c r="G5" s="215" t="s">
        <v>398</v>
      </c>
      <c r="H5" s="215"/>
    </row>
    <row r="6" spans="1:9" ht="23.25" customHeight="1" thickBot="1">
      <c r="A6" s="1372"/>
      <c r="B6" s="1373"/>
      <c r="C6" s="216" t="s">
        <v>399</v>
      </c>
      <c r="D6" s="217" t="s">
        <v>400</v>
      </c>
      <c r="E6" s="218" t="s">
        <v>396</v>
      </c>
      <c r="F6" s="219" t="s">
        <v>397</v>
      </c>
      <c r="G6" s="219" t="s">
        <v>398</v>
      </c>
      <c r="H6" s="220"/>
    </row>
    <row r="7" spans="1:9" ht="23.25" customHeight="1" thickTop="1">
      <c r="A7" s="1374"/>
      <c r="B7" s="1375"/>
      <c r="C7" s="221" t="s">
        <v>401</v>
      </c>
      <c r="D7" s="222"/>
      <c r="E7" s="223"/>
      <c r="F7" s="224"/>
      <c r="G7" s="224"/>
      <c r="H7" s="225"/>
    </row>
    <row r="8" spans="1:9" ht="23.25" customHeight="1" thickBot="1">
      <c r="A8" s="1376"/>
      <c r="B8" s="1377"/>
      <c r="C8" s="226" t="s">
        <v>402</v>
      </c>
      <c r="D8" s="227">
        <f>SUM(E8:G8)</f>
        <v>0</v>
      </c>
      <c r="E8" s="228"/>
      <c r="F8" s="229"/>
      <c r="G8" s="229"/>
      <c r="H8" s="230"/>
    </row>
    <row r="9" spans="1:9" ht="20.25" customHeight="1" thickTop="1" thickBot="1">
      <c r="A9" s="1378" t="s">
        <v>403</v>
      </c>
      <c r="B9" s="1378"/>
      <c r="C9" s="231" t="s">
        <v>404</v>
      </c>
      <c r="D9" s="232" t="s">
        <v>405</v>
      </c>
      <c r="E9" s="233"/>
      <c r="F9" s="234"/>
      <c r="G9" s="234"/>
      <c r="H9" s="235" t="s">
        <v>406</v>
      </c>
      <c r="I9" s="236" t="s">
        <v>407</v>
      </c>
    </row>
    <row r="10" spans="1:9" ht="20.25" customHeight="1" thickTop="1">
      <c r="A10" s="1367" t="s">
        <v>408</v>
      </c>
      <c r="B10" s="237" t="s">
        <v>409</v>
      </c>
      <c r="C10" s="238"/>
      <c r="D10" s="239"/>
      <c r="E10" s="240">
        <f>ROUND($D10*E$8,0)</f>
        <v>0</v>
      </c>
      <c r="F10" s="241">
        <f t="shared" ref="F10:G10" si="0">ROUND($D10*F$8,0)</f>
        <v>0</v>
      </c>
      <c r="G10" s="241">
        <f t="shared" si="0"/>
        <v>0</v>
      </c>
      <c r="H10" s="242">
        <f t="shared" ref="H10:H17" si="1">SUM(E10:G10)</f>
        <v>0</v>
      </c>
      <c r="I10" s="242">
        <f t="shared" ref="I10:I17" si="2">D10-H10</f>
        <v>0</v>
      </c>
    </row>
    <row r="11" spans="1:9" ht="20.25" customHeight="1">
      <c r="A11" s="1368"/>
      <c r="B11" s="243" t="s">
        <v>410</v>
      </c>
      <c r="C11" s="244"/>
      <c r="D11" s="245"/>
      <c r="E11" s="246">
        <f t="shared" ref="E11:G17" si="3">ROUND($D11*E$8,0)</f>
        <v>0</v>
      </c>
      <c r="F11" s="247">
        <f t="shared" si="3"/>
        <v>0</v>
      </c>
      <c r="G11" s="247">
        <f t="shared" si="3"/>
        <v>0</v>
      </c>
      <c r="H11" s="242">
        <f t="shared" si="1"/>
        <v>0</v>
      </c>
      <c r="I11" s="242">
        <f t="shared" si="2"/>
        <v>0</v>
      </c>
    </row>
    <row r="12" spans="1:9" ht="20.25" customHeight="1">
      <c r="A12" s="1368"/>
      <c r="B12" s="243" t="s">
        <v>411</v>
      </c>
      <c r="C12" s="244"/>
      <c r="D12" s="245"/>
      <c r="E12" s="246">
        <f t="shared" si="3"/>
        <v>0</v>
      </c>
      <c r="F12" s="247">
        <f t="shared" si="3"/>
        <v>0</v>
      </c>
      <c r="G12" s="247">
        <f t="shared" si="3"/>
        <v>0</v>
      </c>
      <c r="H12" s="242">
        <f t="shared" si="1"/>
        <v>0</v>
      </c>
      <c r="I12" s="242">
        <f t="shared" si="2"/>
        <v>0</v>
      </c>
    </row>
    <row r="13" spans="1:9" ht="20.25" customHeight="1">
      <c r="A13" s="1368"/>
      <c r="B13" s="243" t="s">
        <v>412</v>
      </c>
      <c r="C13" s="244"/>
      <c r="D13" s="245"/>
      <c r="E13" s="246">
        <f t="shared" si="3"/>
        <v>0</v>
      </c>
      <c r="F13" s="247">
        <f t="shared" si="3"/>
        <v>0</v>
      </c>
      <c r="G13" s="247">
        <f t="shared" si="3"/>
        <v>0</v>
      </c>
      <c r="H13" s="242">
        <f t="shared" si="1"/>
        <v>0</v>
      </c>
      <c r="I13" s="242">
        <f t="shared" si="2"/>
        <v>0</v>
      </c>
    </row>
    <row r="14" spans="1:9" ht="20.25" customHeight="1">
      <c r="A14" s="1368"/>
      <c r="B14" s="243" t="s">
        <v>413</v>
      </c>
      <c r="C14" s="244"/>
      <c r="D14" s="245"/>
      <c r="E14" s="246">
        <f t="shared" si="3"/>
        <v>0</v>
      </c>
      <c r="F14" s="247">
        <f t="shared" si="3"/>
        <v>0</v>
      </c>
      <c r="G14" s="247">
        <f t="shared" si="3"/>
        <v>0</v>
      </c>
      <c r="H14" s="242">
        <f t="shared" si="1"/>
        <v>0</v>
      </c>
      <c r="I14" s="242">
        <f t="shared" si="2"/>
        <v>0</v>
      </c>
    </row>
    <row r="15" spans="1:9" ht="20.25" customHeight="1">
      <c r="A15" s="1368"/>
      <c r="B15" s="243" t="s">
        <v>414</v>
      </c>
      <c r="C15" s="244"/>
      <c r="D15" s="245"/>
      <c r="E15" s="246">
        <f t="shared" si="3"/>
        <v>0</v>
      </c>
      <c r="F15" s="247">
        <f t="shared" si="3"/>
        <v>0</v>
      </c>
      <c r="G15" s="247">
        <f t="shared" si="3"/>
        <v>0</v>
      </c>
      <c r="H15" s="242">
        <f t="shared" si="1"/>
        <v>0</v>
      </c>
      <c r="I15" s="242">
        <f t="shared" si="2"/>
        <v>0</v>
      </c>
    </row>
    <row r="16" spans="1:9" ht="20.25" customHeight="1">
      <c r="A16" s="1368"/>
      <c r="B16" s="243" t="s">
        <v>415</v>
      </c>
      <c r="C16" s="244"/>
      <c r="D16" s="245"/>
      <c r="E16" s="246">
        <f t="shared" si="3"/>
        <v>0</v>
      </c>
      <c r="F16" s="246">
        <f t="shared" si="3"/>
        <v>0</v>
      </c>
      <c r="G16" s="246">
        <f t="shared" si="3"/>
        <v>0</v>
      </c>
      <c r="H16" s="242">
        <f t="shared" si="1"/>
        <v>0</v>
      </c>
      <c r="I16" s="242">
        <f t="shared" si="2"/>
        <v>0</v>
      </c>
    </row>
    <row r="17" spans="1:9" ht="20.25" customHeight="1">
      <c r="A17" s="1368"/>
      <c r="B17" s="248"/>
      <c r="C17" s="244"/>
      <c r="D17" s="245"/>
      <c r="E17" s="246">
        <f t="shared" si="3"/>
        <v>0</v>
      </c>
      <c r="F17" s="246">
        <f t="shared" si="3"/>
        <v>0</v>
      </c>
      <c r="G17" s="246">
        <f t="shared" si="3"/>
        <v>0</v>
      </c>
      <c r="H17" s="242">
        <f t="shared" si="1"/>
        <v>0</v>
      </c>
      <c r="I17" s="242">
        <f t="shared" si="2"/>
        <v>0</v>
      </c>
    </row>
    <row r="18" spans="1:9" ht="20.25" customHeight="1" thickBot="1">
      <c r="A18" s="1385" t="s">
        <v>407</v>
      </c>
      <c r="B18" s="1386"/>
      <c r="C18" s="249"/>
      <c r="D18" s="250"/>
      <c r="E18" s="251">
        <f>IF(E8=MAX($E$8:$G$8),$I$18,"")</f>
        <v>0</v>
      </c>
      <c r="F18" s="251">
        <f>IF(F8=MAX($E$8:$G$8),$I$18,"")</f>
        <v>0</v>
      </c>
      <c r="G18" s="251">
        <f>IF(G8=MAX($E$8:$G$8),$I$18,"")</f>
        <v>0</v>
      </c>
      <c r="H18" s="242"/>
      <c r="I18" s="247">
        <f>SUM(I10:I17)</f>
        <v>0</v>
      </c>
    </row>
    <row r="19" spans="1:9" ht="20.25" customHeight="1" thickTop="1" thickBot="1">
      <c r="A19" s="1379" t="s">
        <v>416</v>
      </c>
      <c r="B19" s="1380"/>
      <c r="C19" s="252">
        <f>SUM(C10:C17)</f>
        <v>0</v>
      </c>
      <c r="D19" s="253">
        <f>SUM(D10:D17)</f>
        <v>0</v>
      </c>
      <c r="E19" s="254">
        <f t="shared" ref="E19:G19" si="4">SUM(E10:E18)</f>
        <v>0</v>
      </c>
      <c r="F19" s="254">
        <f t="shared" si="4"/>
        <v>0</v>
      </c>
      <c r="G19" s="254">
        <f t="shared" si="4"/>
        <v>0</v>
      </c>
      <c r="H19" s="242"/>
      <c r="I19" s="242"/>
    </row>
    <row r="20" spans="1:9" ht="20.25" customHeight="1" thickTop="1">
      <c r="A20" s="1387" t="s">
        <v>417</v>
      </c>
      <c r="B20" s="255" t="s">
        <v>418</v>
      </c>
      <c r="C20" s="238"/>
      <c r="D20" s="239"/>
      <c r="E20" s="240">
        <f>ROUND($D20*E$8,0)</f>
        <v>0</v>
      </c>
      <c r="F20" s="240">
        <f t="shared" ref="F20:G20" si="5">ROUND($D20*F$8,0)</f>
        <v>0</v>
      </c>
      <c r="G20" s="240">
        <f t="shared" si="5"/>
        <v>0</v>
      </c>
      <c r="H20" s="242">
        <f>SUM(E20:G20)</f>
        <v>0</v>
      </c>
      <c r="I20" s="242">
        <f>D20-H20</f>
        <v>0</v>
      </c>
    </row>
    <row r="21" spans="1:9" ht="20.25" customHeight="1">
      <c r="A21" s="1388"/>
      <c r="B21" s="243" t="s">
        <v>419</v>
      </c>
      <c r="C21" s="244"/>
      <c r="D21" s="245"/>
      <c r="E21" s="246">
        <f t="shared" ref="E21:G24" si="6">ROUND($D21*E$8,0)</f>
        <v>0</v>
      </c>
      <c r="F21" s="246">
        <f t="shared" si="6"/>
        <v>0</v>
      </c>
      <c r="G21" s="246">
        <f t="shared" si="6"/>
        <v>0</v>
      </c>
      <c r="H21" s="242">
        <f>SUM(E21:G21)</f>
        <v>0</v>
      </c>
      <c r="I21" s="242">
        <f>D21-H21</f>
        <v>0</v>
      </c>
    </row>
    <row r="22" spans="1:9" ht="20.25" customHeight="1">
      <c r="A22" s="1388"/>
      <c r="B22" s="243" t="s">
        <v>420</v>
      </c>
      <c r="C22" s="244"/>
      <c r="D22" s="245"/>
      <c r="E22" s="246">
        <f t="shared" si="6"/>
        <v>0</v>
      </c>
      <c r="F22" s="246">
        <f t="shared" si="6"/>
        <v>0</v>
      </c>
      <c r="G22" s="246">
        <f t="shared" si="6"/>
        <v>0</v>
      </c>
      <c r="H22" s="242">
        <f>SUM(E22:G22)</f>
        <v>0</v>
      </c>
      <c r="I22" s="242">
        <f>D22-H22</f>
        <v>0</v>
      </c>
    </row>
    <row r="23" spans="1:9" ht="20.25" customHeight="1">
      <c r="A23" s="1388"/>
      <c r="B23" s="243"/>
      <c r="C23" s="244"/>
      <c r="D23" s="245"/>
      <c r="E23" s="246">
        <f t="shared" si="6"/>
        <v>0</v>
      </c>
      <c r="F23" s="246">
        <f t="shared" si="6"/>
        <v>0</v>
      </c>
      <c r="G23" s="246">
        <f t="shared" si="6"/>
        <v>0</v>
      </c>
      <c r="H23" s="242">
        <f>SUM(E23:G23)</f>
        <v>0</v>
      </c>
      <c r="I23" s="242">
        <f>D23-H23</f>
        <v>0</v>
      </c>
    </row>
    <row r="24" spans="1:9" ht="20.25" customHeight="1">
      <c r="A24" s="1389"/>
      <c r="B24" s="243"/>
      <c r="C24" s="244"/>
      <c r="D24" s="245"/>
      <c r="E24" s="246">
        <f t="shared" si="6"/>
        <v>0</v>
      </c>
      <c r="F24" s="246">
        <f t="shared" si="6"/>
        <v>0</v>
      </c>
      <c r="G24" s="246">
        <f t="shared" si="6"/>
        <v>0</v>
      </c>
      <c r="H24" s="242">
        <f>SUM(E24:G24)</f>
        <v>0</v>
      </c>
      <c r="I24" s="242">
        <f>D24-H24</f>
        <v>0</v>
      </c>
    </row>
    <row r="25" spans="1:9" ht="20.25" customHeight="1" thickBot="1">
      <c r="A25" s="1379" t="s">
        <v>407</v>
      </c>
      <c r="B25" s="1380"/>
      <c r="C25" s="249"/>
      <c r="D25" s="256"/>
      <c r="E25" s="251">
        <f>IF(E8=MAX($E$8:$G$8),$I$25,"")</f>
        <v>0</v>
      </c>
      <c r="F25" s="251">
        <f>IF(F8=MAX($E$8:$G$8),$I$25,"")</f>
        <v>0</v>
      </c>
      <c r="G25" s="251">
        <f>IF(G8=MAX($E$8:$G$8),$I$25,"")</f>
        <v>0</v>
      </c>
      <c r="H25" s="242"/>
      <c r="I25" s="247">
        <f>SUM(I20:I24)</f>
        <v>0</v>
      </c>
    </row>
    <row r="26" spans="1:9" ht="20.25" customHeight="1" thickTop="1" thickBot="1">
      <c r="A26" s="1390" t="s">
        <v>421</v>
      </c>
      <c r="B26" s="1390"/>
      <c r="C26" s="252">
        <f>SUM(C20:C24)</f>
        <v>0</v>
      </c>
      <c r="D26" s="253">
        <f>SUM(D20:D24)</f>
        <v>0</v>
      </c>
      <c r="E26" s="254">
        <f t="shared" ref="E26:G26" si="7">SUM(E20:E25)</f>
        <v>0</v>
      </c>
      <c r="F26" s="254">
        <f t="shared" si="7"/>
        <v>0</v>
      </c>
      <c r="G26" s="254">
        <f t="shared" si="7"/>
        <v>0</v>
      </c>
      <c r="H26" s="242"/>
      <c r="I26" s="242"/>
    </row>
    <row r="27" spans="1:9" ht="17" thickTop="1">
      <c r="A27" s="1387" t="s">
        <v>422</v>
      </c>
      <c r="B27" s="255" t="s">
        <v>423</v>
      </c>
      <c r="C27" s="238"/>
      <c r="D27" s="239"/>
      <c r="E27" s="240">
        <f>ROUND($D27*E$8,0)</f>
        <v>0</v>
      </c>
      <c r="F27" s="240">
        <f t="shared" ref="F27:G27" si="8">ROUND($D27*F$8,0)</f>
        <v>0</v>
      </c>
      <c r="G27" s="240">
        <f t="shared" si="8"/>
        <v>0</v>
      </c>
      <c r="H27" s="242">
        <f>SUM(E27:G27)</f>
        <v>0</v>
      </c>
      <c r="I27" s="242">
        <f>D27-H27</f>
        <v>0</v>
      </c>
    </row>
    <row r="28" spans="1:9" ht="16.5">
      <c r="A28" s="1388"/>
      <c r="B28" s="243" t="s">
        <v>424</v>
      </c>
      <c r="C28" s="244"/>
      <c r="D28" s="245"/>
      <c r="E28" s="246">
        <f t="shared" ref="E28:G30" si="9">ROUND($D28*E$8,0)</f>
        <v>0</v>
      </c>
      <c r="F28" s="246">
        <f t="shared" si="9"/>
        <v>0</v>
      </c>
      <c r="G28" s="246">
        <f t="shared" si="9"/>
        <v>0</v>
      </c>
      <c r="H28" s="242">
        <f>SUM(E28:G28)</f>
        <v>0</v>
      </c>
      <c r="I28" s="242">
        <f>D28-H28</f>
        <v>0</v>
      </c>
    </row>
    <row r="29" spans="1:9" ht="16.5">
      <c r="A29" s="1388"/>
      <c r="B29" s="248"/>
      <c r="C29" s="257"/>
      <c r="D29" s="258"/>
      <c r="E29" s="246">
        <f t="shared" si="9"/>
        <v>0</v>
      </c>
      <c r="F29" s="246">
        <f t="shared" si="9"/>
        <v>0</v>
      </c>
      <c r="G29" s="246">
        <f t="shared" si="9"/>
        <v>0</v>
      </c>
      <c r="H29" s="242">
        <f>SUM(E29:G29)</f>
        <v>0</v>
      </c>
      <c r="I29" s="242">
        <f>D29-H29</f>
        <v>0</v>
      </c>
    </row>
    <row r="30" spans="1:9" ht="20.25" customHeight="1">
      <c r="A30" s="1389"/>
      <c r="B30" s="243"/>
      <c r="C30" s="244"/>
      <c r="D30" s="245"/>
      <c r="E30" s="246">
        <f t="shared" si="9"/>
        <v>0</v>
      </c>
      <c r="F30" s="246">
        <f t="shared" si="9"/>
        <v>0</v>
      </c>
      <c r="G30" s="246">
        <f t="shared" si="9"/>
        <v>0</v>
      </c>
      <c r="H30" s="242">
        <f>SUM(E30:G30)</f>
        <v>0</v>
      </c>
      <c r="I30" s="242">
        <f>D30-H30</f>
        <v>0</v>
      </c>
    </row>
    <row r="31" spans="1:9" ht="20.25" customHeight="1" thickBot="1">
      <c r="A31" s="1379" t="s">
        <v>407</v>
      </c>
      <c r="B31" s="1380"/>
      <c r="C31" s="249"/>
      <c r="D31" s="256"/>
      <c r="E31" s="251">
        <f>IF(E8=MAX($E$8:$G$8),$I$31,"")</f>
        <v>0</v>
      </c>
      <c r="F31" s="251">
        <f>IF(F8=MAX($E$8:$G$8),$I$31,"")</f>
        <v>0</v>
      </c>
      <c r="G31" s="251">
        <f>IF(G8=MAX($E$8:$G$8),$I$31,"")</f>
        <v>0</v>
      </c>
      <c r="H31" s="242"/>
      <c r="I31" s="247">
        <f>SUM(I27:I30)</f>
        <v>0</v>
      </c>
    </row>
    <row r="32" spans="1:9" ht="20.25" customHeight="1" thickTop="1" thickBot="1">
      <c r="A32" s="1381" t="s">
        <v>425</v>
      </c>
      <c r="B32" s="1382"/>
      <c r="C32" s="252">
        <f>SUM(C27:C30)</f>
        <v>0</v>
      </c>
      <c r="D32" s="253">
        <f>SUM(D27:D30)</f>
        <v>0</v>
      </c>
      <c r="E32" s="259">
        <f>SUM(E27:E31)</f>
        <v>0</v>
      </c>
      <c r="F32" s="259">
        <f t="shared" ref="F32:G32" si="10">SUM(F27:F31)</f>
        <v>0</v>
      </c>
      <c r="G32" s="259">
        <f t="shared" si="10"/>
        <v>0</v>
      </c>
      <c r="H32" s="260"/>
      <c r="I32" s="242"/>
    </row>
    <row r="33" spans="1:9" ht="20.25" customHeight="1" thickTop="1">
      <c r="A33" s="1383" t="s">
        <v>426</v>
      </c>
      <c r="B33" s="1384"/>
      <c r="C33" s="261">
        <f>SUM(C19+C26+C32)</f>
        <v>0</v>
      </c>
      <c r="D33" s="262">
        <f t="shared" ref="D33:G33" si="11">SUM(D19+D26+D32)</f>
        <v>0</v>
      </c>
      <c r="E33" s="263">
        <f t="shared" si="11"/>
        <v>0</v>
      </c>
      <c r="F33" s="261">
        <f t="shared" si="11"/>
        <v>0</v>
      </c>
      <c r="G33" s="261">
        <f t="shared" si="11"/>
        <v>0</v>
      </c>
      <c r="H33" s="260"/>
      <c r="I33" s="242"/>
    </row>
    <row r="34" spans="1:9" ht="20.25" customHeight="1">
      <c r="A34" s="225" t="s">
        <v>427</v>
      </c>
    </row>
    <row r="35" spans="1:9" ht="36" customHeight="1">
      <c r="A35" s="1369" t="s">
        <v>822</v>
      </c>
      <c r="B35" s="1369"/>
      <c r="C35" s="1369"/>
      <c r="D35" s="1369"/>
      <c r="E35" s="1369"/>
      <c r="F35" s="1369"/>
      <c r="G35" s="1369"/>
      <c r="H35" s="1369"/>
      <c r="I35" s="1369"/>
    </row>
    <row r="36" spans="1:9" ht="20.25" customHeight="1">
      <c r="A36" s="225" t="s">
        <v>428</v>
      </c>
    </row>
    <row r="37" spans="1:9" ht="20.25" customHeight="1">
      <c r="A37" s="225" t="s">
        <v>429</v>
      </c>
    </row>
    <row r="38" spans="1:9" ht="20.25" customHeight="1"/>
    <row r="39" spans="1:9" ht="20.25" customHeight="1"/>
    <row r="40" spans="1:9" ht="20.25" customHeight="1"/>
    <row r="41" spans="1:9" ht="20.25" customHeight="1"/>
    <row r="42" spans="1:9" ht="20.25" customHeight="1"/>
    <row r="43" spans="1:9" ht="20.25" customHeight="1"/>
    <row r="44" spans="1:9" ht="20.25" customHeight="1"/>
    <row r="45" spans="1:9" ht="20.25" customHeight="1"/>
    <row r="46" spans="1:9" ht="20.25" customHeight="1"/>
    <row r="47" spans="1:9" ht="20.25" customHeight="1"/>
    <row r="48" spans="1:9" ht="20.25" customHeight="1"/>
    <row r="49" ht="20.25" customHeight="1"/>
    <row r="50" ht="20.25" customHeight="1"/>
    <row r="51" ht="20.25" customHeight="1"/>
    <row r="52" ht="20.25" customHeight="1"/>
    <row r="53" ht="20.25" customHeight="1"/>
  </sheetData>
  <mergeCells count="16">
    <mergeCell ref="A10:A17"/>
    <mergeCell ref="A35:I35"/>
    <mergeCell ref="A2:C2"/>
    <mergeCell ref="A3:C3"/>
    <mergeCell ref="A4:C4"/>
    <mergeCell ref="A6:B8"/>
    <mergeCell ref="A9:B9"/>
    <mergeCell ref="A31:B31"/>
    <mergeCell ref="A32:B32"/>
    <mergeCell ref="A33:B33"/>
    <mergeCell ref="A18:B18"/>
    <mergeCell ref="A19:B19"/>
    <mergeCell ref="A20:A24"/>
    <mergeCell ref="A25:B25"/>
    <mergeCell ref="A26:B26"/>
    <mergeCell ref="A27:A30"/>
  </mergeCells>
  <phoneticPr fontId="2"/>
  <printOptions horizontalCentered="1"/>
  <pageMargins left="0.70866141732283472" right="0.70866141732283472" top="0.74803149606299213" bottom="0.74803149606299213" header="0.31496062992125984" footer="0.31496062992125984"/>
  <pageSetup paperSize="9" scale="69"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353B1-9EA8-4A10-80C4-D9085965B970}">
  <sheetPr>
    <tabColor rgb="FF00B0F0"/>
  </sheetPr>
  <dimension ref="B1:K31"/>
  <sheetViews>
    <sheetView view="pageBreakPreview" zoomScale="85" zoomScaleNormal="75" zoomScaleSheetLayoutView="85" workbookViewId="0"/>
  </sheetViews>
  <sheetFormatPr defaultColWidth="9" defaultRowHeight="30" customHeight="1"/>
  <cols>
    <col min="1" max="1" width="3.6328125" style="265" customWidth="1"/>
    <col min="2" max="2" width="6.81640625" style="265" customWidth="1"/>
    <col min="3" max="3" width="20.6328125" style="265" customWidth="1"/>
    <col min="4" max="4" width="15.6328125" style="265" customWidth="1"/>
    <col min="5" max="5" width="8.6328125" style="265" customWidth="1"/>
    <col min="6" max="6" width="15.6328125" style="265" customWidth="1"/>
    <col min="7" max="7" width="8.6328125" style="265" customWidth="1"/>
    <col min="8" max="8" width="15.6328125" style="265" customWidth="1"/>
    <col min="9" max="9" width="8.6328125" style="265" customWidth="1"/>
    <col min="10" max="10" width="15.6328125" style="265" customWidth="1"/>
    <col min="11" max="11" width="8" style="265" bestFit="1" customWidth="1"/>
    <col min="12" max="16384" width="9" style="265"/>
  </cols>
  <sheetData>
    <row r="1" spans="2:11" ht="21">
      <c r="B1" s="1399" t="s">
        <v>430</v>
      </c>
      <c r="C1" s="1399"/>
      <c r="D1" s="1399"/>
      <c r="E1" s="1399"/>
      <c r="F1" s="1399"/>
      <c r="G1" s="1399"/>
      <c r="H1" s="1399"/>
      <c r="I1" s="1399"/>
      <c r="J1" s="1399"/>
      <c r="K1" s="264"/>
    </row>
    <row r="2" spans="2:11" ht="16.5">
      <c r="B2" s="1400" t="str">
        <f>按分表!A2</f>
        <v>区市町村名：</v>
      </c>
      <c r="C2" s="1400"/>
      <c r="D2" s="1400"/>
      <c r="E2" s="266"/>
      <c r="F2" s="266"/>
      <c r="G2" s="266"/>
      <c r="H2" s="266"/>
      <c r="I2" s="266"/>
      <c r="J2" s="267" t="str">
        <f>"【"&amp;按分表!E6&amp;"】"</f>
        <v>【施設１】</v>
      </c>
    </row>
    <row r="3" spans="2:11" ht="16.5">
      <c r="B3" s="1400" t="str">
        <f>按分表!A3</f>
        <v>運営事業者：</v>
      </c>
      <c r="C3" s="1400"/>
      <c r="D3" s="1400"/>
      <c r="E3" s="266"/>
      <c r="F3" s="266"/>
      <c r="G3" s="266"/>
      <c r="H3" s="266"/>
      <c r="I3" s="266"/>
      <c r="J3" s="266"/>
    </row>
    <row r="4" spans="2:11" ht="16.5">
      <c r="B4" s="1400" t="str">
        <f>按分表!A4</f>
        <v>整備区分：</v>
      </c>
      <c r="C4" s="1400"/>
      <c r="D4" s="1400"/>
      <c r="E4" s="266"/>
      <c r="F4" s="266"/>
      <c r="G4" s="266"/>
      <c r="H4" s="266"/>
      <c r="I4" s="266"/>
      <c r="J4" s="266"/>
    </row>
    <row r="5" spans="2:11" ht="16.5">
      <c r="B5" s="268"/>
      <c r="C5" s="268"/>
      <c r="D5" s="266"/>
      <c r="E5" s="268"/>
      <c r="F5" s="268"/>
      <c r="G5" s="268"/>
      <c r="H5" s="268"/>
      <c r="I5" s="266"/>
      <c r="J5" s="269" t="s">
        <v>391</v>
      </c>
    </row>
    <row r="6" spans="2:11" ht="30" customHeight="1">
      <c r="B6" s="1401" t="s">
        <v>431</v>
      </c>
      <c r="C6" s="1404" t="s">
        <v>432</v>
      </c>
      <c r="D6" s="270" t="s">
        <v>433</v>
      </c>
      <c r="E6" s="1407" t="s">
        <v>434</v>
      </c>
      <c r="F6" s="1408"/>
      <c r="G6" s="1408"/>
      <c r="H6" s="1408"/>
      <c r="I6" s="1408"/>
      <c r="J6" s="1409"/>
    </row>
    <row r="7" spans="2:11" ht="30" customHeight="1">
      <c r="B7" s="1402"/>
      <c r="C7" s="1405"/>
      <c r="D7" s="271"/>
      <c r="E7" s="272">
        <f>按分表!H2</f>
        <v>0</v>
      </c>
      <c r="F7" s="273" t="s">
        <v>435</v>
      </c>
      <c r="G7" s="272">
        <f>按分表!H3</f>
        <v>0</v>
      </c>
      <c r="H7" s="273" t="s">
        <v>435</v>
      </c>
      <c r="I7" s="272">
        <f>按分表!H4</f>
        <v>0</v>
      </c>
      <c r="J7" s="273" t="s">
        <v>435</v>
      </c>
    </row>
    <row r="8" spans="2:11" ht="34.5" customHeight="1" thickBot="1">
      <c r="B8" s="1403"/>
      <c r="C8" s="1406"/>
      <c r="D8" s="270" t="s">
        <v>436</v>
      </c>
      <c r="E8" s="270" t="s">
        <v>437</v>
      </c>
      <c r="F8" s="270" t="s">
        <v>436</v>
      </c>
      <c r="G8" s="270" t="s">
        <v>437</v>
      </c>
      <c r="H8" s="270" t="s">
        <v>436</v>
      </c>
      <c r="I8" s="270" t="s">
        <v>437</v>
      </c>
      <c r="J8" s="270" t="s">
        <v>436</v>
      </c>
      <c r="K8" s="274" t="s">
        <v>438</v>
      </c>
    </row>
    <row r="9" spans="2:11" ht="27" customHeight="1" thickTop="1">
      <c r="B9" s="1391" t="s">
        <v>439</v>
      </c>
      <c r="C9" s="275" t="str">
        <f>IF(按分表!B10="","",按分表!B10)</f>
        <v>建築工事（下記以外）</v>
      </c>
      <c r="D9" s="276">
        <f>按分表!E10</f>
        <v>0</v>
      </c>
      <c r="E9" s="277"/>
      <c r="F9" s="278"/>
      <c r="G9" s="277"/>
      <c r="H9" s="278"/>
      <c r="I9" s="279">
        <f>1-E9-G9</f>
        <v>1</v>
      </c>
      <c r="J9" s="280">
        <f>D9-F9-H9</f>
        <v>0</v>
      </c>
      <c r="K9" s="281" t="str">
        <f>IF(D9=ROUND(F9,0)+ROUND(H9,0)+ROUND(J9,0),"OK","×")</f>
        <v>OK</v>
      </c>
    </row>
    <row r="10" spans="2:11" ht="27" customHeight="1">
      <c r="B10" s="1392"/>
      <c r="C10" s="282" t="str">
        <f>IF(按分表!B11="","",按分表!B11)</f>
        <v>共通仮設工事</v>
      </c>
      <c r="D10" s="283">
        <f>按分表!E11</f>
        <v>0</v>
      </c>
      <c r="E10" s="284"/>
      <c r="F10" s="285"/>
      <c r="G10" s="284"/>
      <c r="H10" s="285"/>
      <c r="I10" s="286">
        <f t="shared" ref="I10:I15" si="0">1-E10-G10</f>
        <v>1</v>
      </c>
      <c r="J10" s="287">
        <f t="shared" ref="J10:J16" si="1">D10-F10-H10</f>
        <v>0</v>
      </c>
      <c r="K10" s="281" t="str">
        <f t="shared" ref="K10:K26" si="2">IF(D10=ROUND(F10,0)+ROUND(H10,0)+ROUND(J10,0),"OK","×")</f>
        <v>OK</v>
      </c>
    </row>
    <row r="11" spans="2:11" ht="27" customHeight="1">
      <c r="B11" s="1392"/>
      <c r="C11" s="282" t="str">
        <f>IF(按分表!B12="","",按分表!B12)</f>
        <v>電気設備工事</v>
      </c>
      <c r="D11" s="283">
        <f>按分表!E12</f>
        <v>0</v>
      </c>
      <c r="E11" s="284"/>
      <c r="F11" s="285"/>
      <c r="G11" s="284"/>
      <c r="H11" s="285"/>
      <c r="I11" s="286">
        <f t="shared" si="0"/>
        <v>1</v>
      </c>
      <c r="J11" s="287">
        <f t="shared" si="1"/>
        <v>0</v>
      </c>
      <c r="K11" s="281" t="str">
        <f t="shared" si="2"/>
        <v>OK</v>
      </c>
    </row>
    <row r="12" spans="2:11" ht="27" customHeight="1">
      <c r="B12" s="1392"/>
      <c r="C12" s="282" t="str">
        <f>IF(按分表!B13="","",按分表!B13)</f>
        <v>昇降機設備工事</v>
      </c>
      <c r="D12" s="283">
        <f>按分表!E13</f>
        <v>0</v>
      </c>
      <c r="E12" s="284"/>
      <c r="F12" s="285"/>
      <c r="G12" s="284"/>
      <c r="H12" s="285"/>
      <c r="I12" s="286">
        <f t="shared" si="0"/>
        <v>1</v>
      </c>
      <c r="J12" s="287">
        <f t="shared" si="1"/>
        <v>0</v>
      </c>
      <c r="K12" s="281" t="str">
        <f t="shared" si="2"/>
        <v>OK</v>
      </c>
    </row>
    <row r="13" spans="2:11" ht="27" customHeight="1">
      <c r="B13" s="1392"/>
      <c r="C13" s="282" t="str">
        <f>IF(按分表!B14="","",按分表!B14)</f>
        <v>給排水工事</v>
      </c>
      <c r="D13" s="283">
        <f>按分表!E14</f>
        <v>0</v>
      </c>
      <c r="E13" s="284"/>
      <c r="F13" s="285"/>
      <c r="G13" s="284"/>
      <c r="H13" s="285"/>
      <c r="I13" s="286">
        <f t="shared" si="0"/>
        <v>1</v>
      </c>
      <c r="J13" s="287">
        <f t="shared" si="1"/>
        <v>0</v>
      </c>
      <c r="K13" s="281" t="str">
        <f t="shared" si="2"/>
        <v>OK</v>
      </c>
    </row>
    <row r="14" spans="2:11" ht="27" customHeight="1">
      <c r="B14" s="1392"/>
      <c r="C14" s="282" t="str">
        <f>IF(按分表!B15="","",按分表!B15)</f>
        <v>冷暖房設備工事</v>
      </c>
      <c r="D14" s="283">
        <f>按分表!E15</f>
        <v>0</v>
      </c>
      <c r="E14" s="284"/>
      <c r="F14" s="285"/>
      <c r="G14" s="284"/>
      <c r="H14" s="285"/>
      <c r="I14" s="286">
        <f t="shared" si="0"/>
        <v>1</v>
      </c>
      <c r="J14" s="287">
        <f t="shared" si="1"/>
        <v>0</v>
      </c>
      <c r="K14" s="281" t="str">
        <f t="shared" si="2"/>
        <v>OK</v>
      </c>
    </row>
    <row r="15" spans="2:11" ht="27" customHeight="1">
      <c r="B15" s="1392"/>
      <c r="C15" s="282" t="str">
        <f>IF(按分表!B16="","",按分表!B16)</f>
        <v>現場管理費</v>
      </c>
      <c r="D15" s="283">
        <f>按分表!E16</f>
        <v>0</v>
      </c>
      <c r="E15" s="284"/>
      <c r="F15" s="285"/>
      <c r="G15" s="284"/>
      <c r="H15" s="285"/>
      <c r="I15" s="286">
        <f t="shared" si="0"/>
        <v>1</v>
      </c>
      <c r="J15" s="287">
        <f t="shared" si="1"/>
        <v>0</v>
      </c>
      <c r="K15" s="281" t="str">
        <f t="shared" si="2"/>
        <v>OK</v>
      </c>
    </row>
    <row r="16" spans="2:11" ht="27" customHeight="1">
      <c r="B16" s="1392"/>
      <c r="C16" s="282" t="str">
        <f>IF(按分表!B17="","",按分表!B17)</f>
        <v/>
      </c>
      <c r="D16" s="283">
        <f>按分表!E17</f>
        <v>0</v>
      </c>
      <c r="E16" s="284"/>
      <c r="F16" s="285"/>
      <c r="G16" s="284"/>
      <c r="H16" s="285"/>
      <c r="I16" s="286"/>
      <c r="J16" s="287">
        <f t="shared" si="1"/>
        <v>0</v>
      </c>
      <c r="K16" s="281" t="str">
        <f t="shared" si="2"/>
        <v>OK</v>
      </c>
    </row>
    <row r="17" spans="2:11" ht="27" customHeight="1">
      <c r="B17" s="1392"/>
      <c r="C17" s="288" t="str">
        <f>按分表!A18</f>
        <v>補正</v>
      </c>
      <c r="D17" s="283">
        <f>按分表!E18</f>
        <v>0</v>
      </c>
      <c r="E17" s="289"/>
      <c r="F17" s="290"/>
      <c r="G17" s="289"/>
      <c r="H17" s="290"/>
      <c r="I17" s="286"/>
      <c r="J17" s="287">
        <f>D17</f>
        <v>0</v>
      </c>
      <c r="K17" s="281"/>
    </row>
    <row r="18" spans="2:11" ht="44.25" customHeight="1">
      <c r="B18" s="1392"/>
      <c r="C18" s="291" t="s">
        <v>440</v>
      </c>
      <c r="D18" s="292">
        <f>按分表!E19</f>
        <v>0</v>
      </c>
      <c r="E18" s="293" t="e">
        <f>ROUNDDOWN(F18/D18,2)</f>
        <v>#DIV/0!</v>
      </c>
      <c r="F18" s="294">
        <f>SUM(F9:F17)</f>
        <v>0</v>
      </c>
      <c r="G18" s="293" t="e">
        <f>ROUNDDOWN(H18/D18,2)</f>
        <v>#DIV/0!</v>
      </c>
      <c r="H18" s="294">
        <f>SUM(H9:H17)</f>
        <v>0</v>
      </c>
      <c r="I18" s="293" t="e">
        <f>1-E18-G18</f>
        <v>#DIV/0!</v>
      </c>
      <c r="J18" s="295">
        <f>SUM(J9:J17)</f>
        <v>0</v>
      </c>
      <c r="K18" s="281" t="str">
        <f t="shared" si="2"/>
        <v>OK</v>
      </c>
    </row>
    <row r="19" spans="2:11" ht="28">
      <c r="B19" s="1392"/>
      <c r="C19" s="296" t="s">
        <v>441</v>
      </c>
      <c r="D19" s="297">
        <f>SUM(F19+H19+J19)</f>
        <v>0</v>
      </c>
      <c r="E19" s="298"/>
      <c r="F19" s="299"/>
      <c r="G19" s="298"/>
      <c r="H19" s="299"/>
      <c r="I19" s="298"/>
      <c r="J19" s="299"/>
      <c r="K19" s="281" t="str">
        <f t="shared" si="2"/>
        <v>OK</v>
      </c>
    </row>
    <row r="20" spans="2:11" ht="14">
      <c r="B20" s="1392"/>
      <c r="C20" s="300" t="s">
        <v>442</v>
      </c>
      <c r="D20" s="301"/>
      <c r="E20" s="302"/>
      <c r="F20" s="303" t="str">
        <f>IF(F19&lt;=F18*0.026,"OK","×")</f>
        <v>OK</v>
      </c>
      <c r="G20" s="302"/>
      <c r="H20" s="303" t="str">
        <f>IF(H19&lt;=H18*0.026,"OK","×")</f>
        <v>OK</v>
      </c>
      <c r="I20" s="304"/>
      <c r="J20" s="303" t="str">
        <f t="shared" ref="J20" si="3">IF(J19&lt;=J18*0.026,"OK","×")</f>
        <v>OK</v>
      </c>
      <c r="K20" s="281"/>
    </row>
    <row r="21" spans="2:11" ht="44.25" customHeight="1">
      <c r="B21" s="1392"/>
      <c r="C21" s="305" t="s">
        <v>443</v>
      </c>
      <c r="D21" s="297">
        <f>SUM(D18+D19)</f>
        <v>0</v>
      </c>
      <c r="E21" s="306" t="e">
        <f>ROUNDDOWN(F21/D21,2)</f>
        <v>#DIV/0!</v>
      </c>
      <c r="F21" s="307">
        <f>SUM(F18+F19)</f>
        <v>0</v>
      </c>
      <c r="G21" s="306" t="e">
        <f>ROUNDDOWN(H21/D21,2)</f>
        <v>#DIV/0!</v>
      </c>
      <c r="H21" s="307">
        <f>SUM(H18+H19)</f>
        <v>0</v>
      </c>
      <c r="I21" s="306" t="e">
        <f>1-E21-G21</f>
        <v>#DIV/0!</v>
      </c>
      <c r="J21" s="308">
        <f>SUM(J18:J19)</f>
        <v>0</v>
      </c>
      <c r="K21" s="281" t="str">
        <f t="shared" si="2"/>
        <v>OK</v>
      </c>
    </row>
    <row r="22" spans="2:11" ht="14.5" thickBot="1">
      <c r="B22" s="309"/>
      <c r="C22" s="310" t="s">
        <v>444</v>
      </c>
      <c r="D22" s="311"/>
      <c r="E22" s="312" t="e">
        <f>IF(E21&gt;=按分表!J2,"OK","×")</f>
        <v>#DIV/0!</v>
      </c>
      <c r="F22" s="313"/>
      <c r="G22" s="312" t="e">
        <f>IF(G21&gt;=按分表!J3,"OK","×")</f>
        <v>#DIV/0!</v>
      </c>
      <c r="H22" s="313"/>
      <c r="I22" s="314"/>
      <c r="J22" s="315"/>
      <c r="K22" s="281" t="str">
        <f t="shared" si="2"/>
        <v>OK</v>
      </c>
    </row>
    <row r="23" spans="2:11" ht="29.25" customHeight="1" thickTop="1">
      <c r="B23" s="1391" t="s">
        <v>445</v>
      </c>
      <c r="C23" s="316" t="s">
        <v>446</v>
      </c>
      <c r="D23" s="276">
        <f>按分表!E26</f>
        <v>0</v>
      </c>
      <c r="E23" s="277"/>
      <c r="F23" s="278"/>
      <c r="G23" s="277"/>
      <c r="H23" s="278"/>
      <c r="I23" s="279">
        <f>1-E23-G23</f>
        <v>1</v>
      </c>
      <c r="J23" s="280">
        <f>D23-F23-H23</f>
        <v>0</v>
      </c>
      <c r="K23" s="281" t="str">
        <f t="shared" si="2"/>
        <v>OK</v>
      </c>
    </row>
    <row r="24" spans="2:11" ht="29.25" customHeight="1">
      <c r="B24" s="1392"/>
      <c r="C24" s="271" t="s">
        <v>447</v>
      </c>
      <c r="D24" s="283">
        <f>按分表!E32-'内訳（施設１）'!D19</f>
        <v>0</v>
      </c>
      <c r="E24" s="284"/>
      <c r="F24" s="285"/>
      <c r="G24" s="284"/>
      <c r="H24" s="285"/>
      <c r="I24" s="286">
        <f t="shared" ref="I24" si="4">1-E24-G24</f>
        <v>1</v>
      </c>
      <c r="J24" s="287">
        <f t="shared" ref="J24" si="5">D24-F24-H24</f>
        <v>0</v>
      </c>
      <c r="K24" s="281" t="str">
        <f t="shared" si="2"/>
        <v>OK</v>
      </c>
    </row>
    <row r="25" spans="2:11" ht="29.25" customHeight="1">
      <c r="B25" s="1392"/>
      <c r="C25" s="317"/>
      <c r="D25" s="318"/>
      <c r="E25" s="319"/>
      <c r="F25" s="320"/>
      <c r="G25" s="319"/>
      <c r="H25" s="320"/>
      <c r="I25" s="321"/>
      <c r="J25" s="322"/>
      <c r="K25" s="281" t="str">
        <f t="shared" si="2"/>
        <v>OK</v>
      </c>
    </row>
    <row r="26" spans="2:11" ht="44.25" customHeight="1" thickBot="1">
      <c r="B26" s="1393"/>
      <c r="C26" s="323" t="s">
        <v>448</v>
      </c>
      <c r="D26" s="324">
        <f>SUM(D23:D24)</f>
        <v>0</v>
      </c>
      <c r="E26" s="325"/>
      <c r="F26" s="326">
        <f>SUM(F23:F24)</f>
        <v>0</v>
      </c>
      <c r="G26" s="325"/>
      <c r="H26" s="326">
        <f>SUM(H23:H24)</f>
        <v>0</v>
      </c>
      <c r="I26" s="325"/>
      <c r="J26" s="327">
        <f>SUM(J23:J24)</f>
        <v>0</v>
      </c>
      <c r="K26" s="281" t="str">
        <f t="shared" si="2"/>
        <v>OK</v>
      </c>
    </row>
    <row r="27" spans="2:11" ht="44.25" customHeight="1" thickTop="1">
      <c r="B27" s="1394" t="s">
        <v>449</v>
      </c>
      <c r="C27" s="1395"/>
      <c r="D27" s="328">
        <f>SUM(D21+D26)</f>
        <v>0</v>
      </c>
      <c r="E27" s="319"/>
      <c r="F27" s="329">
        <f>SUM(F21+F26)</f>
        <v>0</v>
      </c>
      <c r="G27" s="319"/>
      <c r="H27" s="329">
        <f>SUM(H21+H26)</f>
        <v>0</v>
      </c>
      <c r="I27" s="319"/>
      <c r="J27" s="330">
        <f>SUM(J21+J26)</f>
        <v>0</v>
      </c>
      <c r="K27" s="281" t="str">
        <f>IF(D27=ROUND(F27,0)+ROUND(H27,0)+ROUND(J27,0),"OK","×")</f>
        <v>OK</v>
      </c>
    </row>
    <row r="28" spans="2:11" ht="12" customHeight="1">
      <c r="D28" s="331"/>
      <c r="E28" s="331"/>
      <c r="F28" s="331"/>
      <c r="G28" s="331"/>
      <c r="H28" s="331"/>
      <c r="I28" s="331"/>
      <c r="J28" s="331"/>
    </row>
    <row r="29" spans="2:11" ht="75" customHeight="1">
      <c r="B29" s="1396" t="s">
        <v>450</v>
      </c>
      <c r="C29" s="1396"/>
      <c r="D29" s="1396"/>
      <c r="E29" s="1396"/>
      <c r="F29" s="1396"/>
      <c r="G29" s="1396"/>
      <c r="H29" s="1396"/>
      <c r="I29" s="1396"/>
      <c r="J29" s="1396"/>
    </row>
    <row r="30" spans="2:11" ht="24.75" customHeight="1">
      <c r="B30" s="332"/>
      <c r="C30" s="1397"/>
      <c r="D30" s="1398"/>
      <c r="E30" s="1398"/>
      <c r="F30" s="1398"/>
      <c r="G30" s="1398"/>
      <c r="H30" s="1398"/>
      <c r="I30" s="1398"/>
      <c r="J30" s="1398"/>
    </row>
    <row r="31" spans="2:11" ht="24.75" customHeight="1">
      <c r="C31" s="333"/>
      <c r="D31" s="333"/>
      <c r="E31" s="333"/>
      <c r="F31" s="333"/>
      <c r="G31" s="333"/>
      <c r="H31" s="333"/>
      <c r="I31" s="333"/>
      <c r="J31" s="333"/>
    </row>
  </sheetData>
  <mergeCells count="12">
    <mergeCell ref="B1:J1"/>
    <mergeCell ref="B2:D2"/>
    <mergeCell ref="B3:D3"/>
    <mergeCell ref="B4:D4"/>
    <mergeCell ref="B6:B8"/>
    <mergeCell ref="C6:C8"/>
    <mergeCell ref="E6:J6"/>
    <mergeCell ref="B9:B21"/>
    <mergeCell ref="B23:B26"/>
    <mergeCell ref="B27:C27"/>
    <mergeCell ref="B29:J29"/>
    <mergeCell ref="C30:J30"/>
  </mergeCells>
  <phoneticPr fontId="2"/>
  <pageMargins left="0.59055118110236227" right="0.39370078740157483" top="0.59055118110236227" bottom="0.59055118110236227" header="0.51181102362204722" footer="0.51181102362204722"/>
  <pageSetup paperSize="9" scale="75"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3A8C2-0FE7-4F1B-BF3B-D0E6177193B6}">
  <sheetPr>
    <tabColor rgb="FF00B0F0"/>
  </sheetPr>
  <dimension ref="B1:K31"/>
  <sheetViews>
    <sheetView view="pageBreakPreview" zoomScale="85" zoomScaleNormal="75" zoomScaleSheetLayoutView="85" workbookViewId="0">
      <selection activeCell="I13" sqref="I13"/>
    </sheetView>
  </sheetViews>
  <sheetFormatPr defaultColWidth="9" defaultRowHeight="30" customHeight="1"/>
  <cols>
    <col min="1" max="1" width="3.6328125" style="265" customWidth="1"/>
    <col min="2" max="2" width="6.81640625" style="265" customWidth="1"/>
    <col min="3" max="3" width="20.6328125" style="265" customWidth="1"/>
    <col min="4" max="4" width="15.6328125" style="265" customWidth="1"/>
    <col min="5" max="5" width="8.6328125" style="265" customWidth="1"/>
    <col min="6" max="6" width="15.6328125" style="265" customWidth="1"/>
    <col min="7" max="7" width="8.6328125" style="265" customWidth="1"/>
    <col min="8" max="8" width="15.6328125" style="265" customWidth="1"/>
    <col min="9" max="9" width="8.6328125" style="265" customWidth="1"/>
    <col min="10" max="10" width="15.6328125" style="265" customWidth="1"/>
    <col min="11" max="11" width="8" style="265" bestFit="1" customWidth="1"/>
    <col min="12" max="16384" width="9" style="265"/>
  </cols>
  <sheetData>
    <row r="1" spans="2:11" ht="21">
      <c r="B1" s="1399" t="s">
        <v>430</v>
      </c>
      <c r="C1" s="1399"/>
      <c r="D1" s="1399"/>
      <c r="E1" s="1399"/>
      <c r="F1" s="1399"/>
      <c r="G1" s="1399"/>
      <c r="H1" s="1399"/>
      <c r="I1" s="1399"/>
      <c r="J1" s="1399"/>
      <c r="K1" s="264"/>
    </row>
    <row r="2" spans="2:11" ht="16.5">
      <c r="B2" s="1400" t="str">
        <f>按分表!A2</f>
        <v>区市町村名：</v>
      </c>
      <c r="C2" s="1400"/>
      <c r="D2" s="1400"/>
      <c r="E2" s="266"/>
      <c r="F2" s="266"/>
      <c r="G2" s="266"/>
      <c r="H2" s="266"/>
      <c r="I2" s="266"/>
      <c r="J2" s="267" t="str">
        <f>"【"&amp;按分表!F6&amp;"】"</f>
        <v>【施設２】</v>
      </c>
    </row>
    <row r="3" spans="2:11" ht="16.5">
      <c r="B3" s="1400" t="str">
        <f>按分表!A3</f>
        <v>運営事業者：</v>
      </c>
      <c r="C3" s="1400"/>
      <c r="D3" s="1400"/>
      <c r="E3" s="266"/>
      <c r="F3" s="266"/>
      <c r="G3" s="266"/>
      <c r="H3" s="266"/>
      <c r="I3" s="266"/>
      <c r="J3" s="266"/>
    </row>
    <row r="4" spans="2:11" ht="16.5">
      <c r="B4" s="1400" t="str">
        <f>按分表!A4</f>
        <v>整備区分：</v>
      </c>
      <c r="C4" s="1400"/>
      <c r="D4" s="1400"/>
      <c r="E4" s="266"/>
      <c r="F4" s="266"/>
      <c r="G4" s="266"/>
      <c r="H4" s="266"/>
      <c r="I4" s="266"/>
      <c r="J4" s="266"/>
    </row>
    <row r="5" spans="2:11" ht="16.5">
      <c r="B5" s="268"/>
      <c r="C5" s="268"/>
      <c r="D5" s="266"/>
      <c r="E5" s="268"/>
      <c r="F5" s="268"/>
      <c r="G5" s="268"/>
      <c r="H5" s="268"/>
      <c r="I5" s="266"/>
      <c r="J5" s="269" t="s">
        <v>391</v>
      </c>
    </row>
    <row r="6" spans="2:11" ht="30" customHeight="1">
      <c r="B6" s="1414" t="s">
        <v>431</v>
      </c>
      <c r="C6" s="1415" t="s">
        <v>432</v>
      </c>
      <c r="D6" s="270" t="s">
        <v>433</v>
      </c>
      <c r="E6" s="1407" t="s">
        <v>434</v>
      </c>
      <c r="F6" s="1408"/>
      <c r="G6" s="1408"/>
      <c r="H6" s="1408"/>
      <c r="I6" s="1408"/>
      <c r="J6" s="1409"/>
    </row>
    <row r="7" spans="2:11" ht="30" customHeight="1">
      <c r="B7" s="1415"/>
      <c r="C7" s="1415"/>
      <c r="D7" s="271"/>
      <c r="E7" s="272">
        <f>按分表!H2</f>
        <v>0</v>
      </c>
      <c r="F7" s="273" t="s">
        <v>435</v>
      </c>
      <c r="G7" s="272">
        <f>按分表!H3</f>
        <v>0</v>
      </c>
      <c r="H7" s="273" t="s">
        <v>435</v>
      </c>
      <c r="I7" s="272">
        <f>按分表!H4</f>
        <v>0</v>
      </c>
      <c r="J7" s="273" t="s">
        <v>435</v>
      </c>
    </row>
    <row r="8" spans="2:11" ht="34.5" customHeight="1" thickBot="1">
      <c r="B8" s="1415"/>
      <c r="C8" s="1415"/>
      <c r="D8" s="270" t="s">
        <v>436</v>
      </c>
      <c r="E8" s="270" t="s">
        <v>437</v>
      </c>
      <c r="F8" s="270" t="s">
        <v>436</v>
      </c>
      <c r="G8" s="270" t="s">
        <v>437</v>
      </c>
      <c r="H8" s="270" t="s">
        <v>436</v>
      </c>
      <c r="I8" s="270" t="s">
        <v>437</v>
      </c>
      <c r="J8" s="270" t="s">
        <v>436</v>
      </c>
      <c r="K8" s="274" t="s">
        <v>438</v>
      </c>
    </row>
    <row r="9" spans="2:11" ht="27" customHeight="1" thickTop="1">
      <c r="B9" s="1410" t="s">
        <v>439</v>
      </c>
      <c r="C9" s="275" t="str">
        <f>IF(按分表!B10="","",按分表!B10)</f>
        <v>建築工事（下記以外）</v>
      </c>
      <c r="D9" s="276">
        <f>按分表!F10</f>
        <v>0</v>
      </c>
      <c r="E9" s="277"/>
      <c r="F9" s="278"/>
      <c r="G9" s="277"/>
      <c r="H9" s="278"/>
      <c r="I9" s="279">
        <f>1-E9-G9</f>
        <v>1</v>
      </c>
      <c r="J9" s="280">
        <f>D9-F9-H9</f>
        <v>0</v>
      </c>
      <c r="K9" s="281" t="str">
        <f>IF(D9=ROUND(F9,0)+ROUND(H9,0)+ROUND(J9,0),"OK","×")</f>
        <v>OK</v>
      </c>
    </row>
    <row r="10" spans="2:11" ht="27" customHeight="1">
      <c r="B10" s="1411"/>
      <c r="C10" s="282" t="str">
        <f>IF(按分表!B11="","",按分表!B11)</f>
        <v>共通仮設工事</v>
      </c>
      <c r="D10" s="283">
        <f>按分表!F11</f>
        <v>0</v>
      </c>
      <c r="E10" s="284"/>
      <c r="F10" s="285"/>
      <c r="G10" s="284"/>
      <c r="H10" s="285"/>
      <c r="I10" s="286">
        <f t="shared" ref="I10:I15" si="0">1-E10-G10</f>
        <v>1</v>
      </c>
      <c r="J10" s="287">
        <f t="shared" ref="J10:J16" si="1">D10-F10-H10</f>
        <v>0</v>
      </c>
      <c r="K10" s="281" t="str">
        <f t="shared" ref="K10:K26" si="2">IF(D10=ROUND(F10,0)+ROUND(H10,0)+ROUND(J10,0),"OK","×")</f>
        <v>OK</v>
      </c>
    </row>
    <row r="11" spans="2:11" ht="27" customHeight="1">
      <c r="B11" s="1411"/>
      <c r="C11" s="282" t="str">
        <f>IF(按分表!B12="","",按分表!B12)</f>
        <v>電気設備工事</v>
      </c>
      <c r="D11" s="283">
        <f>按分表!F12</f>
        <v>0</v>
      </c>
      <c r="E11" s="284"/>
      <c r="F11" s="285"/>
      <c r="G11" s="284"/>
      <c r="H11" s="285"/>
      <c r="I11" s="286">
        <f t="shared" si="0"/>
        <v>1</v>
      </c>
      <c r="J11" s="287">
        <f t="shared" si="1"/>
        <v>0</v>
      </c>
      <c r="K11" s="281" t="str">
        <f t="shared" si="2"/>
        <v>OK</v>
      </c>
    </row>
    <row r="12" spans="2:11" ht="27" customHeight="1">
      <c r="B12" s="1411"/>
      <c r="C12" s="282" t="str">
        <f>IF(按分表!B13="","",按分表!B13)</f>
        <v>昇降機設備工事</v>
      </c>
      <c r="D12" s="283">
        <f>按分表!F13</f>
        <v>0</v>
      </c>
      <c r="E12" s="284"/>
      <c r="F12" s="285"/>
      <c r="G12" s="284"/>
      <c r="H12" s="285"/>
      <c r="I12" s="286">
        <f t="shared" si="0"/>
        <v>1</v>
      </c>
      <c r="J12" s="287">
        <f t="shared" si="1"/>
        <v>0</v>
      </c>
      <c r="K12" s="281" t="str">
        <f t="shared" si="2"/>
        <v>OK</v>
      </c>
    </row>
    <row r="13" spans="2:11" ht="27" customHeight="1">
      <c r="B13" s="1411"/>
      <c r="C13" s="282" t="str">
        <f>IF(按分表!B14="","",按分表!B14)</f>
        <v>給排水工事</v>
      </c>
      <c r="D13" s="283">
        <f>按分表!F14</f>
        <v>0</v>
      </c>
      <c r="E13" s="284"/>
      <c r="F13" s="285"/>
      <c r="G13" s="284"/>
      <c r="H13" s="285"/>
      <c r="I13" s="286">
        <f t="shared" si="0"/>
        <v>1</v>
      </c>
      <c r="J13" s="287">
        <f t="shared" si="1"/>
        <v>0</v>
      </c>
      <c r="K13" s="281" t="str">
        <f t="shared" si="2"/>
        <v>OK</v>
      </c>
    </row>
    <row r="14" spans="2:11" ht="27" customHeight="1">
      <c r="B14" s="1411"/>
      <c r="C14" s="282" t="str">
        <f>IF(按分表!B15="","",按分表!B15)</f>
        <v>冷暖房設備工事</v>
      </c>
      <c r="D14" s="283">
        <f>按分表!F15</f>
        <v>0</v>
      </c>
      <c r="E14" s="284"/>
      <c r="F14" s="285"/>
      <c r="G14" s="284"/>
      <c r="H14" s="285"/>
      <c r="I14" s="286">
        <f t="shared" si="0"/>
        <v>1</v>
      </c>
      <c r="J14" s="287">
        <f t="shared" si="1"/>
        <v>0</v>
      </c>
      <c r="K14" s="281" t="str">
        <f t="shared" si="2"/>
        <v>OK</v>
      </c>
    </row>
    <row r="15" spans="2:11" ht="27" customHeight="1">
      <c r="B15" s="1411"/>
      <c r="C15" s="282" t="str">
        <f>IF(按分表!B16="","",按分表!B16)</f>
        <v>現場管理費</v>
      </c>
      <c r="D15" s="283">
        <f>按分表!F16</f>
        <v>0</v>
      </c>
      <c r="E15" s="284"/>
      <c r="F15" s="285"/>
      <c r="G15" s="284"/>
      <c r="H15" s="285"/>
      <c r="I15" s="286">
        <f t="shared" si="0"/>
        <v>1</v>
      </c>
      <c r="J15" s="287">
        <f t="shared" si="1"/>
        <v>0</v>
      </c>
      <c r="K15" s="281" t="str">
        <f t="shared" si="2"/>
        <v>OK</v>
      </c>
    </row>
    <row r="16" spans="2:11" ht="27" customHeight="1">
      <c r="B16" s="1411"/>
      <c r="C16" s="282" t="str">
        <f>IF(按分表!B17="","",按分表!B17)</f>
        <v/>
      </c>
      <c r="D16" s="283">
        <f>按分表!F17</f>
        <v>0</v>
      </c>
      <c r="E16" s="284"/>
      <c r="F16" s="285"/>
      <c r="G16" s="284"/>
      <c r="H16" s="285"/>
      <c r="I16" s="286"/>
      <c r="J16" s="287">
        <f t="shared" si="1"/>
        <v>0</v>
      </c>
      <c r="K16" s="281" t="str">
        <f t="shared" si="2"/>
        <v>OK</v>
      </c>
    </row>
    <row r="17" spans="2:11" ht="27" customHeight="1">
      <c r="B17" s="1411"/>
      <c r="C17" s="288" t="str">
        <f>按分表!A18</f>
        <v>補正</v>
      </c>
      <c r="D17" s="283">
        <f>按分表!F18</f>
        <v>0</v>
      </c>
      <c r="E17" s="289"/>
      <c r="F17" s="290"/>
      <c r="G17" s="289"/>
      <c r="H17" s="290"/>
      <c r="I17" s="286"/>
      <c r="J17" s="287">
        <f>D17</f>
        <v>0</v>
      </c>
      <c r="K17" s="281"/>
    </row>
    <row r="18" spans="2:11" ht="44.25" customHeight="1">
      <c r="B18" s="1411"/>
      <c r="C18" s="291" t="s">
        <v>440</v>
      </c>
      <c r="D18" s="292">
        <f>按分表!F19</f>
        <v>0</v>
      </c>
      <c r="E18" s="293" t="e">
        <f>ROUNDDOWN(F18/D18,2)</f>
        <v>#DIV/0!</v>
      </c>
      <c r="F18" s="294">
        <f>SUM(F9:F17)</f>
        <v>0</v>
      </c>
      <c r="G18" s="293" t="e">
        <f>ROUNDDOWN(H18/D18,2)</f>
        <v>#DIV/0!</v>
      </c>
      <c r="H18" s="294">
        <f>SUM(H9:H17)</f>
        <v>0</v>
      </c>
      <c r="I18" s="293" t="e">
        <f>1-E18-G18</f>
        <v>#DIV/0!</v>
      </c>
      <c r="J18" s="295">
        <f>SUM(J9:J17)</f>
        <v>0</v>
      </c>
      <c r="K18" s="281" t="str">
        <f t="shared" si="2"/>
        <v>OK</v>
      </c>
    </row>
    <row r="19" spans="2:11" ht="28">
      <c r="B19" s="1411"/>
      <c r="C19" s="296" t="s">
        <v>441</v>
      </c>
      <c r="D19" s="297">
        <f>SUM(F19+H19+J19)</f>
        <v>0</v>
      </c>
      <c r="E19" s="298"/>
      <c r="F19" s="299"/>
      <c r="G19" s="298"/>
      <c r="H19" s="299"/>
      <c r="I19" s="298"/>
      <c r="J19" s="299"/>
      <c r="K19" s="281" t="str">
        <f t="shared" si="2"/>
        <v>OK</v>
      </c>
    </row>
    <row r="20" spans="2:11" ht="14">
      <c r="B20" s="1411"/>
      <c r="C20" s="300" t="s">
        <v>442</v>
      </c>
      <c r="D20" s="301"/>
      <c r="E20" s="302"/>
      <c r="F20" s="303" t="str">
        <f>IF(F19&lt;=F18*0.026,"OK","×")</f>
        <v>OK</v>
      </c>
      <c r="G20" s="302"/>
      <c r="H20" s="303" t="str">
        <f>IF(H19&lt;=H18*0.026,"OK","×")</f>
        <v>OK</v>
      </c>
      <c r="I20" s="304"/>
      <c r="J20" s="303" t="str">
        <f t="shared" ref="J20" si="3">IF(J19&lt;=J18*0.026,"OK","×")</f>
        <v>OK</v>
      </c>
      <c r="K20" s="281"/>
    </row>
    <row r="21" spans="2:11" ht="44.25" customHeight="1">
      <c r="B21" s="1411"/>
      <c r="C21" s="305" t="s">
        <v>443</v>
      </c>
      <c r="D21" s="297">
        <f>SUM(D18+D19)</f>
        <v>0</v>
      </c>
      <c r="E21" s="306" t="e">
        <f>ROUNDDOWN(F21/D21,2)</f>
        <v>#DIV/0!</v>
      </c>
      <c r="F21" s="307">
        <f>SUM(F18+F19)</f>
        <v>0</v>
      </c>
      <c r="G21" s="306" t="e">
        <f>ROUNDDOWN(H21/D21,2)</f>
        <v>#DIV/0!</v>
      </c>
      <c r="H21" s="307">
        <f>SUM(H18+H19)</f>
        <v>0</v>
      </c>
      <c r="I21" s="306" t="e">
        <f>1-E21-G21</f>
        <v>#DIV/0!</v>
      </c>
      <c r="J21" s="308">
        <f>SUM(J18:J19)</f>
        <v>0</v>
      </c>
      <c r="K21" s="281" t="str">
        <f t="shared" si="2"/>
        <v>OK</v>
      </c>
    </row>
    <row r="22" spans="2:11" ht="14.5" thickBot="1">
      <c r="B22" s="309"/>
      <c r="C22" s="310" t="s">
        <v>444</v>
      </c>
      <c r="D22" s="311"/>
      <c r="E22" s="312" t="e">
        <f>IF(E21&gt;=按分表!J2,"OK","×")</f>
        <v>#DIV/0!</v>
      </c>
      <c r="F22" s="313"/>
      <c r="G22" s="312" t="e">
        <f>IF(G21&gt;=按分表!J3,"OK","×")</f>
        <v>#DIV/0!</v>
      </c>
      <c r="H22" s="313"/>
      <c r="I22" s="314"/>
      <c r="J22" s="315"/>
      <c r="K22" s="281" t="str">
        <f t="shared" si="2"/>
        <v>OK</v>
      </c>
    </row>
    <row r="23" spans="2:11" ht="29.25" customHeight="1" thickTop="1">
      <c r="B23" s="1410" t="s">
        <v>445</v>
      </c>
      <c r="C23" s="316" t="s">
        <v>446</v>
      </c>
      <c r="D23" s="276">
        <f>按分表!F26</f>
        <v>0</v>
      </c>
      <c r="E23" s="277"/>
      <c r="F23" s="278"/>
      <c r="G23" s="277"/>
      <c r="H23" s="278"/>
      <c r="I23" s="279">
        <f>1-E23-G23</f>
        <v>1</v>
      </c>
      <c r="J23" s="280">
        <f>D23-F23-H23</f>
        <v>0</v>
      </c>
      <c r="K23" s="281" t="str">
        <f t="shared" si="2"/>
        <v>OK</v>
      </c>
    </row>
    <row r="24" spans="2:11" ht="29.25" customHeight="1">
      <c r="B24" s="1411"/>
      <c r="C24" s="271" t="s">
        <v>447</v>
      </c>
      <c r="D24" s="283">
        <f>按分表!F32-'内訳（施設２）'!D19</f>
        <v>0</v>
      </c>
      <c r="E24" s="284"/>
      <c r="F24" s="285"/>
      <c r="G24" s="284"/>
      <c r="H24" s="285"/>
      <c r="I24" s="286">
        <f t="shared" ref="I24" si="4">1-E24-G24</f>
        <v>1</v>
      </c>
      <c r="J24" s="287">
        <f t="shared" ref="J24" si="5">D24-F24-H24</f>
        <v>0</v>
      </c>
      <c r="K24" s="281" t="str">
        <f t="shared" si="2"/>
        <v>OK</v>
      </c>
    </row>
    <row r="25" spans="2:11" ht="29.25" customHeight="1">
      <c r="B25" s="1411"/>
      <c r="C25" s="317"/>
      <c r="D25" s="318"/>
      <c r="E25" s="319"/>
      <c r="F25" s="320"/>
      <c r="G25" s="319"/>
      <c r="H25" s="320"/>
      <c r="I25" s="321"/>
      <c r="J25" s="322"/>
      <c r="K25" s="281" t="str">
        <f t="shared" si="2"/>
        <v>OK</v>
      </c>
    </row>
    <row r="26" spans="2:11" ht="44.25" customHeight="1" thickBot="1">
      <c r="B26" s="1412"/>
      <c r="C26" s="323" t="s">
        <v>448</v>
      </c>
      <c r="D26" s="324">
        <f>SUM(D23:D24)</f>
        <v>0</v>
      </c>
      <c r="E26" s="325"/>
      <c r="F26" s="326">
        <f>SUM(F23:F24)</f>
        <v>0</v>
      </c>
      <c r="G26" s="325"/>
      <c r="H26" s="326">
        <f>SUM(H23:H24)</f>
        <v>0</v>
      </c>
      <c r="I26" s="325"/>
      <c r="J26" s="327">
        <f>SUM(J23:J24)</f>
        <v>0</v>
      </c>
      <c r="K26" s="281" t="str">
        <f t="shared" si="2"/>
        <v>OK</v>
      </c>
    </row>
    <row r="27" spans="2:11" ht="44.25" customHeight="1" thickTop="1">
      <c r="B27" s="1394" t="s">
        <v>449</v>
      </c>
      <c r="C27" s="1413"/>
      <c r="D27" s="328">
        <f>SUM(D21+D26)</f>
        <v>0</v>
      </c>
      <c r="E27" s="319"/>
      <c r="F27" s="329">
        <f>SUM(F21+F26)</f>
        <v>0</v>
      </c>
      <c r="G27" s="319"/>
      <c r="H27" s="329">
        <f>SUM(H21+H26)</f>
        <v>0</v>
      </c>
      <c r="I27" s="319"/>
      <c r="J27" s="330">
        <f>SUM(J21+J26)</f>
        <v>0</v>
      </c>
      <c r="K27" s="281" t="str">
        <f>IF(D27=ROUND(F27,0)+ROUND(H27,0)+ROUND(J27,0),"OK","×")</f>
        <v>OK</v>
      </c>
    </row>
    <row r="28" spans="2:11" ht="12" customHeight="1">
      <c r="D28" s="331"/>
      <c r="E28" s="331"/>
      <c r="F28" s="331"/>
      <c r="G28" s="331"/>
      <c r="H28" s="331"/>
      <c r="I28" s="331"/>
      <c r="J28" s="331"/>
    </row>
    <row r="29" spans="2:11" ht="75" customHeight="1">
      <c r="B29" s="1396" t="s">
        <v>450</v>
      </c>
      <c r="C29" s="1396"/>
      <c r="D29" s="1396"/>
      <c r="E29" s="1396"/>
      <c r="F29" s="1396"/>
      <c r="G29" s="1396"/>
      <c r="H29" s="1396"/>
      <c r="I29" s="1396"/>
      <c r="J29" s="1396"/>
    </row>
    <row r="30" spans="2:11" ht="24.75" customHeight="1">
      <c r="B30" s="332"/>
      <c r="C30" s="1397"/>
      <c r="D30" s="1398"/>
      <c r="E30" s="1398"/>
      <c r="F30" s="1398"/>
      <c r="G30" s="1398"/>
      <c r="H30" s="1398"/>
      <c r="I30" s="1398"/>
      <c r="J30" s="1398"/>
    </row>
    <row r="31" spans="2:11" ht="24.75" customHeight="1">
      <c r="C31" s="333"/>
      <c r="D31" s="333"/>
      <c r="E31" s="333"/>
      <c r="F31" s="333"/>
      <c r="G31" s="333"/>
      <c r="H31" s="333"/>
      <c r="I31" s="333"/>
      <c r="J31" s="333"/>
    </row>
  </sheetData>
  <mergeCells count="12">
    <mergeCell ref="B1:J1"/>
    <mergeCell ref="B2:D2"/>
    <mergeCell ref="B3:D3"/>
    <mergeCell ref="B4:D4"/>
    <mergeCell ref="B6:B8"/>
    <mergeCell ref="C6:C8"/>
    <mergeCell ref="E6:J6"/>
    <mergeCell ref="B9:B21"/>
    <mergeCell ref="B23:B26"/>
    <mergeCell ref="B27:C27"/>
    <mergeCell ref="B29:J29"/>
    <mergeCell ref="C30:J30"/>
  </mergeCells>
  <phoneticPr fontId="2"/>
  <pageMargins left="0.59055118110236227" right="0.39370078740157483" top="0.59055118110236227" bottom="0.59055118110236227" header="0.51181102362204722" footer="0.51181102362204722"/>
  <pageSetup paperSize="9" scale="75"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64B8-F388-4FC4-89E4-D2B38EB8F051}">
  <sheetPr>
    <tabColor rgb="FF00B0F0"/>
  </sheetPr>
  <dimension ref="B1:K31"/>
  <sheetViews>
    <sheetView view="pageBreakPreview" zoomScale="85" zoomScaleNormal="75" zoomScaleSheetLayoutView="85" workbookViewId="0">
      <selection activeCell="I13" sqref="I13"/>
    </sheetView>
  </sheetViews>
  <sheetFormatPr defaultColWidth="9" defaultRowHeight="30" customHeight="1"/>
  <cols>
    <col min="1" max="1" width="3.6328125" style="265" customWidth="1"/>
    <col min="2" max="2" width="6.81640625" style="265" customWidth="1"/>
    <col min="3" max="3" width="20.6328125" style="265" customWidth="1"/>
    <col min="4" max="4" width="15.6328125" style="265" customWidth="1"/>
    <col min="5" max="5" width="8.6328125" style="265" customWidth="1"/>
    <col min="6" max="6" width="15.6328125" style="265" customWidth="1"/>
    <col min="7" max="7" width="8.6328125" style="265" customWidth="1"/>
    <col min="8" max="8" width="15.6328125" style="265" customWidth="1"/>
    <col min="9" max="9" width="8.6328125" style="265" customWidth="1"/>
    <col min="10" max="10" width="15.6328125" style="265" customWidth="1"/>
    <col min="11" max="11" width="8" style="265" bestFit="1" customWidth="1"/>
    <col min="12" max="16384" width="9" style="265"/>
  </cols>
  <sheetData>
    <row r="1" spans="2:11" ht="21">
      <c r="B1" s="1399" t="s">
        <v>430</v>
      </c>
      <c r="C1" s="1399"/>
      <c r="D1" s="1399"/>
      <c r="E1" s="1399"/>
      <c r="F1" s="1399"/>
      <c r="G1" s="1399"/>
      <c r="H1" s="1399"/>
      <c r="I1" s="1399"/>
      <c r="J1" s="1399"/>
      <c r="K1" s="264"/>
    </row>
    <row r="2" spans="2:11" ht="16.5">
      <c r="B2" s="1400" t="str">
        <f>按分表!A2</f>
        <v>区市町村名：</v>
      </c>
      <c r="C2" s="1400"/>
      <c r="D2" s="1400"/>
      <c r="E2" s="266"/>
      <c r="F2" s="266"/>
      <c r="G2" s="266"/>
      <c r="H2" s="266"/>
      <c r="I2" s="266"/>
      <c r="J2" s="267" t="str">
        <f>"【"&amp;按分表!G6&amp;"】"</f>
        <v>【施設３】</v>
      </c>
    </row>
    <row r="3" spans="2:11" ht="16.5">
      <c r="B3" s="1400" t="str">
        <f>按分表!A3</f>
        <v>運営事業者：</v>
      </c>
      <c r="C3" s="1400"/>
      <c r="D3" s="1400"/>
      <c r="E3" s="266"/>
      <c r="F3" s="266"/>
      <c r="G3" s="266"/>
      <c r="H3" s="266"/>
      <c r="I3" s="266"/>
      <c r="J3" s="266"/>
    </row>
    <row r="4" spans="2:11" ht="16.5">
      <c r="B4" s="1400" t="str">
        <f>按分表!A4</f>
        <v>整備区分：</v>
      </c>
      <c r="C4" s="1400"/>
      <c r="D4" s="1400"/>
      <c r="E4" s="266"/>
      <c r="F4" s="266"/>
      <c r="G4" s="266"/>
      <c r="H4" s="266"/>
      <c r="I4" s="266"/>
      <c r="J4" s="266"/>
    </row>
    <row r="5" spans="2:11" ht="16.5">
      <c r="B5" s="268"/>
      <c r="C5" s="268"/>
      <c r="D5" s="266"/>
      <c r="E5" s="268"/>
      <c r="F5" s="268"/>
      <c r="G5" s="268"/>
      <c r="H5" s="268"/>
      <c r="I5" s="266"/>
      <c r="J5" s="269" t="s">
        <v>391</v>
      </c>
    </row>
    <row r="6" spans="2:11" ht="30" customHeight="1">
      <c r="B6" s="1414" t="s">
        <v>431</v>
      </c>
      <c r="C6" s="1415" t="s">
        <v>432</v>
      </c>
      <c r="D6" s="270" t="s">
        <v>433</v>
      </c>
      <c r="E6" s="1407" t="s">
        <v>434</v>
      </c>
      <c r="F6" s="1408"/>
      <c r="G6" s="1408"/>
      <c r="H6" s="1408"/>
      <c r="I6" s="1408"/>
      <c r="J6" s="1409"/>
    </row>
    <row r="7" spans="2:11" ht="30" customHeight="1">
      <c r="B7" s="1415"/>
      <c r="C7" s="1415"/>
      <c r="D7" s="271"/>
      <c r="E7" s="272">
        <f>按分表!H2</f>
        <v>0</v>
      </c>
      <c r="F7" s="273" t="s">
        <v>435</v>
      </c>
      <c r="G7" s="272">
        <f>按分表!H3</f>
        <v>0</v>
      </c>
      <c r="H7" s="273" t="s">
        <v>435</v>
      </c>
      <c r="I7" s="272">
        <f>按分表!H4</f>
        <v>0</v>
      </c>
      <c r="J7" s="273" t="s">
        <v>435</v>
      </c>
    </row>
    <row r="8" spans="2:11" ht="34.5" customHeight="1" thickBot="1">
      <c r="B8" s="1415"/>
      <c r="C8" s="1415"/>
      <c r="D8" s="270" t="s">
        <v>436</v>
      </c>
      <c r="E8" s="270" t="s">
        <v>437</v>
      </c>
      <c r="F8" s="270" t="s">
        <v>436</v>
      </c>
      <c r="G8" s="270" t="s">
        <v>437</v>
      </c>
      <c r="H8" s="270" t="s">
        <v>436</v>
      </c>
      <c r="I8" s="270" t="s">
        <v>437</v>
      </c>
      <c r="J8" s="270" t="s">
        <v>436</v>
      </c>
      <c r="K8" s="274" t="s">
        <v>438</v>
      </c>
    </row>
    <row r="9" spans="2:11" ht="27" customHeight="1" thickTop="1">
      <c r="B9" s="1410" t="s">
        <v>439</v>
      </c>
      <c r="C9" s="275" t="str">
        <f>IF(按分表!B10="","",按分表!B10)</f>
        <v>建築工事（下記以外）</v>
      </c>
      <c r="D9" s="276">
        <f>按分表!G10</f>
        <v>0</v>
      </c>
      <c r="E9" s="277"/>
      <c r="F9" s="278"/>
      <c r="G9" s="277"/>
      <c r="H9" s="278"/>
      <c r="I9" s="279">
        <f>1-E9-G9</f>
        <v>1</v>
      </c>
      <c r="J9" s="280">
        <f>D9-F9-H9</f>
        <v>0</v>
      </c>
      <c r="K9" s="281" t="str">
        <f>IF(D9=ROUND(F9,0)+ROUND(H9,0)+ROUND(J9,0),"OK","×")</f>
        <v>OK</v>
      </c>
    </row>
    <row r="10" spans="2:11" ht="27" customHeight="1">
      <c r="B10" s="1411"/>
      <c r="C10" s="282" t="str">
        <f>IF(按分表!B11="","",按分表!B11)</f>
        <v>共通仮設工事</v>
      </c>
      <c r="D10" s="283">
        <f>按分表!G11</f>
        <v>0</v>
      </c>
      <c r="E10" s="284"/>
      <c r="F10" s="285"/>
      <c r="G10" s="284"/>
      <c r="H10" s="285"/>
      <c r="I10" s="286">
        <f t="shared" ref="I10:I15" si="0">1-E10-G10</f>
        <v>1</v>
      </c>
      <c r="J10" s="287">
        <f t="shared" ref="J10:J16" si="1">D10-F10-H10</f>
        <v>0</v>
      </c>
      <c r="K10" s="281" t="str">
        <f t="shared" ref="K10:K26" si="2">IF(D10=ROUND(F10,0)+ROUND(H10,0)+ROUND(J10,0),"OK","×")</f>
        <v>OK</v>
      </c>
    </row>
    <row r="11" spans="2:11" ht="27" customHeight="1">
      <c r="B11" s="1411"/>
      <c r="C11" s="282" t="str">
        <f>IF(按分表!B12="","",按分表!B12)</f>
        <v>電気設備工事</v>
      </c>
      <c r="D11" s="283">
        <f>按分表!G12</f>
        <v>0</v>
      </c>
      <c r="E11" s="284"/>
      <c r="F11" s="285"/>
      <c r="G11" s="284"/>
      <c r="H11" s="285"/>
      <c r="I11" s="286">
        <f t="shared" si="0"/>
        <v>1</v>
      </c>
      <c r="J11" s="287">
        <f t="shared" si="1"/>
        <v>0</v>
      </c>
      <c r="K11" s="281" t="str">
        <f t="shared" si="2"/>
        <v>OK</v>
      </c>
    </row>
    <row r="12" spans="2:11" ht="27" customHeight="1">
      <c r="B12" s="1411"/>
      <c r="C12" s="282" t="str">
        <f>IF(按分表!B13="","",按分表!B13)</f>
        <v>昇降機設備工事</v>
      </c>
      <c r="D12" s="283">
        <f>按分表!G13</f>
        <v>0</v>
      </c>
      <c r="E12" s="284"/>
      <c r="F12" s="285"/>
      <c r="G12" s="284"/>
      <c r="H12" s="285"/>
      <c r="I12" s="286">
        <f t="shared" si="0"/>
        <v>1</v>
      </c>
      <c r="J12" s="287">
        <f t="shared" si="1"/>
        <v>0</v>
      </c>
      <c r="K12" s="281" t="str">
        <f t="shared" si="2"/>
        <v>OK</v>
      </c>
    </row>
    <row r="13" spans="2:11" ht="27" customHeight="1">
      <c r="B13" s="1411"/>
      <c r="C13" s="282" t="str">
        <f>IF(按分表!B14="","",按分表!B14)</f>
        <v>給排水工事</v>
      </c>
      <c r="D13" s="283">
        <f>按分表!G14</f>
        <v>0</v>
      </c>
      <c r="E13" s="284"/>
      <c r="F13" s="285"/>
      <c r="G13" s="284"/>
      <c r="H13" s="285"/>
      <c r="I13" s="286">
        <f t="shared" si="0"/>
        <v>1</v>
      </c>
      <c r="J13" s="287">
        <f t="shared" si="1"/>
        <v>0</v>
      </c>
      <c r="K13" s="281" t="str">
        <f t="shared" si="2"/>
        <v>OK</v>
      </c>
    </row>
    <row r="14" spans="2:11" ht="27" customHeight="1">
      <c r="B14" s="1411"/>
      <c r="C14" s="282" t="str">
        <f>IF(按分表!B15="","",按分表!B15)</f>
        <v>冷暖房設備工事</v>
      </c>
      <c r="D14" s="283">
        <f>按分表!G15</f>
        <v>0</v>
      </c>
      <c r="E14" s="284"/>
      <c r="F14" s="285"/>
      <c r="G14" s="284"/>
      <c r="H14" s="285"/>
      <c r="I14" s="286">
        <f t="shared" si="0"/>
        <v>1</v>
      </c>
      <c r="J14" s="287">
        <f t="shared" si="1"/>
        <v>0</v>
      </c>
      <c r="K14" s="281" t="str">
        <f t="shared" si="2"/>
        <v>OK</v>
      </c>
    </row>
    <row r="15" spans="2:11" ht="27" customHeight="1">
      <c r="B15" s="1411"/>
      <c r="C15" s="282" t="str">
        <f>IF(按分表!B16="","",按分表!B16)</f>
        <v>現場管理費</v>
      </c>
      <c r="D15" s="283">
        <f>按分表!G16</f>
        <v>0</v>
      </c>
      <c r="E15" s="284"/>
      <c r="F15" s="285"/>
      <c r="G15" s="284"/>
      <c r="H15" s="285"/>
      <c r="I15" s="286">
        <f t="shared" si="0"/>
        <v>1</v>
      </c>
      <c r="J15" s="287">
        <f t="shared" si="1"/>
        <v>0</v>
      </c>
      <c r="K15" s="281" t="str">
        <f t="shared" si="2"/>
        <v>OK</v>
      </c>
    </row>
    <row r="16" spans="2:11" ht="27" customHeight="1">
      <c r="B16" s="1411"/>
      <c r="C16" s="282" t="str">
        <f>IF(按分表!B17="","",按分表!B17)</f>
        <v/>
      </c>
      <c r="D16" s="283">
        <f>按分表!G17</f>
        <v>0</v>
      </c>
      <c r="E16" s="284"/>
      <c r="F16" s="285"/>
      <c r="G16" s="284"/>
      <c r="H16" s="285"/>
      <c r="I16" s="286"/>
      <c r="J16" s="287">
        <f t="shared" si="1"/>
        <v>0</v>
      </c>
      <c r="K16" s="281" t="str">
        <f t="shared" si="2"/>
        <v>OK</v>
      </c>
    </row>
    <row r="17" spans="2:11" ht="27" customHeight="1">
      <c r="B17" s="1411"/>
      <c r="C17" s="288" t="str">
        <f>按分表!A18</f>
        <v>補正</v>
      </c>
      <c r="D17" s="283">
        <f>按分表!G18</f>
        <v>0</v>
      </c>
      <c r="E17" s="289"/>
      <c r="F17" s="290"/>
      <c r="G17" s="289"/>
      <c r="H17" s="290"/>
      <c r="I17" s="286"/>
      <c r="J17" s="287">
        <f>D17</f>
        <v>0</v>
      </c>
      <c r="K17" s="281"/>
    </row>
    <row r="18" spans="2:11" ht="44.25" customHeight="1">
      <c r="B18" s="1411"/>
      <c r="C18" s="291" t="s">
        <v>440</v>
      </c>
      <c r="D18" s="292">
        <f>按分表!G19</f>
        <v>0</v>
      </c>
      <c r="E18" s="293" t="e">
        <f>ROUNDDOWN(F18/D18,2)</f>
        <v>#DIV/0!</v>
      </c>
      <c r="F18" s="294">
        <f>SUM(F9:F17)</f>
        <v>0</v>
      </c>
      <c r="G18" s="293" t="e">
        <f>ROUNDDOWN(H18/D18,2)</f>
        <v>#DIV/0!</v>
      </c>
      <c r="H18" s="294">
        <f>SUM(H9:H17)</f>
        <v>0</v>
      </c>
      <c r="I18" s="293" t="e">
        <f>1-E18-G18</f>
        <v>#DIV/0!</v>
      </c>
      <c r="J18" s="295">
        <f>SUM(J9:J17)</f>
        <v>0</v>
      </c>
      <c r="K18" s="281" t="str">
        <f t="shared" si="2"/>
        <v>OK</v>
      </c>
    </row>
    <row r="19" spans="2:11" ht="28">
      <c r="B19" s="1411"/>
      <c r="C19" s="296" t="s">
        <v>441</v>
      </c>
      <c r="D19" s="297">
        <f>SUM(F19+H19+J19)</f>
        <v>0</v>
      </c>
      <c r="E19" s="298"/>
      <c r="F19" s="299"/>
      <c r="G19" s="298"/>
      <c r="H19" s="299"/>
      <c r="I19" s="298"/>
      <c r="J19" s="299"/>
      <c r="K19" s="281" t="str">
        <f t="shared" si="2"/>
        <v>OK</v>
      </c>
    </row>
    <row r="20" spans="2:11" ht="14">
      <c r="B20" s="1411"/>
      <c r="C20" s="300" t="s">
        <v>442</v>
      </c>
      <c r="D20" s="301"/>
      <c r="E20" s="302"/>
      <c r="F20" s="303" t="str">
        <f>IF(F19&lt;=F18*0.026,"OK","×")</f>
        <v>OK</v>
      </c>
      <c r="G20" s="302"/>
      <c r="H20" s="303" t="str">
        <f>IF(H19&lt;=H18*0.026,"OK","×")</f>
        <v>OK</v>
      </c>
      <c r="I20" s="304"/>
      <c r="J20" s="303" t="str">
        <f t="shared" ref="J20" si="3">IF(J19&lt;=J18*0.026,"OK","×")</f>
        <v>OK</v>
      </c>
      <c r="K20" s="281"/>
    </row>
    <row r="21" spans="2:11" ht="44.25" customHeight="1">
      <c r="B21" s="1411"/>
      <c r="C21" s="305" t="s">
        <v>443</v>
      </c>
      <c r="D21" s="297">
        <f>SUM(D18+D19)</f>
        <v>0</v>
      </c>
      <c r="E21" s="306" t="e">
        <f>ROUNDDOWN(F21/D21,2)</f>
        <v>#DIV/0!</v>
      </c>
      <c r="F21" s="307">
        <f>SUM(F18+F19)</f>
        <v>0</v>
      </c>
      <c r="G21" s="306" t="e">
        <f>ROUNDDOWN(H21/D21,2)</f>
        <v>#DIV/0!</v>
      </c>
      <c r="H21" s="307">
        <f>SUM(H18+H19)</f>
        <v>0</v>
      </c>
      <c r="I21" s="306" t="e">
        <f>1-E21-G21</f>
        <v>#DIV/0!</v>
      </c>
      <c r="J21" s="308">
        <f>SUM(J18:J19)</f>
        <v>0</v>
      </c>
      <c r="K21" s="281" t="str">
        <f t="shared" si="2"/>
        <v>OK</v>
      </c>
    </row>
    <row r="22" spans="2:11" ht="14.5" thickBot="1">
      <c r="B22" s="309"/>
      <c r="C22" s="310" t="s">
        <v>444</v>
      </c>
      <c r="D22" s="311"/>
      <c r="E22" s="312" t="e">
        <f>IF(E21&gt;=按分表!J2,"OK","×")</f>
        <v>#DIV/0!</v>
      </c>
      <c r="F22" s="313"/>
      <c r="G22" s="312" t="e">
        <f>IF(G21&gt;=按分表!J3,"OK","×")</f>
        <v>#DIV/0!</v>
      </c>
      <c r="H22" s="313"/>
      <c r="I22" s="314"/>
      <c r="J22" s="315"/>
      <c r="K22" s="281" t="str">
        <f t="shared" si="2"/>
        <v>OK</v>
      </c>
    </row>
    <row r="23" spans="2:11" ht="29.25" customHeight="1" thickTop="1">
      <c r="B23" s="1410" t="s">
        <v>445</v>
      </c>
      <c r="C23" s="316" t="s">
        <v>446</v>
      </c>
      <c r="D23" s="276">
        <f>按分表!G26</f>
        <v>0</v>
      </c>
      <c r="E23" s="277"/>
      <c r="F23" s="278"/>
      <c r="G23" s="277"/>
      <c r="H23" s="278"/>
      <c r="I23" s="279">
        <f>1-E23-G23</f>
        <v>1</v>
      </c>
      <c r="J23" s="280">
        <f>D23-F23-H23</f>
        <v>0</v>
      </c>
      <c r="K23" s="281" t="str">
        <f t="shared" si="2"/>
        <v>OK</v>
      </c>
    </row>
    <row r="24" spans="2:11" ht="29.25" customHeight="1">
      <c r="B24" s="1411"/>
      <c r="C24" s="271" t="s">
        <v>447</v>
      </c>
      <c r="D24" s="283">
        <f>按分表!G32-'内訳（施設３）'!D19</f>
        <v>0</v>
      </c>
      <c r="E24" s="284"/>
      <c r="F24" s="285"/>
      <c r="G24" s="284"/>
      <c r="H24" s="285"/>
      <c r="I24" s="286">
        <f t="shared" ref="I24" si="4">1-E24-G24</f>
        <v>1</v>
      </c>
      <c r="J24" s="287">
        <f t="shared" ref="J24" si="5">D24-F24-H24</f>
        <v>0</v>
      </c>
      <c r="K24" s="281" t="str">
        <f t="shared" si="2"/>
        <v>OK</v>
      </c>
    </row>
    <row r="25" spans="2:11" ht="29.25" customHeight="1">
      <c r="B25" s="1411"/>
      <c r="C25" s="317"/>
      <c r="D25" s="318"/>
      <c r="E25" s="319"/>
      <c r="F25" s="320"/>
      <c r="G25" s="319"/>
      <c r="H25" s="320"/>
      <c r="I25" s="321"/>
      <c r="J25" s="322"/>
      <c r="K25" s="281" t="str">
        <f t="shared" si="2"/>
        <v>OK</v>
      </c>
    </row>
    <row r="26" spans="2:11" ht="44.25" customHeight="1" thickBot="1">
      <c r="B26" s="1412"/>
      <c r="C26" s="323" t="s">
        <v>448</v>
      </c>
      <c r="D26" s="324">
        <f>SUM(D23:D24)</f>
        <v>0</v>
      </c>
      <c r="E26" s="325"/>
      <c r="F26" s="326">
        <f>SUM(F23:F24)</f>
        <v>0</v>
      </c>
      <c r="G26" s="325"/>
      <c r="H26" s="326">
        <f>SUM(H23:H24)</f>
        <v>0</v>
      </c>
      <c r="I26" s="325"/>
      <c r="J26" s="327">
        <f>SUM(J23:J24)</f>
        <v>0</v>
      </c>
      <c r="K26" s="281" t="str">
        <f t="shared" si="2"/>
        <v>OK</v>
      </c>
    </row>
    <row r="27" spans="2:11" ht="44.25" customHeight="1" thickTop="1">
      <c r="B27" s="1394" t="s">
        <v>449</v>
      </c>
      <c r="C27" s="1413"/>
      <c r="D27" s="328">
        <f>SUM(D21+D26)</f>
        <v>0</v>
      </c>
      <c r="E27" s="319"/>
      <c r="F27" s="329">
        <f>SUM(F21+F26)</f>
        <v>0</v>
      </c>
      <c r="G27" s="319"/>
      <c r="H27" s="329">
        <f>SUM(H21+H26)</f>
        <v>0</v>
      </c>
      <c r="I27" s="319"/>
      <c r="J27" s="330">
        <f>SUM(J21+J26)</f>
        <v>0</v>
      </c>
      <c r="K27" s="281" t="str">
        <f>IF(D27=ROUND(F27,0)+ROUND(H27,0)+ROUND(J27,0),"OK","×")</f>
        <v>OK</v>
      </c>
    </row>
    <row r="28" spans="2:11" ht="12" customHeight="1">
      <c r="D28" s="331"/>
      <c r="E28" s="331"/>
      <c r="F28" s="331"/>
      <c r="G28" s="331"/>
      <c r="H28" s="331"/>
      <c r="I28" s="331"/>
      <c r="J28" s="331"/>
    </row>
    <row r="29" spans="2:11" ht="75" customHeight="1">
      <c r="B29" s="1396" t="s">
        <v>450</v>
      </c>
      <c r="C29" s="1396"/>
      <c r="D29" s="1396"/>
      <c r="E29" s="1396"/>
      <c r="F29" s="1396"/>
      <c r="G29" s="1396"/>
      <c r="H29" s="1396"/>
      <c r="I29" s="1396"/>
      <c r="J29" s="1396"/>
    </row>
    <row r="30" spans="2:11" ht="24.75" customHeight="1">
      <c r="B30" s="332"/>
      <c r="C30" s="1397"/>
      <c r="D30" s="1398"/>
      <c r="E30" s="1398"/>
      <c r="F30" s="1398"/>
      <c r="G30" s="1398"/>
      <c r="H30" s="1398"/>
      <c r="I30" s="1398"/>
      <c r="J30" s="1398"/>
    </row>
    <row r="31" spans="2:11" ht="24.75" customHeight="1">
      <c r="C31" s="333"/>
      <c r="D31" s="333"/>
      <c r="E31" s="333"/>
      <c r="F31" s="333"/>
      <c r="G31" s="333"/>
      <c r="H31" s="333"/>
      <c r="I31" s="333"/>
      <c r="J31" s="333"/>
    </row>
  </sheetData>
  <mergeCells count="12">
    <mergeCell ref="B1:J1"/>
    <mergeCell ref="B2:D2"/>
    <mergeCell ref="B3:D3"/>
    <mergeCell ref="B4:D4"/>
    <mergeCell ref="B6:B8"/>
    <mergeCell ref="C6:C8"/>
    <mergeCell ref="E6:J6"/>
    <mergeCell ref="B9:B21"/>
    <mergeCell ref="B23:B26"/>
    <mergeCell ref="B27:C27"/>
    <mergeCell ref="B29:J29"/>
    <mergeCell ref="C30:J30"/>
  </mergeCells>
  <phoneticPr fontId="2"/>
  <pageMargins left="0.59055118110236227" right="0.39370078740157483" top="0.59055118110236227" bottom="0.59055118110236227" header="0.51181102362204722" footer="0.51181102362204722"/>
  <pageSetup paperSize="9" scale="75"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88F73-1E72-4021-A066-21BBF8358866}">
  <sheetPr>
    <tabColor rgb="FF002060"/>
  </sheetPr>
  <dimension ref="B1:K31"/>
  <sheetViews>
    <sheetView view="pageBreakPreview" zoomScale="85" zoomScaleNormal="75" zoomScaleSheetLayoutView="85" workbookViewId="0">
      <selection activeCell="I13" sqref="I13"/>
    </sheetView>
  </sheetViews>
  <sheetFormatPr defaultColWidth="9" defaultRowHeight="30" customHeight="1"/>
  <cols>
    <col min="1" max="1" width="3.6328125" style="265" customWidth="1"/>
    <col min="2" max="2" width="6.81640625" style="265" customWidth="1"/>
    <col min="3" max="3" width="20.6328125" style="265" customWidth="1"/>
    <col min="4" max="4" width="15.6328125" style="265" customWidth="1"/>
    <col min="5" max="5" width="8.6328125" style="265" customWidth="1"/>
    <col min="6" max="6" width="15.6328125" style="265" customWidth="1"/>
    <col min="7" max="7" width="8.6328125" style="265" customWidth="1"/>
    <col min="8" max="8" width="15.6328125" style="265" customWidth="1"/>
    <col min="9" max="9" width="8.6328125" style="265" customWidth="1"/>
    <col min="10" max="10" width="15.6328125" style="265" customWidth="1"/>
    <col min="11" max="11" width="8" style="265" bestFit="1" customWidth="1"/>
    <col min="12" max="16384" width="9" style="265"/>
  </cols>
  <sheetData>
    <row r="1" spans="2:11" ht="21">
      <c r="B1" s="1399" t="s">
        <v>451</v>
      </c>
      <c r="C1" s="1399"/>
      <c r="D1" s="1399"/>
      <c r="E1" s="1399"/>
      <c r="F1" s="1399"/>
      <c r="G1" s="1399"/>
      <c r="H1" s="1399"/>
      <c r="I1" s="1399"/>
      <c r="J1" s="1399"/>
      <c r="K1" s="264"/>
    </row>
    <row r="2" spans="2:11" ht="16.5">
      <c r="B2" s="1400" t="str">
        <f>按分表!A2</f>
        <v>区市町村名：</v>
      </c>
      <c r="C2" s="1400"/>
      <c r="D2" s="1400"/>
      <c r="E2" s="266"/>
      <c r="F2" s="266"/>
      <c r="G2" s="266"/>
      <c r="H2" s="266"/>
      <c r="I2" s="266"/>
      <c r="J2" s="267" t="str">
        <f>"【"&amp;按分表!D6&amp;"】"</f>
        <v>【全体】</v>
      </c>
    </row>
    <row r="3" spans="2:11" ht="16.5">
      <c r="B3" s="1400" t="str">
        <f>按分表!A3</f>
        <v>運営事業者：</v>
      </c>
      <c r="C3" s="1400"/>
      <c r="D3" s="1400"/>
      <c r="E3" s="266"/>
      <c r="F3" s="266"/>
      <c r="G3" s="266"/>
      <c r="H3" s="266"/>
      <c r="I3" s="266"/>
      <c r="J3" s="266"/>
    </row>
    <row r="4" spans="2:11" ht="16.5">
      <c r="B4" s="1400" t="str">
        <f>按分表!A4</f>
        <v>整備区分：</v>
      </c>
      <c r="C4" s="1400"/>
      <c r="D4" s="1400"/>
      <c r="E4" s="266"/>
      <c r="F4" s="266"/>
      <c r="G4" s="266"/>
      <c r="H4" s="266"/>
      <c r="I4" s="266"/>
      <c r="J4" s="266"/>
    </row>
    <row r="5" spans="2:11" ht="16.5">
      <c r="B5" s="268"/>
      <c r="C5" s="268"/>
      <c r="D5" s="266"/>
      <c r="E5" s="268"/>
      <c r="F5" s="268"/>
      <c r="G5" s="268"/>
      <c r="H5" s="268"/>
      <c r="I5" s="266"/>
      <c r="J5" s="269" t="s">
        <v>391</v>
      </c>
    </row>
    <row r="6" spans="2:11" ht="30" customHeight="1">
      <c r="B6" s="1414" t="s">
        <v>431</v>
      </c>
      <c r="C6" s="1415" t="s">
        <v>432</v>
      </c>
      <c r="D6" s="270" t="s">
        <v>433</v>
      </c>
      <c r="E6" s="1407" t="s">
        <v>434</v>
      </c>
      <c r="F6" s="1408"/>
      <c r="G6" s="1408"/>
      <c r="H6" s="1408"/>
      <c r="I6" s="1408"/>
      <c r="J6" s="1409"/>
    </row>
    <row r="7" spans="2:11" ht="30" customHeight="1">
      <c r="B7" s="1415"/>
      <c r="C7" s="1415"/>
      <c r="D7" s="271"/>
      <c r="E7" s="272">
        <f>按分表!H2</f>
        <v>0</v>
      </c>
      <c r="F7" s="273" t="s">
        <v>435</v>
      </c>
      <c r="G7" s="272">
        <f>按分表!H3</f>
        <v>0</v>
      </c>
      <c r="H7" s="273" t="s">
        <v>435</v>
      </c>
      <c r="I7" s="272">
        <f>按分表!H4</f>
        <v>0</v>
      </c>
      <c r="J7" s="273" t="s">
        <v>435</v>
      </c>
    </row>
    <row r="8" spans="2:11" ht="34.5" customHeight="1" thickBot="1">
      <c r="B8" s="1415"/>
      <c r="C8" s="1415"/>
      <c r="D8" s="270" t="s">
        <v>436</v>
      </c>
      <c r="E8" s="270" t="s">
        <v>437</v>
      </c>
      <c r="F8" s="270" t="s">
        <v>436</v>
      </c>
      <c r="G8" s="270" t="s">
        <v>437</v>
      </c>
      <c r="H8" s="270" t="s">
        <v>436</v>
      </c>
      <c r="I8" s="270" t="s">
        <v>437</v>
      </c>
      <c r="J8" s="270" t="s">
        <v>436</v>
      </c>
      <c r="K8" s="274" t="s">
        <v>438</v>
      </c>
    </row>
    <row r="9" spans="2:11" ht="27" customHeight="1" thickTop="1">
      <c r="B9" s="1410" t="s">
        <v>439</v>
      </c>
      <c r="C9" s="275" t="str">
        <f>IF(按分表!B10="","",按分表!B10)</f>
        <v>建築工事（下記以外）</v>
      </c>
      <c r="D9" s="276">
        <f>按分表!D10</f>
        <v>0</v>
      </c>
      <c r="E9" s="279"/>
      <c r="F9" s="334">
        <f>'内訳（施設１）'!F9+'内訳（施設２）'!F9+'内訳（施設３）'!F9</f>
        <v>0</v>
      </c>
      <c r="G9" s="279"/>
      <c r="H9" s="334">
        <f>'内訳（施設１）'!H9+'内訳（施設２）'!H9+'内訳（施設３）'!H9</f>
        <v>0</v>
      </c>
      <c r="I9" s="279"/>
      <c r="J9" s="280">
        <f>'内訳（施設１）'!J9+'内訳（施設２）'!J9+'内訳（施設３）'!J9+按分表!L10</f>
        <v>0</v>
      </c>
      <c r="K9" s="281" t="str">
        <f>IF(D9=ROUND(F9,0)+ROUND(H9,0)+ROUND(J9,0),"OK","×")</f>
        <v>OK</v>
      </c>
    </row>
    <row r="10" spans="2:11" ht="27" customHeight="1">
      <c r="B10" s="1411"/>
      <c r="C10" s="282" t="str">
        <f>IF(按分表!B11="","",按分表!B11)</f>
        <v>共通仮設工事</v>
      </c>
      <c r="D10" s="283">
        <f>按分表!D11</f>
        <v>0</v>
      </c>
      <c r="E10" s="286"/>
      <c r="F10" s="335">
        <f>'内訳（施設１）'!F10+'内訳（施設２）'!F10+'内訳（施設３）'!F10</f>
        <v>0</v>
      </c>
      <c r="G10" s="286"/>
      <c r="H10" s="335">
        <f>'内訳（施設１）'!H10+'内訳（施設２）'!H10+'内訳（施設３）'!H10</f>
        <v>0</v>
      </c>
      <c r="I10" s="286"/>
      <c r="J10" s="287">
        <f>'内訳（施設１）'!J10+'内訳（施設２）'!J10+'内訳（施設３）'!J10+按分表!L11</f>
        <v>0</v>
      </c>
      <c r="K10" s="281" t="str">
        <f t="shared" ref="K10:K26" si="0">IF(D10=ROUND(F10,0)+ROUND(H10,0)+ROUND(J10,0),"OK","×")</f>
        <v>OK</v>
      </c>
    </row>
    <row r="11" spans="2:11" ht="27" customHeight="1">
      <c r="B11" s="1411"/>
      <c r="C11" s="282" t="str">
        <f>IF(按分表!B12="","",按分表!B12)</f>
        <v>電気設備工事</v>
      </c>
      <c r="D11" s="283">
        <f>按分表!D12</f>
        <v>0</v>
      </c>
      <c r="E11" s="286"/>
      <c r="F11" s="335">
        <f>'内訳（施設１）'!F11+'内訳（施設２）'!F11+'内訳（施設３）'!F11</f>
        <v>0</v>
      </c>
      <c r="G11" s="286"/>
      <c r="H11" s="335">
        <f>'内訳（施設１）'!H11+'内訳（施設２）'!H11+'内訳（施設３）'!H11</f>
        <v>0</v>
      </c>
      <c r="I11" s="286"/>
      <c r="J11" s="287">
        <f>'内訳（施設１）'!J11+'内訳（施設２）'!J11+'内訳（施設３）'!J11+按分表!L12</f>
        <v>0</v>
      </c>
      <c r="K11" s="281" t="str">
        <f t="shared" si="0"/>
        <v>OK</v>
      </c>
    </row>
    <row r="12" spans="2:11" ht="27" customHeight="1">
      <c r="B12" s="1411"/>
      <c r="C12" s="282" t="str">
        <f>IF(按分表!B13="","",按分表!B13)</f>
        <v>昇降機設備工事</v>
      </c>
      <c r="D12" s="283">
        <f>按分表!D13</f>
        <v>0</v>
      </c>
      <c r="E12" s="286"/>
      <c r="F12" s="335">
        <f>'内訳（施設１）'!F12+'内訳（施設２）'!F12+'内訳（施設３）'!F12</f>
        <v>0</v>
      </c>
      <c r="G12" s="286"/>
      <c r="H12" s="335">
        <f>'内訳（施設１）'!H12+'内訳（施設２）'!H12+'内訳（施設３）'!H12</f>
        <v>0</v>
      </c>
      <c r="I12" s="286"/>
      <c r="J12" s="287">
        <f>'内訳（施設１）'!J12+'内訳（施設２）'!J12+'内訳（施設３）'!J12+按分表!L13</f>
        <v>0</v>
      </c>
      <c r="K12" s="281" t="str">
        <f t="shared" si="0"/>
        <v>OK</v>
      </c>
    </row>
    <row r="13" spans="2:11" ht="27" customHeight="1">
      <c r="B13" s="1411"/>
      <c r="C13" s="282" t="str">
        <f>IF(按分表!B14="","",按分表!B14)</f>
        <v>給排水工事</v>
      </c>
      <c r="D13" s="283">
        <f>按分表!D14</f>
        <v>0</v>
      </c>
      <c r="E13" s="286"/>
      <c r="F13" s="335">
        <f>'内訳（施設１）'!F13+'内訳（施設２）'!F13+'内訳（施設３）'!F13</f>
        <v>0</v>
      </c>
      <c r="G13" s="286"/>
      <c r="H13" s="335">
        <f>'内訳（施設１）'!H13+'内訳（施設２）'!H13+'内訳（施設３）'!H13</f>
        <v>0</v>
      </c>
      <c r="I13" s="286"/>
      <c r="J13" s="287">
        <f>'内訳（施設１）'!J13+'内訳（施設２）'!J13+'内訳（施設３）'!J13+按分表!L14</f>
        <v>0</v>
      </c>
      <c r="K13" s="281" t="str">
        <f t="shared" si="0"/>
        <v>OK</v>
      </c>
    </row>
    <row r="14" spans="2:11" ht="27" customHeight="1">
      <c r="B14" s="1411"/>
      <c r="C14" s="282" t="str">
        <f>IF(按分表!B15="","",按分表!B15)</f>
        <v>冷暖房設備工事</v>
      </c>
      <c r="D14" s="283">
        <f>按分表!D15</f>
        <v>0</v>
      </c>
      <c r="E14" s="286"/>
      <c r="F14" s="335">
        <f>'内訳（施設１）'!F14+'内訳（施設２）'!F14+'内訳（施設３）'!F14</f>
        <v>0</v>
      </c>
      <c r="G14" s="286"/>
      <c r="H14" s="335">
        <f>'内訳（施設１）'!H14+'内訳（施設２）'!H14+'内訳（施設３）'!H14</f>
        <v>0</v>
      </c>
      <c r="I14" s="286"/>
      <c r="J14" s="287">
        <f>'内訳（施設１）'!J14+'内訳（施設２）'!J14+'内訳（施設３）'!J14+按分表!L15</f>
        <v>0</v>
      </c>
      <c r="K14" s="281" t="str">
        <f t="shared" si="0"/>
        <v>OK</v>
      </c>
    </row>
    <row r="15" spans="2:11" ht="27" customHeight="1">
      <c r="B15" s="1411"/>
      <c r="C15" s="282" t="str">
        <f>IF(按分表!B16="","",按分表!B16)</f>
        <v>現場管理費</v>
      </c>
      <c r="D15" s="283">
        <f>按分表!D16</f>
        <v>0</v>
      </c>
      <c r="E15" s="286"/>
      <c r="F15" s="335">
        <f>'内訳（施設１）'!F15+'内訳（施設２）'!F15+'内訳（施設３）'!F15</f>
        <v>0</v>
      </c>
      <c r="G15" s="286"/>
      <c r="H15" s="335">
        <f>'内訳（施設１）'!H15+'内訳（施設２）'!H15+'内訳（施設３）'!H15</f>
        <v>0</v>
      </c>
      <c r="I15" s="286"/>
      <c r="J15" s="287">
        <f>'内訳（施設１）'!J15+'内訳（施設２）'!J15+'内訳（施設３）'!J15+按分表!L16</f>
        <v>0</v>
      </c>
      <c r="K15" s="281" t="str">
        <f t="shared" si="0"/>
        <v>OK</v>
      </c>
    </row>
    <row r="16" spans="2:11" ht="27" customHeight="1">
      <c r="B16" s="1411"/>
      <c r="C16" s="282" t="str">
        <f>IF(按分表!B17="","",按分表!B17)</f>
        <v/>
      </c>
      <c r="D16" s="283">
        <f>按分表!D17</f>
        <v>0</v>
      </c>
      <c r="E16" s="286"/>
      <c r="F16" s="335">
        <f>'内訳（施設１）'!F16+'内訳（施設２）'!F16+'内訳（施設３）'!F16</f>
        <v>0</v>
      </c>
      <c r="G16" s="286"/>
      <c r="H16" s="335">
        <f>'内訳（施設１）'!H16+'内訳（施設２）'!H16+'内訳（施設３）'!H16</f>
        <v>0</v>
      </c>
      <c r="I16" s="286"/>
      <c r="J16" s="287">
        <f>'内訳（施設１）'!J16+'内訳（施設２）'!J16+'内訳（施設３）'!J16+按分表!L17</f>
        <v>0</v>
      </c>
      <c r="K16" s="281" t="str">
        <f t="shared" si="0"/>
        <v>OK</v>
      </c>
    </row>
    <row r="17" spans="2:11" ht="27" customHeight="1">
      <c r="B17" s="1411"/>
      <c r="C17" s="288"/>
      <c r="D17" s="283"/>
      <c r="E17" s="289"/>
      <c r="F17" s="290"/>
      <c r="G17" s="289"/>
      <c r="H17" s="290"/>
      <c r="I17" s="286"/>
      <c r="J17" s="287"/>
      <c r="K17" s="281"/>
    </row>
    <row r="18" spans="2:11" ht="44.25" customHeight="1">
      <c r="B18" s="1411"/>
      <c r="C18" s="291" t="s">
        <v>440</v>
      </c>
      <c r="D18" s="292">
        <f>按分表!D19</f>
        <v>0</v>
      </c>
      <c r="E18" s="293" t="e">
        <f>ROUNDDOWN(F18/D18,2)</f>
        <v>#DIV/0!</v>
      </c>
      <c r="F18" s="294">
        <f>SUM(F9:F17)</f>
        <v>0</v>
      </c>
      <c r="G18" s="293" t="e">
        <f>ROUNDDOWN(H18/D18,2)</f>
        <v>#DIV/0!</v>
      </c>
      <c r="H18" s="294">
        <f>SUM(H9:H17)</f>
        <v>0</v>
      </c>
      <c r="I18" s="293" t="e">
        <f>1-E18-G18</f>
        <v>#DIV/0!</v>
      </c>
      <c r="J18" s="295">
        <f>SUM(J9:J17)</f>
        <v>0</v>
      </c>
      <c r="K18" s="281" t="str">
        <f t="shared" si="0"/>
        <v>OK</v>
      </c>
    </row>
    <row r="19" spans="2:11" ht="28">
      <c r="B19" s="1411"/>
      <c r="C19" s="296" t="s">
        <v>441</v>
      </c>
      <c r="D19" s="297">
        <f>SUM(F19+H19+J19)</f>
        <v>0</v>
      </c>
      <c r="E19" s="306"/>
      <c r="F19" s="336">
        <f>'内訳（施設１）'!F19+'内訳（施設２）'!F19+'内訳（施設３）'!F19</f>
        <v>0</v>
      </c>
      <c r="G19" s="306"/>
      <c r="H19" s="336">
        <f>'内訳（施設１）'!H19+'内訳（施設２）'!H19+'内訳（施設３）'!H19</f>
        <v>0</v>
      </c>
      <c r="I19" s="306"/>
      <c r="J19" s="336">
        <f>'内訳（施設１）'!J19+'内訳（施設２）'!J19+'内訳（施設３）'!J19</f>
        <v>0</v>
      </c>
      <c r="K19" s="281" t="str">
        <f t="shared" si="0"/>
        <v>OK</v>
      </c>
    </row>
    <row r="20" spans="2:11" ht="14">
      <c r="B20" s="1411"/>
      <c r="C20" s="300" t="s">
        <v>442</v>
      </c>
      <c r="D20" s="301"/>
      <c r="E20" s="302"/>
      <c r="F20" s="303" t="str">
        <f>IF(F19&lt;=F18*0.026,"OK","×")</f>
        <v>OK</v>
      </c>
      <c r="G20" s="302"/>
      <c r="H20" s="303" t="str">
        <f>IF(H19&lt;=H18*0.026,"OK","×")</f>
        <v>OK</v>
      </c>
      <c r="I20" s="304"/>
      <c r="J20" s="303" t="str">
        <f t="shared" ref="J20" si="1">IF(J19&lt;=J18*0.026,"OK","×")</f>
        <v>OK</v>
      </c>
      <c r="K20" s="281"/>
    </row>
    <row r="21" spans="2:11" ht="44.25" customHeight="1">
      <c r="B21" s="1411"/>
      <c r="C21" s="305" t="s">
        <v>443</v>
      </c>
      <c r="D21" s="297">
        <f>SUM(D18+D19)</f>
        <v>0</v>
      </c>
      <c r="E21" s="306" t="e">
        <f>ROUNDDOWN(F21/D21,2)</f>
        <v>#DIV/0!</v>
      </c>
      <c r="F21" s="307">
        <f>SUM(F18+F19)</f>
        <v>0</v>
      </c>
      <c r="G21" s="306" t="e">
        <f>ROUNDDOWN(H21/D21,2)</f>
        <v>#DIV/0!</v>
      </c>
      <c r="H21" s="307">
        <f>SUM(H18+H19)</f>
        <v>0</v>
      </c>
      <c r="I21" s="306" t="e">
        <f>1-E21-G21</f>
        <v>#DIV/0!</v>
      </c>
      <c r="J21" s="308">
        <f>SUM(J18:J19)</f>
        <v>0</v>
      </c>
      <c r="K21" s="281" t="str">
        <f t="shared" si="0"/>
        <v>OK</v>
      </c>
    </row>
    <row r="22" spans="2:11" ht="14.5" thickBot="1">
      <c r="B22" s="309"/>
      <c r="C22" s="310" t="s">
        <v>444</v>
      </c>
      <c r="D22" s="311"/>
      <c r="E22" s="312" t="e">
        <f>IF(E21&gt;=按分表!J2,"OK","×")</f>
        <v>#DIV/0!</v>
      </c>
      <c r="F22" s="313"/>
      <c r="G22" s="312" t="e">
        <f>IF(G21&gt;=按分表!J3,"OK","×")</f>
        <v>#DIV/0!</v>
      </c>
      <c r="H22" s="313"/>
      <c r="I22" s="314"/>
      <c r="J22" s="315"/>
      <c r="K22" s="281" t="str">
        <f t="shared" si="0"/>
        <v>OK</v>
      </c>
    </row>
    <row r="23" spans="2:11" ht="29.25" customHeight="1" thickTop="1">
      <c r="B23" s="1410" t="s">
        <v>445</v>
      </c>
      <c r="C23" s="316" t="s">
        <v>446</v>
      </c>
      <c r="D23" s="276">
        <f>按分表!D26</f>
        <v>0</v>
      </c>
      <c r="E23" s="279"/>
      <c r="F23" s="334">
        <f>'内訳（施設１）'!F23+'内訳（施設２）'!F23+'内訳（施設３）'!F23</f>
        <v>0</v>
      </c>
      <c r="G23" s="279"/>
      <c r="H23" s="334">
        <f>'内訳（施設１）'!H23+'内訳（施設２）'!H23+'内訳（施設３）'!H23</f>
        <v>0</v>
      </c>
      <c r="I23" s="279"/>
      <c r="J23" s="280">
        <f>'内訳（施設１）'!J23+'内訳（施設２）'!J23+'内訳（施設３）'!J23+按分表!L25</f>
        <v>0</v>
      </c>
      <c r="K23" s="281" t="str">
        <f t="shared" si="0"/>
        <v>OK</v>
      </c>
    </row>
    <row r="24" spans="2:11" ht="29.25" customHeight="1">
      <c r="B24" s="1411"/>
      <c r="C24" s="271" t="s">
        <v>447</v>
      </c>
      <c r="D24" s="283">
        <f>按分表!D32-'内訳（全体）'!D19</f>
        <v>0</v>
      </c>
      <c r="E24" s="286"/>
      <c r="F24" s="335">
        <f>'内訳（施設１）'!F24+'内訳（施設２）'!F24+'内訳（施設３）'!F24</f>
        <v>0</v>
      </c>
      <c r="G24" s="286"/>
      <c r="H24" s="335">
        <f>'内訳（施設１）'!H24+'内訳（施設２）'!H24+'内訳（施設３）'!H24</f>
        <v>0</v>
      </c>
      <c r="I24" s="286"/>
      <c r="J24" s="287">
        <f>'内訳（施設１）'!J24+'内訳（施設２）'!J24+'内訳（施設３）'!J24+按分表!L31</f>
        <v>0</v>
      </c>
      <c r="K24" s="281" t="str">
        <f t="shared" si="0"/>
        <v>OK</v>
      </c>
    </row>
    <row r="25" spans="2:11" ht="29.25" customHeight="1">
      <c r="B25" s="1411"/>
      <c r="C25" s="317"/>
      <c r="D25" s="318"/>
      <c r="E25" s="319"/>
      <c r="F25" s="320"/>
      <c r="G25" s="319"/>
      <c r="H25" s="320"/>
      <c r="I25" s="321"/>
      <c r="J25" s="322"/>
      <c r="K25" s="281" t="str">
        <f t="shared" si="0"/>
        <v>OK</v>
      </c>
    </row>
    <row r="26" spans="2:11" ht="44.25" customHeight="1" thickBot="1">
      <c r="B26" s="1412"/>
      <c r="C26" s="323" t="s">
        <v>448</v>
      </c>
      <c r="D26" s="324">
        <f>SUM(D23:D24)</f>
        <v>0</v>
      </c>
      <c r="E26" s="325"/>
      <c r="F26" s="326">
        <f>SUM(F23:F24)</f>
        <v>0</v>
      </c>
      <c r="G26" s="325"/>
      <c r="H26" s="326">
        <f>SUM(H23:H24)</f>
        <v>0</v>
      </c>
      <c r="I26" s="325"/>
      <c r="J26" s="327">
        <f>SUM(J23:J24)</f>
        <v>0</v>
      </c>
      <c r="K26" s="281" t="str">
        <f t="shared" si="0"/>
        <v>OK</v>
      </c>
    </row>
    <row r="27" spans="2:11" ht="44.25" customHeight="1" thickTop="1">
      <c r="B27" s="1394" t="s">
        <v>449</v>
      </c>
      <c r="C27" s="1413"/>
      <c r="D27" s="328">
        <f>SUM(D21+D26)</f>
        <v>0</v>
      </c>
      <c r="E27" s="319"/>
      <c r="F27" s="329">
        <f>SUM(F21+F26)</f>
        <v>0</v>
      </c>
      <c r="G27" s="319"/>
      <c r="H27" s="329">
        <f>SUM(H21+H26)</f>
        <v>0</v>
      </c>
      <c r="I27" s="319"/>
      <c r="J27" s="330">
        <f>SUM(J21+J26)</f>
        <v>0</v>
      </c>
      <c r="K27" s="281" t="str">
        <f>IF(D27=ROUND(F27,0)+ROUND(H27,0)+ROUND(J27,0),"OK","×")</f>
        <v>OK</v>
      </c>
    </row>
    <row r="28" spans="2:11" ht="12" customHeight="1">
      <c r="D28" s="331"/>
      <c r="E28" s="331"/>
      <c r="F28" s="331"/>
      <c r="G28" s="331"/>
      <c r="H28" s="331"/>
      <c r="I28" s="331"/>
      <c r="J28" s="331"/>
    </row>
    <row r="29" spans="2:11" ht="75" customHeight="1">
      <c r="B29" s="1396" t="s">
        <v>450</v>
      </c>
      <c r="C29" s="1396"/>
      <c r="D29" s="1396"/>
      <c r="E29" s="1396"/>
      <c r="F29" s="1396"/>
      <c r="G29" s="1396"/>
      <c r="H29" s="1396"/>
      <c r="I29" s="1396"/>
      <c r="J29" s="1396"/>
    </row>
    <row r="30" spans="2:11" ht="24.75" customHeight="1">
      <c r="B30" s="332"/>
      <c r="C30" s="1397"/>
      <c r="D30" s="1398"/>
      <c r="E30" s="1398"/>
      <c r="F30" s="1398"/>
      <c r="G30" s="1398"/>
      <c r="H30" s="1398"/>
      <c r="I30" s="1398"/>
      <c r="J30" s="1398"/>
    </row>
    <row r="31" spans="2:11" ht="24.75" customHeight="1">
      <c r="C31" s="333"/>
      <c r="D31" s="333"/>
      <c r="E31" s="333"/>
      <c r="F31" s="333"/>
      <c r="G31" s="333"/>
      <c r="H31" s="333"/>
      <c r="I31" s="333"/>
      <c r="J31" s="333"/>
    </row>
  </sheetData>
  <mergeCells count="12">
    <mergeCell ref="B1:J1"/>
    <mergeCell ref="B2:D2"/>
    <mergeCell ref="B3:D3"/>
    <mergeCell ref="B4:D4"/>
    <mergeCell ref="B6:B8"/>
    <mergeCell ref="C6:C8"/>
    <mergeCell ref="E6:J6"/>
    <mergeCell ref="B9:B21"/>
    <mergeCell ref="B23:B26"/>
    <mergeCell ref="B27:C27"/>
    <mergeCell ref="B29:J29"/>
    <mergeCell ref="C30:J30"/>
  </mergeCells>
  <phoneticPr fontId="2"/>
  <pageMargins left="0.59055118110236227" right="0.39370078740157483" top="0.59055118110236227" bottom="0.59055118110236227" header="0.51181102362204722" footer="0.51181102362204722"/>
  <pageSetup paperSize="9" scale="75"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266F4-0F69-4A5D-A7F1-255F1854A3A1}">
  <sheetPr>
    <pageSetUpPr fitToPage="1"/>
  </sheetPr>
  <dimension ref="A1:K28"/>
  <sheetViews>
    <sheetView view="pageBreakPreview" zoomScaleNormal="85" zoomScaleSheetLayoutView="100" workbookViewId="0">
      <selection activeCell="H1" sqref="H1"/>
    </sheetView>
  </sheetViews>
  <sheetFormatPr defaultRowHeight="30" customHeight="1"/>
  <cols>
    <col min="1" max="1" width="11.90625" style="478" customWidth="1"/>
    <col min="2" max="2" width="7.7265625" style="478" bestFit="1" customWidth="1"/>
    <col min="3" max="4" width="15.08984375" style="478" customWidth="1"/>
    <col min="5" max="6" width="24.81640625" style="478" customWidth="1"/>
    <col min="7" max="7" width="19.6328125" style="478" bestFit="1" customWidth="1"/>
    <col min="8" max="8" width="16.453125" style="478" customWidth="1"/>
    <col min="9" max="9" width="17.36328125" style="478" customWidth="1"/>
    <col min="10" max="10" width="8.7265625" style="478" customWidth="1"/>
    <col min="11" max="11" width="13.90625" style="478" customWidth="1"/>
    <col min="12" max="13" width="13.7265625" style="478" customWidth="1"/>
    <col min="14" max="14" width="13.6328125" style="478" customWidth="1"/>
    <col min="15" max="16384" width="8.7265625" style="478"/>
  </cols>
  <sheetData>
    <row r="1" spans="1:11" ht="30" customHeight="1">
      <c r="A1" s="803" t="s">
        <v>934</v>
      </c>
      <c r="B1" s="709"/>
      <c r="C1" s="855" t="s">
        <v>1110</v>
      </c>
      <c r="E1" s="709"/>
      <c r="F1" s="709"/>
      <c r="G1" s="709"/>
      <c r="H1" s="709"/>
    </row>
    <row r="2" spans="1:11" ht="30" customHeight="1" thickBot="1">
      <c r="A2" s="806" t="s">
        <v>935</v>
      </c>
      <c r="B2" s="709"/>
      <c r="C2" s="807"/>
      <c r="D2" s="807"/>
      <c r="E2" s="709"/>
      <c r="F2" s="709"/>
      <c r="G2" s="709"/>
      <c r="H2" s="709"/>
    </row>
    <row r="3" spans="1:11" ht="13.5" thickBot="1">
      <c r="A3" s="1423" t="s">
        <v>936</v>
      </c>
      <c r="B3" s="1426" t="s">
        <v>937</v>
      </c>
      <c r="C3" s="1426" t="s">
        <v>938</v>
      </c>
      <c r="D3" s="1429" t="s">
        <v>939</v>
      </c>
      <c r="E3" s="1432" t="s">
        <v>940</v>
      </c>
      <c r="F3" s="1426"/>
      <c r="G3" s="1426"/>
      <c r="H3" s="1433"/>
      <c r="I3" s="1416" t="s">
        <v>941</v>
      </c>
    </row>
    <row r="4" spans="1:11" ht="13">
      <c r="A4" s="1424"/>
      <c r="B4" s="1427"/>
      <c r="C4" s="1427"/>
      <c r="D4" s="1430"/>
      <c r="E4" s="1419" t="s">
        <v>942</v>
      </c>
      <c r="F4" s="1420"/>
      <c r="G4" s="847" t="s">
        <v>943</v>
      </c>
      <c r="H4" s="1421" t="s">
        <v>944</v>
      </c>
      <c r="I4" s="1417"/>
    </row>
    <row r="5" spans="1:11" ht="30" customHeight="1" thickBot="1">
      <c r="A5" s="1425"/>
      <c r="B5" s="1428"/>
      <c r="C5" s="1428"/>
      <c r="D5" s="1431"/>
      <c r="E5" s="848" t="s">
        <v>945</v>
      </c>
      <c r="F5" s="849" t="s">
        <v>946</v>
      </c>
      <c r="G5" s="850" t="s">
        <v>947</v>
      </c>
      <c r="H5" s="1422"/>
      <c r="I5" s="1418"/>
    </row>
    <row r="6" spans="1:11" ht="30" customHeight="1" thickBot="1">
      <c r="A6" s="808" t="s">
        <v>1111</v>
      </c>
      <c r="B6" s="809">
        <f>SUM(B7:B9)</f>
        <v>0</v>
      </c>
      <c r="C6" s="810">
        <f>SUM(C7:C9)</f>
        <v>0</v>
      </c>
      <c r="D6" s="811">
        <f>SUM(D7:D9)</f>
        <v>0</v>
      </c>
      <c r="E6" s="812"/>
      <c r="F6" s="813"/>
      <c r="G6" s="814"/>
      <c r="H6" s="815">
        <f>ROUNDDOWN((ROUNDDOWN(E6+F6,-3)+G6),-3)</f>
        <v>0</v>
      </c>
      <c r="I6" s="711"/>
    </row>
    <row r="7" spans="1:11" ht="30" customHeight="1">
      <c r="A7" s="816" t="s">
        <v>948</v>
      </c>
      <c r="B7" s="817">
        <v>0</v>
      </c>
      <c r="C7" s="818"/>
      <c r="D7" s="819"/>
      <c r="E7" s="835">
        <f>ROUNDDOWN(E$6*B7,-3)</f>
        <v>0</v>
      </c>
      <c r="F7" s="842">
        <f>ROUNDDOWN(F$6*C7,-3)</f>
        <v>0</v>
      </c>
      <c r="G7" s="820">
        <f>ROUNDDOWN(G6*B7,-3)</f>
        <v>0</v>
      </c>
      <c r="H7" s="821">
        <f>ROUNDDOWN((ROUNDDOWN(E7+F7,-3)+G7),-3)</f>
        <v>0</v>
      </c>
      <c r="I7" s="712"/>
      <c r="K7" s="713"/>
    </row>
    <row r="8" spans="1:11" ht="30" customHeight="1">
      <c r="A8" s="710" t="s">
        <v>949</v>
      </c>
      <c r="B8" s="714">
        <v>0</v>
      </c>
      <c r="C8" s="822"/>
      <c r="D8" s="823"/>
      <c r="E8" s="835">
        <f t="shared" ref="E8:E9" si="0">ROUNDDOWN(E$6*B8,-3)</f>
        <v>0</v>
      </c>
      <c r="F8" s="842">
        <f t="shared" ref="F8:F9" si="1">ROUNDDOWN(F$6*C8,-3)</f>
        <v>0</v>
      </c>
      <c r="G8" s="820">
        <f>ROUNDDOWN(G6*B8,-3)</f>
        <v>0</v>
      </c>
      <c r="H8" s="825">
        <f>ROUNDDOWN((ROUNDDOWN(E8+F8,-3)+G8),-3)</f>
        <v>0</v>
      </c>
      <c r="I8" s="712"/>
      <c r="K8" s="713"/>
    </row>
    <row r="9" spans="1:11" ht="30" customHeight="1" thickBot="1">
      <c r="A9" s="715" t="s">
        <v>949</v>
      </c>
      <c r="B9" s="716">
        <v>0</v>
      </c>
      <c r="C9" s="826"/>
      <c r="D9" s="827"/>
      <c r="E9" s="853">
        <f t="shared" si="0"/>
        <v>0</v>
      </c>
      <c r="F9" s="724">
        <f t="shared" si="1"/>
        <v>0</v>
      </c>
      <c r="G9" s="854">
        <f>ROUNDDOWN(G6*B9,-3)</f>
        <v>0</v>
      </c>
      <c r="H9" s="829">
        <f>ROUNDDOWN((ROUNDDOWN(E9+F9,-3)+G9),-3)</f>
        <v>0</v>
      </c>
      <c r="I9" s="712"/>
      <c r="K9" s="713"/>
    </row>
    <row r="10" spans="1:11" ht="30" customHeight="1" thickBot="1">
      <c r="A10" s="1434" t="s">
        <v>426</v>
      </c>
      <c r="B10" s="1435"/>
      <c r="C10" s="1435"/>
      <c r="D10" s="1436"/>
      <c r="E10" s="831">
        <f>SUM(E7:E9)</f>
        <v>0</v>
      </c>
      <c r="F10" s="831">
        <f t="shared" ref="F10:G10" si="2">SUM(F7:F9)</f>
        <v>0</v>
      </c>
      <c r="G10" s="831">
        <f t="shared" si="2"/>
        <v>0</v>
      </c>
      <c r="H10" s="717">
        <f>SUM(H7:H9)</f>
        <v>0</v>
      </c>
      <c r="I10" s="718"/>
      <c r="K10" s="713"/>
    </row>
    <row r="11" spans="1:11" ht="30" customHeight="1" thickBot="1">
      <c r="A11" s="806" t="s">
        <v>950</v>
      </c>
      <c r="B11" s="709"/>
      <c r="C11" s="807"/>
      <c r="D11" s="807"/>
    </row>
    <row r="12" spans="1:11" ht="13.5" thickBot="1">
      <c r="A12" s="1423" t="s">
        <v>948</v>
      </c>
      <c r="B12" s="1426" t="s">
        <v>937</v>
      </c>
      <c r="C12" s="1426" t="s">
        <v>938</v>
      </c>
      <c r="D12" s="1429" t="s">
        <v>939</v>
      </c>
      <c r="E12" s="1461" t="s">
        <v>940</v>
      </c>
      <c r="F12" s="1462"/>
      <c r="G12" s="1463"/>
      <c r="H12" s="1442" t="s">
        <v>953</v>
      </c>
    </row>
    <row r="13" spans="1:11" ht="30" customHeight="1">
      <c r="A13" s="1424"/>
      <c r="B13" s="1427"/>
      <c r="C13" s="1427"/>
      <c r="D13" s="1430"/>
      <c r="E13" s="851" t="s">
        <v>942</v>
      </c>
      <c r="F13" s="847" t="s">
        <v>943</v>
      </c>
      <c r="G13" s="1421" t="s">
        <v>1112</v>
      </c>
      <c r="H13" s="1417"/>
    </row>
    <row r="14" spans="1:11" ht="30" customHeight="1" thickBot="1">
      <c r="A14" s="1425"/>
      <c r="B14" s="1428"/>
      <c r="C14" s="1428"/>
      <c r="D14" s="1431"/>
      <c r="E14" s="848" t="s">
        <v>951</v>
      </c>
      <c r="F14" s="850" t="s">
        <v>947</v>
      </c>
      <c r="G14" s="1443"/>
      <c r="H14" s="1418"/>
    </row>
    <row r="15" spans="1:11" ht="30" customHeight="1" thickBot="1">
      <c r="A15" s="808" t="s">
        <v>1111</v>
      </c>
      <c r="B15" s="809">
        <f>SUM(B16:B18)</f>
        <v>0</v>
      </c>
      <c r="C15" s="810">
        <f>SUM(C16:C18)</f>
        <v>0</v>
      </c>
      <c r="D15" s="811">
        <f>SUM(D16:D18)</f>
        <v>0</v>
      </c>
      <c r="E15" s="812"/>
      <c r="F15" s="814"/>
      <c r="G15" s="840">
        <f>SUM(E15:F15)</f>
        <v>0</v>
      </c>
      <c r="H15" s="1444"/>
    </row>
    <row r="16" spans="1:11" ht="30" customHeight="1">
      <c r="A16" s="816" t="s">
        <v>948</v>
      </c>
      <c r="B16" s="817">
        <v>0</v>
      </c>
      <c r="C16" s="833"/>
      <c r="D16" s="834"/>
      <c r="E16" s="835">
        <f t="shared" ref="E16:F18" si="3">ROUNDDOWN(E$15*B16,-3)</f>
        <v>0</v>
      </c>
      <c r="F16" s="842">
        <f t="shared" si="3"/>
        <v>0</v>
      </c>
      <c r="G16" s="843">
        <f t="shared" ref="G16:G18" si="4">SUM(E16:F16)</f>
        <v>0</v>
      </c>
      <c r="H16" s="1445"/>
    </row>
    <row r="17" spans="1:8" ht="30" customHeight="1">
      <c r="A17" s="710" t="s">
        <v>949</v>
      </c>
      <c r="B17" s="714">
        <v>0</v>
      </c>
      <c r="C17" s="719"/>
      <c r="D17" s="720"/>
      <c r="E17" s="824">
        <f t="shared" si="3"/>
        <v>0</v>
      </c>
      <c r="F17" s="842">
        <f t="shared" si="3"/>
        <v>0</v>
      </c>
      <c r="G17" s="841">
        <f t="shared" si="4"/>
        <v>0</v>
      </c>
      <c r="H17" s="1445"/>
    </row>
    <row r="18" spans="1:8" ht="30" customHeight="1" thickBot="1">
      <c r="A18" s="715" t="s">
        <v>949</v>
      </c>
      <c r="B18" s="716">
        <v>0</v>
      </c>
      <c r="C18" s="721"/>
      <c r="D18" s="722"/>
      <c r="E18" s="828">
        <f t="shared" si="3"/>
        <v>0</v>
      </c>
      <c r="F18" s="844">
        <f t="shared" si="3"/>
        <v>0</v>
      </c>
      <c r="G18" s="852">
        <f t="shared" si="4"/>
        <v>0</v>
      </c>
      <c r="H18" s="1446"/>
    </row>
    <row r="19" spans="1:8" ht="30" customHeight="1" thickBot="1">
      <c r="A19" s="1439" t="s">
        <v>426</v>
      </c>
      <c r="B19" s="1440"/>
      <c r="C19" s="1440"/>
      <c r="D19" s="1441"/>
      <c r="E19" s="830">
        <f>SUM(E16:E18)</f>
        <v>0</v>
      </c>
      <c r="F19" s="832">
        <f>SUM(F16:F18)</f>
        <v>0</v>
      </c>
      <c r="G19" s="717">
        <f>SUM(G16:G18)</f>
        <v>0</v>
      </c>
      <c r="H19" s="718"/>
    </row>
    <row r="20" spans="1:8" ht="30" customHeight="1" thickBot="1">
      <c r="A20" s="806" t="s">
        <v>1113</v>
      </c>
    </row>
    <row r="21" spans="1:8" ht="13.5" thickBot="1">
      <c r="A21" s="1447" t="s">
        <v>948</v>
      </c>
      <c r="B21" s="1450" t="s">
        <v>937</v>
      </c>
      <c r="C21" s="1450" t="s">
        <v>938</v>
      </c>
      <c r="D21" s="1453" t="s">
        <v>939</v>
      </c>
      <c r="E21" s="1456" t="s">
        <v>940</v>
      </c>
      <c r="F21" s="1457"/>
      <c r="G21" s="1458" t="s">
        <v>941</v>
      </c>
    </row>
    <row r="22" spans="1:8" ht="30" customHeight="1">
      <c r="A22" s="1448"/>
      <c r="B22" s="1451"/>
      <c r="C22" s="1451"/>
      <c r="D22" s="1454"/>
      <c r="E22" s="845" t="s">
        <v>942</v>
      </c>
      <c r="F22" s="1437" t="s">
        <v>944</v>
      </c>
      <c r="G22" s="1459"/>
    </row>
    <row r="23" spans="1:8" ht="30" customHeight="1" thickBot="1">
      <c r="A23" s="1449"/>
      <c r="B23" s="1452"/>
      <c r="C23" s="1452"/>
      <c r="D23" s="1455"/>
      <c r="E23" s="846" t="s">
        <v>952</v>
      </c>
      <c r="F23" s="1438"/>
      <c r="G23" s="1460"/>
    </row>
    <row r="24" spans="1:8" ht="30" customHeight="1" thickBot="1">
      <c r="A24" s="808" t="s">
        <v>1111</v>
      </c>
      <c r="B24" s="809">
        <f>SUM(B25:B27)</f>
        <v>0</v>
      </c>
      <c r="C24" s="810">
        <f>SUM(C25:C27)</f>
        <v>0</v>
      </c>
      <c r="D24" s="811">
        <f>SUM(D25:D27)</f>
        <v>0</v>
      </c>
      <c r="E24" s="836"/>
      <c r="F24" s="815">
        <f>ROUNDDOWN(E24,-3)</f>
        <v>0</v>
      </c>
      <c r="G24" s="711"/>
    </row>
    <row r="25" spans="1:8" ht="30" customHeight="1">
      <c r="A25" s="816" t="s">
        <v>948</v>
      </c>
      <c r="B25" s="817">
        <v>0</v>
      </c>
      <c r="C25" s="837"/>
      <c r="D25" s="838"/>
      <c r="E25" s="723">
        <f>ROUNDDOWN(B25*E24,-3)</f>
        <v>0</v>
      </c>
      <c r="F25" s="840">
        <f>ROUNDDOWN(F24*B25,-3)</f>
        <v>0</v>
      </c>
      <c r="G25" s="839"/>
    </row>
    <row r="26" spans="1:8" ht="30" customHeight="1">
      <c r="A26" s="710" t="s">
        <v>949</v>
      </c>
      <c r="B26" s="714">
        <v>0</v>
      </c>
      <c r="C26" s="719"/>
      <c r="D26" s="720"/>
      <c r="E26" s="723">
        <f>ROUNDDOWN(B26*E24,-3)</f>
        <v>0</v>
      </c>
      <c r="F26" s="841">
        <f>ROUNDDOWN(F24*B26,-3)</f>
        <v>0</v>
      </c>
      <c r="G26" s="839"/>
    </row>
    <row r="27" spans="1:8" ht="30" customHeight="1" thickBot="1">
      <c r="A27" s="715" t="s">
        <v>949</v>
      </c>
      <c r="B27" s="716">
        <v>0</v>
      </c>
      <c r="C27" s="721"/>
      <c r="D27" s="722"/>
      <c r="E27" s="724">
        <f>ROUNDDOWN(B27*E24,-3)</f>
        <v>0</v>
      </c>
      <c r="F27" s="852">
        <f>ROUNDDOWN(F24*B27,-3)</f>
        <v>0</v>
      </c>
      <c r="G27" s="839"/>
    </row>
    <row r="28" spans="1:8" ht="30" customHeight="1" thickBot="1">
      <c r="A28" s="1439" t="s">
        <v>426</v>
      </c>
      <c r="B28" s="1440"/>
      <c r="C28" s="1440"/>
      <c r="D28" s="1441"/>
      <c r="E28" s="725">
        <f>SUM(E25:E27)</f>
        <v>0</v>
      </c>
      <c r="F28" s="717">
        <f>SUM(F25:F27)</f>
        <v>0</v>
      </c>
      <c r="G28" s="718"/>
    </row>
  </sheetData>
  <mergeCells count="26">
    <mergeCell ref="F22:F23"/>
    <mergeCell ref="A28:D28"/>
    <mergeCell ref="H12:H14"/>
    <mergeCell ref="G13:G14"/>
    <mergeCell ref="H15:H18"/>
    <mergeCell ref="A19:D19"/>
    <mergeCell ref="A21:A23"/>
    <mergeCell ref="B21:B23"/>
    <mergeCell ref="C21:C23"/>
    <mergeCell ref="D21:D23"/>
    <mergeCell ref="E21:F21"/>
    <mergeCell ref="G21:G23"/>
    <mergeCell ref="E12:G12"/>
    <mergeCell ref="A10:D10"/>
    <mergeCell ref="A12:A14"/>
    <mergeCell ref="B12:B14"/>
    <mergeCell ref="C12:C14"/>
    <mergeCell ref="D12:D14"/>
    <mergeCell ref="I3:I5"/>
    <mergeCell ref="E4:F4"/>
    <mergeCell ref="H4:H5"/>
    <mergeCell ref="A3:A5"/>
    <mergeCell ref="B3:B5"/>
    <mergeCell ref="C3:C5"/>
    <mergeCell ref="D3:D5"/>
    <mergeCell ref="E3:H3"/>
  </mergeCells>
  <phoneticPr fontId="2"/>
  <printOptions horizontalCentered="1"/>
  <pageMargins left="0.70866141732283472" right="0.70866141732283472" top="0.32" bottom="0.19" header="0.16" footer="0.16"/>
  <pageSetup paperSize="9" scale="76" orientation="landscape" r:id="rId1"/>
  <rowBreaks count="1" manualBreakCount="1">
    <brk id="28"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3175D-20F8-45A9-A361-622485E5C693}">
  <sheetPr>
    <pageSetUpPr fitToPage="1"/>
  </sheetPr>
  <dimension ref="A1:H47"/>
  <sheetViews>
    <sheetView view="pageBreakPreview" zoomScale="85" zoomScaleNormal="80" zoomScaleSheetLayoutView="85" workbookViewId="0">
      <selection activeCell="C21" sqref="C21"/>
    </sheetView>
  </sheetViews>
  <sheetFormatPr defaultColWidth="9" defaultRowHeight="22" customHeight="1"/>
  <cols>
    <col min="1" max="1" width="25.6328125" style="337" customWidth="1"/>
    <col min="2" max="6" width="10.6328125" style="337" customWidth="1"/>
    <col min="7" max="8" width="12.6328125" style="337" customWidth="1"/>
    <col min="9" max="9" width="3.7265625" style="337" customWidth="1"/>
    <col min="10" max="16384" width="9" style="337"/>
  </cols>
  <sheetData>
    <row r="1" spans="1:8" ht="22" customHeight="1">
      <c r="A1" s="1479" t="s">
        <v>823</v>
      </c>
      <c r="B1" s="1479"/>
      <c r="C1" s="1479"/>
      <c r="D1" s="1479"/>
      <c r="E1" s="1479"/>
      <c r="F1" s="1479"/>
      <c r="G1" s="1479"/>
      <c r="H1" s="1479"/>
    </row>
    <row r="2" spans="1:8" ht="13.5" customHeight="1"/>
    <row r="3" spans="1:8" s="339" customFormat="1" ht="22" customHeight="1">
      <c r="A3" s="338" t="s">
        <v>911</v>
      </c>
      <c r="B3" s="338"/>
      <c r="C3" s="338"/>
      <c r="D3" s="338"/>
      <c r="E3" s="338"/>
      <c r="F3" s="338" t="s">
        <v>452</v>
      </c>
      <c r="G3" s="338"/>
      <c r="H3" s="338"/>
    </row>
    <row r="4" spans="1:8" ht="22" customHeight="1" thickBot="1">
      <c r="H4" s="340" t="s">
        <v>453</v>
      </c>
    </row>
    <row r="5" spans="1:8" s="345" customFormat="1" ht="22" customHeight="1">
      <c r="A5" s="341" t="s">
        <v>454</v>
      </c>
      <c r="B5" s="342" t="s">
        <v>455</v>
      </c>
      <c r="C5" s="343" t="s">
        <v>456</v>
      </c>
      <c r="D5" s="343" t="s">
        <v>457</v>
      </c>
      <c r="E5" s="343" t="s">
        <v>458</v>
      </c>
      <c r="F5" s="343" t="s">
        <v>459</v>
      </c>
      <c r="G5" s="1480" t="s">
        <v>460</v>
      </c>
      <c r="H5" s="1481"/>
    </row>
    <row r="6" spans="1:8" ht="22" customHeight="1" thickBot="1">
      <c r="A6" s="346" t="s">
        <v>461</v>
      </c>
      <c r="B6" s="347" t="s">
        <v>462</v>
      </c>
      <c r="C6" s="348" t="s">
        <v>462</v>
      </c>
      <c r="D6" s="348" t="s">
        <v>462</v>
      </c>
      <c r="E6" s="348" t="s">
        <v>462</v>
      </c>
      <c r="F6" s="348" t="s">
        <v>462</v>
      </c>
      <c r="G6" s="349"/>
      <c r="H6" s="350"/>
    </row>
    <row r="7" spans="1:8" ht="22" customHeight="1" thickBot="1">
      <c r="A7" s="346" t="s">
        <v>463</v>
      </c>
      <c r="B7" s="351"/>
      <c r="C7" s="351"/>
      <c r="D7" s="351"/>
      <c r="E7" s="351"/>
      <c r="F7" s="351"/>
      <c r="G7" s="352"/>
      <c r="H7" s="353"/>
    </row>
    <row r="8" spans="1:8" ht="22" customHeight="1">
      <c r="A8" s="354" t="s">
        <v>464</v>
      </c>
      <c r="B8" s="344"/>
      <c r="C8" s="355"/>
      <c r="D8" s="343"/>
      <c r="E8" s="356"/>
      <c r="F8" s="342"/>
      <c r="G8" s="357"/>
      <c r="H8" s="358"/>
    </row>
    <row r="9" spans="1:8" ht="22" customHeight="1">
      <c r="A9" s="359" t="s">
        <v>465</v>
      </c>
      <c r="B9" s="360"/>
      <c r="C9" s="361"/>
      <c r="D9" s="362"/>
      <c r="E9" s="363"/>
      <c r="F9" s="363"/>
      <c r="G9" s="364" t="s">
        <v>466</v>
      </c>
      <c r="H9" s="365"/>
    </row>
    <row r="10" spans="1:8" ht="22" customHeight="1">
      <c r="A10" s="366" t="s">
        <v>467</v>
      </c>
      <c r="B10" s="367"/>
      <c r="C10" s="368"/>
      <c r="D10" s="368"/>
      <c r="E10" s="368"/>
      <c r="F10" s="368"/>
      <c r="G10" s="1482" t="s">
        <v>468</v>
      </c>
      <c r="H10" s="1483"/>
    </row>
    <row r="11" spans="1:8" ht="22" customHeight="1">
      <c r="A11" s="366" t="s">
        <v>469</v>
      </c>
      <c r="B11" s="367"/>
      <c r="C11" s="368"/>
      <c r="D11" s="368"/>
      <c r="E11" s="368"/>
      <c r="F11" s="368"/>
      <c r="G11" s="1482" t="s">
        <v>468</v>
      </c>
      <c r="H11" s="1483"/>
    </row>
    <row r="12" spans="1:8" ht="22" customHeight="1">
      <c r="A12" s="366" t="s">
        <v>470</v>
      </c>
      <c r="B12" s="367"/>
      <c r="C12" s="368"/>
      <c r="D12" s="368"/>
      <c r="E12" s="368"/>
      <c r="F12" s="368"/>
      <c r="G12" s="1482" t="s">
        <v>468</v>
      </c>
      <c r="H12" s="1483"/>
    </row>
    <row r="13" spans="1:8" ht="22" customHeight="1">
      <c r="A13" s="366" t="s">
        <v>471</v>
      </c>
      <c r="B13" s="367"/>
      <c r="C13" s="368"/>
      <c r="D13" s="368"/>
      <c r="E13" s="368"/>
      <c r="F13" s="368"/>
      <c r="G13" s="1482" t="s">
        <v>468</v>
      </c>
      <c r="H13" s="1483"/>
    </row>
    <row r="14" spans="1:8" ht="22" customHeight="1">
      <c r="A14" s="366" t="s">
        <v>472</v>
      </c>
      <c r="B14" s="367"/>
      <c r="C14" s="368"/>
      <c r="D14" s="368"/>
      <c r="E14" s="368"/>
      <c r="F14" s="368"/>
      <c r="G14" s="1484"/>
      <c r="H14" s="1485"/>
    </row>
    <row r="15" spans="1:8" ht="22" customHeight="1" thickBot="1">
      <c r="A15" s="372" t="s">
        <v>55</v>
      </c>
      <c r="B15" s="373"/>
      <c r="C15" s="374"/>
      <c r="D15" s="374"/>
      <c r="E15" s="374"/>
      <c r="F15" s="374"/>
      <c r="G15" s="1486"/>
      <c r="H15" s="1487"/>
    </row>
    <row r="16" spans="1:8" ht="22" customHeight="1" thickBot="1">
      <c r="A16" s="375" t="s">
        <v>473</v>
      </c>
      <c r="B16" s="376"/>
      <c r="C16" s="377"/>
      <c r="D16" s="377"/>
      <c r="E16" s="377"/>
      <c r="F16" s="378"/>
      <c r="G16" s="1488"/>
      <c r="H16" s="1489"/>
    </row>
    <row r="17" spans="1:8" ht="22" customHeight="1">
      <c r="A17" s="372" t="s">
        <v>474</v>
      </c>
      <c r="B17" s="379"/>
      <c r="C17" s="374"/>
      <c r="D17" s="374"/>
      <c r="E17" s="374"/>
      <c r="F17" s="380"/>
      <c r="G17" s="1490"/>
      <c r="H17" s="1491"/>
    </row>
    <row r="18" spans="1:8" ht="22" customHeight="1">
      <c r="A18" s="359" t="s">
        <v>475</v>
      </c>
      <c r="B18" s="381"/>
      <c r="C18" s="362"/>
      <c r="D18" s="363"/>
      <c r="E18" s="363"/>
      <c r="F18" s="363"/>
      <c r="G18" s="1492" t="s">
        <v>476</v>
      </c>
      <c r="H18" s="1493"/>
    </row>
    <row r="19" spans="1:8" ht="22" customHeight="1">
      <c r="A19" s="366" t="s">
        <v>477</v>
      </c>
      <c r="B19" s="367"/>
      <c r="C19" s="368"/>
      <c r="D19" s="383"/>
      <c r="E19" s="383"/>
      <c r="F19" s="383"/>
      <c r="G19" s="1471" t="s">
        <v>476</v>
      </c>
      <c r="H19" s="1472"/>
    </row>
    <row r="20" spans="1:8" ht="22" customHeight="1">
      <c r="A20" s="366" t="s">
        <v>478</v>
      </c>
      <c r="B20" s="383"/>
      <c r="C20" s="383"/>
      <c r="D20" s="383"/>
      <c r="E20" s="383"/>
      <c r="F20" s="383"/>
      <c r="G20" s="1471" t="s">
        <v>476</v>
      </c>
      <c r="H20" s="1472"/>
    </row>
    <row r="21" spans="1:8" ht="22" customHeight="1">
      <c r="A21" s="366" t="s">
        <v>479</v>
      </c>
      <c r="B21" s="383"/>
      <c r="C21" s="383"/>
      <c r="D21" s="383"/>
      <c r="E21" s="383"/>
      <c r="F21" s="385"/>
      <c r="G21" s="1471" t="s">
        <v>480</v>
      </c>
      <c r="H21" s="1472"/>
    </row>
    <row r="22" spans="1:8" ht="22" customHeight="1">
      <c r="A22" s="366" t="s">
        <v>481</v>
      </c>
      <c r="B22" s="383"/>
      <c r="C22" s="368"/>
      <c r="D22" s="368"/>
      <c r="E22" s="368"/>
      <c r="F22" s="386"/>
      <c r="G22" s="1473" t="s">
        <v>482</v>
      </c>
      <c r="H22" s="1474"/>
    </row>
    <row r="23" spans="1:8" ht="22" customHeight="1">
      <c r="A23" s="366" t="s">
        <v>483</v>
      </c>
      <c r="B23" s="383"/>
      <c r="C23" s="368"/>
      <c r="D23" s="368"/>
      <c r="E23" s="368"/>
      <c r="F23" s="386"/>
      <c r="G23" s="1471" t="s">
        <v>484</v>
      </c>
      <c r="H23" s="1472"/>
    </row>
    <row r="24" spans="1:8" ht="22" customHeight="1">
      <c r="A24" s="366" t="s">
        <v>485</v>
      </c>
      <c r="B24" s="383"/>
      <c r="C24" s="368"/>
      <c r="D24" s="368"/>
      <c r="E24" s="368"/>
      <c r="F24" s="368"/>
      <c r="G24" s="1473" t="s">
        <v>486</v>
      </c>
      <c r="H24" s="1474"/>
    </row>
    <row r="25" spans="1:8" ht="22" customHeight="1">
      <c r="A25" s="366" t="s">
        <v>487</v>
      </c>
      <c r="B25" s="388"/>
      <c r="C25" s="388"/>
      <c r="D25" s="388"/>
      <c r="E25" s="388"/>
      <c r="F25" s="388"/>
      <c r="G25" s="1475"/>
      <c r="H25" s="1476"/>
    </row>
    <row r="26" spans="1:8" ht="22" customHeight="1" thickBot="1">
      <c r="A26" s="372" t="s">
        <v>55</v>
      </c>
      <c r="B26" s="379"/>
      <c r="C26" s="374"/>
      <c r="D26" s="374"/>
      <c r="E26" s="374"/>
      <c r="F26" s="374"/>
      <c r="G26" s="1467" t="s">
        <v>488</v>
      </c>
      <c r="H26" s="1468"/>
    </row>
    <row r="27" spans="1:8" ht="22" customHeight="1" thickBot="1">
      <c r="A27" s="375" t="s">
        <v>489</v>
      </c>
      <c r="B27" s="377"/>
      <c r="C27" s="377"/>
      <c r="D27" s="377"/>
      <c r="E27" s="377"/>
      <c r="F27" s="377"/>
      <c r="G27" s="1477"/>
      <c r="H27" s="1478"/>
    </row>
    <row r="28" spans="1:8" ht="22" customHeight="1" thickBot="1">
      <c r="A28" s="372" t="s">
        <v>490</v>
      </c>
      <c r="B28" s="390"/>
      <c r="C28" s="390"/>
      <c r="D28" s="390"/>
      <c r="E28" s="390"/>
      <c r="F28" s="390"/>
      <c r="G28" s="1477"/>
      <c r="H28" s="1478"/>
    </row>
    <row r="29" spans="1:8" ht="22" customHeight="1">
      <c r="A29" s="391" t="s">
        <v>491</v>
      </c>
      <c r="B29" s="392"/>
      <c r="C29" s="393"/>
      <c r="D29" s="393"/>
      <c r="E29" s="393"/>
      <c r="F29" s="394"/>
      <c r="G29" s="1469"/>
      <c r="H29" s="1470"/>
    </row>
    <row r="30" spans="1:8" ht="22" customHeight="1" thickBot="1">
      <c r="A30" s="346" t="s">
        <v>492</v>
      </c>
      <c r="B30" s="395"/>
      <c r="C30" s="395"/>
      <c r="D30" s="395"/>
      <c r="E30" s="395"/>
      <c r="F30" s="395"/>
      <c r="G30" s="1467"/>
      <c r="H30" s="1468"/>
    </row>
    <row r="31" spans="1:8" ht="22" customHeight="1">
      <c r="A31" s="391" t="s">
        <v>493</v>
      </c>
      <c r="B31" s="392"/>
      <c r="C31" s="396"/>
      <c r="D31" s="396"/>
      <c r="E31" s="396"/>
      <c r="F31" s="396"/>
      <c r="G31" s="1469" t="s">
        <v>494</v>
      </c>
      <c r="H31" s="1470"/>
    </row>
    <row r="32" spans="1:8" ht="22" customHeight="1" thickBot="1">
      <c r="A32" s="372" t="s">
        <v>495</v>
      </c>
      <c r="B32" s="390"/>
      <c r="C32" s="390"/>
      <c r="D32" s="390"/>
      <c r="E32" s="390"/>
      <c r="F32" s="390"/>
      <c r="G32" s="1467"/>
      <c r="H32" s="1468"/>
    </row>
    <row r="33" spans="1:8" ht="22" customHeight="1">
      <c r="A33" s="391" t="s">
        <v>496</v>
      </c>
      <c r="B33" s="392"/>
      <c r="C33" s="393"/>
      <c r="D33" s="393"/>
      <c r="E33" s="393"/>
      <c r="F33" s="394"/>
      <c r="G33" s="1469"/>
      <c r="H33" s="1470"/>
    </row>
    <row r="34" spans="1:8" ht="22" customHeight="1" thickBot="1">
      <c r="A34" s="346" t="s">
        <v>497</v>
      </c>
      <c r="B34" s="397"/>
      <c r="C34" s="397"/>
      <c r="D34" s="397"/>
      <c r="E34" s="397"/>
      <c r="F34" s="397"/>
      <c r="G34" s="1467"/>
      <c r="H34" s="1468"/>
    </row>
    <row r="35" spans="1:8" ht="22" customHeight="1">
      <c r="A35" s="391" t="s">
        <v>498</v>
      </c>
      <c r="B35" s="398"/>
      <c r="C35" s="399"/>
      <c r="D35" s="399"/>
      <c r="E35" s="399"/>
      <c r="F35" s="399"/>
      <c r="G35" s="1469"/>
      <c r="H35" s="1470"/>
    </row>
    <row r="36" spans="1:8" ht="22" customHeight="1" thickBot="1">
      <c r="A36" s="346" t="s">
        <v>499</v>
      </c>
      <c r="B36" s="397"/>
      <c r="C36" s="400"/>
      <c r="D36" s="400"/>
      <c r="E36" s="400"/>
      <c r="F36" s="400"/>
      <c r="G36" s="1467"/>
      <c r="H36" s="1468"/>
    </row>
    <row r="37" spans="1:8" ht="18" customHeight="1">
      <c r="A37" s="401" t="s">
        <v>500</v>
      </c>
      <c r="B37" s="402"/>
      <c r="C37" s="402"/>
      <c r="D37" s="402"/>
      <c r="E37" s="402"/>
      <c r="F37" s="402"/>
      <c r="G37" s="403"/>
      <c r="H37" s="403"/>
    </row>
    <row r="38" spans="1:8" ht="18" customHeight="1">
      <c r="A38" s="401" t="s">
        <v>501</v>
      </c>
      <c r="B38" s="402"/>
      <c r="C38" s="402"/>
      <c r="D38" s="402"/>
      <c r="E38" s="402"/>
      <c r="F38" s="402"/>
      <c r="G38" s="403"/>
      <c r="H38" s="403"/>
    </row>
    <row r="39" spans="1:8" ht="22" customHeight="1">
      <c r="A39" s="337" t="s">
        <v>502</v>
      </c>
    </row>
    <row r="40" spans="1:8" ht="27.75" customHeight="1">
      <c r="A40" s="1464" t="s">
        <v>503</v>
      </c>
      <c r="B40" s="1464"/>
      <c r="C40" s="1464"/>
      <c r="D40" s="1464"/>
      <c r="E40" s="1464"/>
      <c r="F40" s="1464"/>
      <c r="G40" s="1464"/>
      <c r="H40" s="1464"/>
    </row>
    <row r="41" spans="1:8" ht="49.5" customHeight="1">
      <c r="A41" s="1464" t="s">
        <v>504</v>
      </c>
      <c r="B41" s="1464"/>
      <c r="C41" s="1464"/>
      <c r="D41" s="1464"/>
      <c r="E41" s="1464"/>
      <c r="F41" s="1464"/>
      <c r="G41" s="1464"/>
      <c r="H41" s="1464"/>
    </row>
    <row r="42" spans="1:8" ht="18" customHeight="1">
      <c r="A42" s="1465" t="s">
        <v>505</v>
      </c>
      <c r="B42" s="1465"/>
      <c r="C42" s="1465"/>
      <c r="D42" s="1465"/>
      <c r="E42" s="1465"/>
      <c r="F42" s="1465"/>
      <c r="G42" s="1465"/>
      <c r="H42" s="1465"/>
    </row>
    <row r="43" spans="1:8" ht="18" customHeight="1">
      <c r="A43" s="1465" t="s">
        <v>506</v>
      </c>
      <c r="B43" s="1465"/>
      <c r="C43" s="1465"/>
      <c r="D43" s="1465"/>
      <c r="E43" s="1465"/>
      <c r="F43" s="1465"/>
      <c r="G43" s="1465"/>
      <c r="H43" s="1465"/>
    </row>
    <row r="44" spans="1:8" ht="18" customHeight="1">
      <c r="A44" s="1465"/>
      <c r="B44" s="1465"/>
      <c r="C44" s="1465"/>
      <c r="D44" s="1465"/>
      <c r="E44" s="1465"/>
      <c r="F44" s="1465"/>
      <c r="G44" s="1465"/>
      <c r="H44" s="1465"/>
    </row>
    <row r="45" spans="1:8" ht="22" customHeight="1">
      <c r="A45" s="337" t="s">
        <v>507</v>
      </c>
    </row>
    <row r="46" spans="1:8" ht="32.25" customHeight="1">
      <c r="A46" s="1466" t="s">
        <v>508</v>
      </c>
      <c r="B46" s="1466"/>
      <c r="C46" s="1466"/>
      <c r="D46" s="1466"/>
      <c r="E46" s="1466"/>
      <c r="F46" s="1466"/>
      <c r="G46" s="1466"/>
      <c r="H46" s="1466"/>
    </row>
    <row r="47" spans="1:8" ht="22" customHeight="1">
      <c r="A47" s="337" t="s">
        <v>509</v>
      </c>
    </row>
  </sheetData>
  <mergeCells count="34">
    <mergeCell ref="G19:H19"/>
    <mergeCell ref="A1:H1"/>
    <mergeCell ref="G5:H5"/>
    <mergeCell ref="G10:H10"/>
    <mergeCell ref="G11:H11"/>
    <mergeCell ref="G12:H12"/>
    <mergeCell ref="G13:H13"/>
    <mergeCell ref="G14:H14"/>
    <mergeCell ref="G15:H15"/>
    <mergeCell ref="G16:H16"/>
    <mergeCell ref="G17:H17"/>
    <mergeCell ref="G18:H18"/>
    <mergeCell ref="G31:H31"/>
    <mergeCell ref="G20:H20"/>
    <mergeCell ref="G21:H21"/>
    <mergeCell ref="G22:H22"/>
    <mergeCell ref="G23:H23"/>
    <mergeCell ref="G24:H24"/>
    <mergeCell ref="G25:H25"/>
    <mergeCell ref="G26:H26"/>
    <mergeCell ref="G27:H27"/>
    <mergeCell ref="G28:H28"/>
    <mergeCell ref="G29:H29"/>
    <mergeCell ref="G30:H30"/>
    <mergeCell ref="A41:H41"/>
    <mergeCell ref="A42:H42"/>
    <mergeCell ref="A43:H44"/>
    <mergeCell ref="A46:H46"/>
    <mergeCell ref="G32:H32"/>
    <mergeCell ref="G33:H33"/>
    <mergeCell ref="G34:H34"/>
    <mergeCell ref="G35:H35"/>
    <mergeCell ref="G36:H36"/>
    <mergeCell ref="A40:H40"/>
  </mergeCells>
  <phoneticPr fontId="2"/>
  <printOptions horizontalCentered="1"/>
  <pageMargins left="0.59055118110236227" right="0" top="0.39370078740157483" bottom="0.35433070866141736" header="0.43307086614173229" footer="0.35433070866141736"/>
  <pageSetup paperSize="9" scale="77"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C27"/>
  <sheetViews>
    <sheetView view="pageBreakPreview" topLeftCell="A18" zoomScaleNormal="100" workbookViewId="0">
      <selection activeCell="A14" sqref="A14"/>
    </sheetView>
  </sheetViews>
  <sheetFormatPr defaultColWidth="9" defaultRowHeight="12"/>
  <cols>
    <col min="1" max="1" width="45" style="1" customWidth="1"/>
    <col min="2" max="2" width="9.90625" style="1" customWidth="1"/>
    <col min="3" max="3" width="68" style="3" customWidth="1"/>
    <col min="4" max="16384" width="9" style="1"/>
  </cols>
  <sheetData>
    <row r="1" spans="1:3" ht="27.5" customHeight="1" thickBot="1">
      <c r="A1" s="934" t="s">
        <v>1081</v>
      </c>
      <c r="B1" s="934"/>
      <c r="C1" s="934"/>
    </row>
    <row r="2" spans="1:3" ht="18" customHeight="1" thickBot="1">
      <c r="A2" s="932" t="s">
        <v>43</v>
      </c>
      <c r="B2" s="933"/>
      <c r="C2" s="690" t="s">
        <v>41</v>
      </c>
    </row>
    <row r="3" spans="1:3" ht="48">
      <c r="A3" s="689" t="s">
        <v>40</v>
      </c>
      <c r="B3" s="2" t="s">
        <v>18</v>
      </c>
      <c r="C3" s="5" t="s">
        <v>45</v>
      </c>
    </row>
    <row r="4" spans="1:3" ht="60">
      <c r="A4" s="8" t="s">
        <v>7</v>
      </c>
      <c r="B4" s="2"/>
      <c r="C4" s="6" t="s">
        <v>59</v>
      </c>
    </row>
    <row r="5" spans="1:3" ht="60">
      <c r="A5" s="8" t="s">
        <v>8</v>
      </c>
      <c r="B5" s="2"/>
      <c r="C5" s="6" t="s">
        <v>58</v>
      </c>
    </row>
    <row r="6" spans="1:3" ht="24.5" thickBot="1">
      <c r="A6" s="9" t="s">
        <v>5</v>
      </c>
      <c r="B6" s="4"/>
      <c r="C6" s="7" t="s">
        <v>48</v>
      </c>
    </row>
    <row r="7" spans="1:3" ht="70.5" customHeight="1">
      <c r="A7" s="726" t="s">
        <v>926</v>
      </c>
      <c r="B7" s="2" t="s">
        <v>18</v>
      </c>
      <c r="C7" s="936" t="s">
        <v>927</v>
      </c>
    </row>
    <row r="8" spans="1:3" ht="173" customHeight="1">
      <c r="A8" s="705" t="s">
        <v>928</v>
      </c>
      <c r="B8" s="2"/>
      <c r="C8" s="937"/>
    </row>
    <row r="9" spans="1:3" ht="13">
      <c r="A9" s="673" t="s">
        <v>20</v>
      </c>
      <c r="B9" s="2" t="s">
        <v>18</v>
      </c>
      <c r="C9" s="6" t="s">
        <v>47</v>
      </c>
    </row>
    <row r="10" spans="1:3" ht="48">
      <c r="A10" s="673" t="s">
        <v>21</v>
      </c>
      <c r="B10" s="2"/>
      <c r="C10" s="613" t="s">
        <v>825</v>
      </c>
    </row>
    <row r="11" spans="1:3" ht="26">
      <c r="A11" s="672" t="s">
        <v>65</v>
      </c>
      <c r="B11" s="2" t="s">
        <v>18</v>
      </c>
      <c r="C11" s="6" t="s">
        <v>49</v>
      </c>
    </row>
    <row r="12" spans="1:3" ht="144">
      <c r="A12" s="672" t="s">
        <v>23</v>
      </c>
      <c r="B12" s="2" t="s">
        <v>18</v>
      </c>
      <c r="C12" s="6" t="s">
        <v>906</v>
      </c>
    </row>
    <row r="13" spans="1:3">
      <c r="A13" s="8" t="s">
        <v>4</v>
      </c>
      <c r="B13" s="2"/>
      <c r="C13" s="6" t="s">
        <v>50</v>
      </c>
    </row>
    <row r="14" spans="1:3" ht="60">
      <c r="A14" s="10" t="s">
        <v>53</v>
      </c>
      <c r="B14" s="11"/>
      <c r="C14" s="12" t="s">
        <v>907</v>
      </c>
    </row>
    <row r="15" spans="1:3" ht="60">
      <c r="A15" s="8" t="s">
        <v>0</v>
      </c>
      <c r="B15" s="2"/>
      <c r="C15" s="6" t="s">
        <v>54</v>
      </c>
    </row>
    <row r="16" spans="1:3" ht="36">
      <c r="A16" s="8" t="s">
        <v>1</v>
      </c>
      <c r="B16" s="2"/>
      <c r="C16" s="6" t="s">
        <v>44</v>
      </c>
    </row>
    <row r="17" spans="1:3" ht="24">
      <c r="A17" s="8" t="s">
        <v>16</v>
      </c>
      <c r="B17" s="2"/>
      <c r="C17" s="6" t="s">
        <v>51</v>
      </c>
    </row>
    <row r="18" spans="1:3" s="15" customFormat="1" ht="24">
      <c r="A18" s="610" t="s">
        <v>67</v>
      </c>
      <c r="B18" s="611"/>
      <c r="C18" s="612" t="s">
        <v>68</v>
      </c>
    </row>
    <row r="19" spans="1:3" ht="24">
      <c r="A19" s="8" t="s">
        <v>17</v>
      </c>
      <c r="B19" s="2"/>
      <c r="C19" s="6" t="s">
        <v>51</v>
      </c>
    </row>
    <row r="20" spans="1:3" ht="36">
      <c r="A20" s="8" t="s">
        <v>22</v>
      </c>
      <c r="B20" s="2"/>
      <c r="C20" s="6" t="s">
        <v>62</v>
      </c>
    </row>
    <row r="21" spans="1:3" ht="116.5" customHeight="1">
      <c r="A21" s="8" t="s">
        <v>19</v>
      </c>
      <c r="B21" s="2"/>
      <c r="C21" s="6" t="s">
        <v>929</v>
      </c>
    </row>
    <row r="22" spans="1:3" ht="94" customHeight="1">
      <c r="A22" s="8" t="s">
        <v>930</v>
      </c>
      <c r="B22" s="2"/>
      <c r="C22" s="6" t="s">
        <v>931</v>
      </c>
    </row>
    <row r="23" spans="1:3">
      <c r="A23" s="8" t="s">
        <v>2</v>
      </c>
      <c r="B23" s="2"/>
      <c r="C23" s="6" t="s">
        <v>52</v>
      </c>
    </row>
    <row r="24" spans="1:3" ht="32.5" customHeight="1">
      <c r="A24" s="8" t="s">
        <v>3</v>
      </c>
      <c r="B24" s="2"/>
      <c r="C24" s="6" t="s">
        <v>932</v>
      </c>
    </row>
    <row r="25" spans="1:3" s="16" customFormat="1" ht="24">
      <c r="A25" s="707" t="s">
        <v>69</v>
      </c>
      <c r="B25" s="708"/>
      <c r="C25" s="613" t="s">
        <v>824</v>
      </c>
    </row>
    <row r="26" spans="1:3" ht="36.5" thickBot="1">
      <c r="A26" s="13" t="s">
        <v>57</v>
      </c>
      <c r="B26" s="706"/>
      <c r="C26" s="14" t="s">
        <v>61</v>
      </c>
    </row>
    <row r="27" spans="1:3" ht="13">
      <c r="A27" s="935" t="s">
        <v>46</v>
      </c>
      <c r="B27" s="935"/>
      <c r="C27" s="935"/>
    </row>
  </sheetData>
  <mergeCells count="4">
    <mergeCell ref="A2:B2"/>
    <mergeCell ref="A1:C1"/>
    <mergeCell ref="A27:C27"/>
    <mergeCell ref="C7:C8"/>
  </mergeCells>
  <phoneticPr fontId="2"/>
  <hyperlinks>
    <hyperlink ref="A3" location="沿革!A1" display="概要・沿革（設立年月日､資本金（基本金）､本社所在地､事業内容、事業所一覧､関連法人、取引銀行（支店名）、従業員数（常勤・非常勤の内訳）等）" xr:uid="{7A5F988E-8FDA-41DE-AAF1-EAF652871B35}"/>
    <hyperlink ref="A9" location="'収ｼﾐｭ(事業者)'!A1" display="収支シミュレーション" xr:uid="{AD79045F-EB3F-4990-A4CB-44BCFB915144}"/>
    <hyperlink ref="A10" location="介護報酬・家賃!A1" display="収支シミュレーションの算定根拠" xr:uid="{B49FD450-2AA9-4822-84DA-E54A788CE959}"/>
    <hyperlink ref="A11" location="資金計画表!A1" display="資金計画表!A1" xr:uid="{A4D6823F-9BAE-40B7-950A-6C8C69BA4738}"/>
    <hyperlink ref="A12" location="借入概要!A1" display="借入金返済計画（元金､利率､期間､金融機関（支店）名､担当者連絡先、融資証明書）" xr:uid="{5610EC92-C204-48C5-BC32-0C3FFC528A47}"/>
    <hyperlink ref="A7" location="按分表!A1" display="事業費内訳・按分表" xr:uid="{4B2D20C6-0191-4CB6-A324-6B8056ABE5CD}"/>
  </hyperlinks>
  <printOptions horizontalCentered="1"/>
  <pageMargins left="0.51181102362204722" right="0.51181102362204722" top="0.55118110236220474" bottom="0.55118110236220474" header="0.31496062992125984" footer="0.31496062992125984"/>
  <pageSetup paperSize="9" scale="5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5218D-9D04-4B2A-8072-9BAC98F79914}">
  <sheetPr>
    <pageSetUpPr fitToPage="1"/>
  </sheetPr>
  <dimension ref="A1:G33"/>
  <sheetViews>
    <sheetView view="pageBreakPreview" zoomScaleNormal="100" zoomScaleSheetLayoutView="100" workbookViewId="0">
      <selection sqref="A1:G1"/>
    </sheetView>
  </sheetViews>
  <sheetFormatPr defaultColWidth="9" defaultRowHeight="13"/>
  <cols>
    <col min="1" max="1" width="21.08984375" style="434" customWidth="1"/>
    <col min="2" max="6" width="11.81640625" style="434" customWidth="1"/>
    <col min="7" max="7" width="17.36328125" style="434" customWidth="1"/>
    <col min="8" max="16384" width="9" style="434"/>
  </cols>
  <sheetData>
    <row r="1" spans="1:7" ht="34.5" customHeight="1">
      <c r="A1" s="1494" t="s">
        <v>519</v>
      </c>
      <c r="B1" s="1494"/>
      <c r="C1" s="1494"/>
      <c r="D1" s="1494"/>
      <c r="E1" s="1494"/>
      <c r="F1" s="1494"/>
      <c r="G1" s="1494"/>
    </row>
    <row r="2" spans="1:7" ht="22.5" customHeight="1">
      <c r="A2" s="1495" t="s">
        <v>520</v>
      </c>
      <c r="B2" s="1496"/>
      <c r="C2" s="1496"/>
      <c r="D2" s="1496"/>
      <c r="E2" s="1496"/>
      <c r="F2" s="1496"/>
      <c r="G2" s="1496"/>
    </row>
    <row r="3" spans="1:7" ht="17.25" customHeight="1">
      <c r="G3" s="435" t="s">
        <v>453</v>
      </c>
    </row>
    <row r="4" spans="1:7" ht="20.149999999999999" customHeight="1">
      <c r="A4" s="436" t="s">
        <v>521</v>
      </c>
      <c r="B4" s="436" t="s">
        <v>522</v>
      </c>
      <c r="C4" s="436" t="s">
        <v>523</v>
      </c>
      <c r="D4" s="436" t="s">
        <v>524</v>
      </c>
      <c r="E4" s="436" t="s">
        <v>525</v>
      </c>
      <c r="F4" s="436" t="s">
        <v>526</v>
      </c>
      <c r="G4" s="436" t="s">
        <v>527</v>
      </c>
    </row>
    <row r="5" spans="1:7" ht="20.149999999999999" customHeight="1">
      <c r="A5" s="437" t="s">
        <v>528</v>
      </c>
      <c r="B5" s="438"/>
      <c r="C5" s="439"/>
      <c r="D5" s="440"/>
      <c r="E5" s="440"/>
      <c r="F5" s="440"/>
      <c r="G5" s="436"/>
    </row>
    <row r="6" spans="1:7">
      <c r="A6" s="441" t="s">
        <v>529</v>
      </c>
      <c r="B6" s="442"/>
      <c r="C6" s="442"/>
      <c r="D6" s="442"/>
      <c r="E6" s="442"/>
      <c r="F6" s="442"/>
      <c r="G6" s="443"/>
    </row>
    <row r="7" spans="1:7" ht="13.5" hidden="1" customHeight="1">
      <c r="A7" s="441"/>
      <c r="B7" s="444"/>
      <c r="C7" s="445"/>
      <c r="D7" s="445"/>
      <c r="E7" s="445"/>
      <c r="F7" s="445"/>
      <c r="G7" s="446"/>
    </row>
    <row r="8" spans="1:7" hidden="1">
      <c r="A8" s="441"/>
      <c r="B8" s="444"/>
      <c r="C8" s="445"/>
      <c r="D8" s="445"/>
      <c r="E8" s="445"/>
      <c r="F8" s="445"/>
      <c r="G8" s="447"/>
    </row>
    <row r="9" spans="1:7" hidden="1">
      <c r="A9" s="441"/>
      <c r="B9" s="444"/>
      <c r="C9" s="445"/>
      <c r="D9" s="445"/>
      <c r="E9" s="445"/>
      <c r="F9" s="445"/>
      <c r="G9" s="447"/>
    </row>
    <row r="10" spans="1:7" ht="13.5" customHeight="1">
      <c r="A10" s="448"/>
      <c r="B10" s="449"/>
      <c r="C10" s="450"/>
      <c r="D10" s="450"/>
      <c r="E10" s="450"/>
      <c r="F10" s="450"/>
      <c r="G10" s="451"/>
    </row>
    <row r="11" spans="1:7" ht="20.149999999999999" customHeight="1">
      <c r="A11" s="452" t="s">
        <v>530</v>
      </c>
      <c r="B11" s="453">
        <f>SUM(B6:B10)</f>
        <v>0</v>
      </c>
      <c r="C11" s="453">
        <f>SUM(C6:C10)</f>
        <v>0</v>
      </c>
      <c r="D11" s="453">
        <f>SUM(D6:D10)</f>
        <v>0</v>
      </c>
      <c r="E11" s="453">
        <f>SUM(E6:E10)</f>
        <v>0</v>
      </c>
      <c r="F11" s="453">
        <f>SUM(F6:F10)</f>
        <v>0</v>
      </c>
      <c r="G11" s="454"/>
    </row>
    <row r="12" spans="1:7" ht="20.149999999999999" customHeight="1">
      <c r="A12" s="437" t="s">
        <v>531</v>
      </c>
      <c r="B12" s="455"/>
      <c r="C12" s="456"/>
      <c r="D12" s="456"/>
      <c r="E12" s="456"/>
      <c r="F12" s="457"/>
      <c r="G12" s="458"/>
    </row>
    <row r="13" spans="1:7" ht="20.149999999999999" customHeight="1">
      <c r="A13" s="459" t="s">
        <v>532</v>
      </c>
      <c r="B13" s="455"/>
      <c r="C13" s="460"/>
      <c r="D13" s="460"/>
      <c r="E13" s="460"/>
      <c r="F13" s="460"/>
      <c r="G13" s="458"/>
    </row>
    <row r="14" spans="1:7" ht="20.149999999999999" customHeight="1">
      <c r="A14" s="459" t="s">
        <v>533</v>
      </c>
      <c r="B14" s="455"/>
      <c r="C14" s="461"/>
      <c r="D14" s="461"/>
      <c r="E14" s="461"/>
      <c r="F14" s="461"/>
      <c r="G14" s="458" t="s">
        <v>488</v>
      </c>
    </row>
    <row r="15" spans="1:7" ht="20.25" customHeight="1">
      <c r="A15" s="459" t="s">
        <v>534</v>
      </c>
      <c r="B15" s="455"/>
      <c r="C15" s="461"/>
      <c r="D15" s="461"/>
      <c r="E15" s="461"/>
      <c r="F15" s="461"/>
      <c r="G15" s="458" t="s">
        <v>535</v>
      </c>
    </row>
    <row r="16" spans="1:7" ht="20.149999999999999" customHeight="1">
      <c r="A16" s="459" t="s">
        <v>536</v>
      </c>
      <c r="B16" s="455"/>
      <c r="C16" s="460"/>
      <c r="D16" s="460"/>
      <c r="E16" s="460"/>
      <c r="F16" s="460"/>
      <c r="G16" s="458" t="s">
        <v>537</v>
      </c>
    </row>
    <row r="17" spans="1:7" ht="20.149999999999999" customHeight="1">
      <c r="A17" s="459" t="s">
        <v>538</v>
      </c>
      <c r="B17" s="455"/>
      <c r="C17" s="461"/>
      <c r="D17" s="461"/>
      <c r="E17" s="461"/>
      <c r="F17" s="461"/>
      <c r="G17" s="458" t="s">
        <v>539</v>
      </c>
    </row>
    <row r="18" spans="1:7" ht="20.149999999999999" customHeight="1">
      <c r="A18" s="441" t="s">
        <v>540</v>
      </c>
      <c r="B18" s="445"/>
      <c r="C18" s="445"/>
      <c r="D18" s="445"/>
      <c r="E18" s="445"/>
      <c r="F18" s="442"/>
      <c r="G18" s="446"/>
    </row>
    <row r="19" spans="1:7" ht="20.149999999999999" customHeight="1">
      <c r="A19" s="437" t="s">
        <v>541</v>
      </c>
      <c r="B19" s="453">
        <f>SUM(B13:B18)</f>
        <v>0</v>
      </c>
      <c r="C19" s="453">
        <f>SUM(C13:C18)</f>
        <v>0</v>
      </c>
      <c r="D19" s="453">
        <f>SUM(D13:D18)</f>
        <v>0</v>
      </c>
      <c r="E19" s="453">
        <f>SUM(E13:E18)</f>
        <v>0</v>
      </c>
      <c r="F19" s="453">
        <f>SUM(F13:F18)</f>
        <v>0</v>
      </c>
      <c r="G19" s="454"/>
    </row>
    <row r="20" spans="1:7" ht="20.149999999999999" customHeight="1">
      <c r="A20" s="452" t="s">
        <v>542</v>
      </c>
      <c r="B20" s="462">
        <f>B11-B19</f>
        <v>0</v>
      </c>
      <c r="C20" s="463">
        <f>C11-C19</f>
        <v>0</v>
      </c>
      <c r="D20" s="463">
        <f>D11-D19</f>
        <v>0</v>
      </c>
      <c r="E20" s="463">
        <f>E11-E19</f>
        <v>0</v>
      </c>
      <c r="F20" s="463">
        <f>F11-F19</f>
        <v>0</v>
      </c>
      <c r="G20" s="454"/>
    </row>
    <row r="21" spans="1:7" ht="20.149999999999999" customHeight="1">
      <c r="A21" s="464" t="s">
        <v>543</v>
      </c>
      <c r="B21" s="457"/>
      <c r="C21" s="457"/>
      <c r="D21" s="457"/>
      <c r="E21" s="457"/>
      <c r="F21" s="457"/>
      <c r="G21" s="465" t="s">
        <v>544</v>
      </c>
    </row>
    <row r="22" spans="1:7" ht="20.149999999999999" customHeight="1">
      <c r="A22" s="466" t="s">
        <v>545</v>
      </c>
      <c r="B22" s="467">
        <f>B20-B21</f>
        <v>0</v>
      </c>
      <c r="C22" s="467">
        <f>C20-C21</f>
        <v>0</v>
      </c>
      <c r="D22" s="467">
        <f>D20-D21</f>
        <v>0</v>
      </c>
      <c r="E22" s="467">
        <f>E20-E21</f>
        <v>0</v>
      </c>
      <c r="F22" s="468">
        <f>F20-F21</f>
        <v>0</v>
      </c>
      <c r="G22" s="469"/>
    </row>
    <row r="23" spans="1:7" ht="38.25" customHeight="1">
      <c r="A23" s="464" t="s">
        <v>546</v>
      </c>
      <c r="B23" s="470"/>
      <c r="C23" s="470"/>
      <c r="D23" s="470"/>
      <c r="E23" s="470"/>
      <c r="F23" s="470"/>
      <c r="G23" s="471" t="s">
        <v>547</v>
      </c>
    </row>
    <row r="24" spans="1:7" ht="20.149999999999999" customHeight="1">
      <c r="A24" s="466" t="s">
        <v>548</v>
      </c>
      <c r="B24" s="472">
        <f>B22-B23</f>
        <v>0</v>
      </c>
      <c r="C24" s="473">
        <f>C22-C23</f>
        <v>0</v>
      </c>
      <c r="D24" s="473">
        <f>D22-D23</f>
        <v>0</v>
      </c>
      <c r="E24" s="473">
        <f>E22-E23</f>
        <v>0</v>
      </c>
      <c r="F24" s="473">
        <f>F22-F23</f>
        <v>0</v>
      </c>
      <c r="G24" s="469"/>
    </row>
    <row r="25" spans="1:7" ht="20.149999999999999" customHeight="1">
      <c r="A25" s="464" t="s">
        <v>549</v>
      </c>
      <c r="B25" s="474"/>
      <c r="C25" s="475"/>
      <c r="D25" s="475"/>
      <c r="E25" s="475"/>
      <c r="F25" s="475"/>
      <c r="G25" s="465"/>
    </row>
    <row r="26" spans="1:7" ht="20.149999999999999" customHeight="1">
      <c r="A26" s="466" t="s">
        <v>550</v>
      </c>
      <c r="B26" s="472">
        <f>B20-B23-B25</f>
        <v>0</v>
      </c>
      <c r="C26" s="473">
        <f>C20-C23-C25</f>
        <v>0</v>
      </c>
      <c r="D26" s="473">
        <f>D20-D23-D25</f>
        <v>0</v>
      </c>
      <c r="E26" s="473">
        <f>E20-E23-E25</f>
        <v>0</v>
      </c>
      <c r="F26" s="473">
        <f>F20-F23-F25</f>
        <v>0</v>
      </c>
      <c r="G26" s="469"/>
    </row>
    <row r="27" spans="1:7" ht="20.149999999999999" customHeight="1">
      <c r="A27" s="464" t="s">
        <v>551</v>
      </c>
      <c r="B27" s="474"/>
      <c r="C27" s="475">
        <f>B28</f>
        <v>0</v>
      </c>
      <c r="D27" s="475">
        <f>C28</f>
        <v>0</v>
      </c>
      <c r="E27" s="475">
        <f>D28</f>
        <v>0</v>
      </c>
      <c r="F27" s="475">
        <f>E28</f>
        <v>0</v>
      </c>
      <c r="G27" s="465"/>
    </row>
    <row r="28" spans="1:7" ht="20.149999999999999" customHeight="1">
      <c r="A28" s="466" t="s">
        <v>552</v>
      </c>
      <c r="B28" s="472">
        <f>B26+B27</f>
        <v>0</v>
      </c>
      <c r="C28" s="473">
        <f>C26+C27</f>
        <v>0</v>
      </c>
      <c r="D28" s="473">
        <f>D26+D27</f>
        <v>0</v>
      </c>
      <c r="E28" s="473">
        <f>E26+E27</f>
        <v>0</v>
      </c>
      <c r="F28" s="473">
        <f>F26+F27</f>
        <v>0</v>
      </c>
      <c r="G28" s="469"/>
    </row>
    <row r="30" spans="1:7">
      <c r="A30" s="434" t="s">
        <v>553</v>
      </c>
    </row>
    <row r="31" spans="1:7">
      <c r="A31" s="434" t="s">
        <v>554</v>
      </c>
    </row>
    <row r="32" spans="1:7">
      <c r="A32" s="434" t="s">
        <v>555</v>
      </c>
    </row>
    <row r="33" spans="1:1">
      <c r="A33" s="434" t="s">
        <v>556</v>
      </c>
    </row>
  </sheetData>
  <mergeCells count="2">
    <mergeCell ref="A1:G1"/>
    <mergeCell ref="A2:G2"/>
  </mergeCells>
  <phoneticPr fontId="2"/>
  <printOptions horizontalCentered="1"/>
  <pageMargins left="0.47244094488188981" right="0.19685039370078741" top="0.98425196850393704" bottom="0.70866141732283472"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54031-92EB-4F57-B75C-5F7F96772602}">
  <sheetPr>
    <pageSetUpPr fitToPage="1"/>
  </sheetPr>
  <dimension ref="A1:H50"/>
  <sheetViews>
    <sheetView view="pageBreakPreview" zoomScaleNormal="80" zoomScaleSheetLayoutView="100" workbookViewId="0">
      <selection activeCell="D2" sqref="D2"/>
    </sheetView>
  </sheetViews>
  <sheetFormatPr defaultColWidth="9" defaultRowHeight="22" customHeight="1"/>
  <cols>
    <col min="1" max="1" width="25.6328125" style="337" customWidth="1"/>
    <col min="2" max="6" width="10.6328125" style="337" customWidth="1"/>
    <col min="7" max="8" width="12.6328125" style="337" customWidth="1"/>
    <col min="9" max="16384" width="9" style="337"/>
  </cols>
  <sheetData>
    <row r="1" spans="1:8" ht="22" customHeight="1">
      <c r="A1" s="1479" t="s">
        <v>510</v>
      </c>
      <c r="B1" s="1479"/>
      <c r="C1" s="1479"/>
      <c r="D1" s="1479"/>
      <c r="E1" s="1479"/>
      <c r="F1" s="1479"/>
      <c r="G1" s="1479"/>
      <c r="H1" s="1479"/>
    </row>
    <row r="2" spans="1:8" ht="13.5" customHeight="1"/>
    <row r="3" spans="1:8" s="339" customFormat="1" ht="22" customHeight="1">
      <c r="A3" s="338" t="s">
        <v>910</v>
      </c>
      <c r="B3" s="338"/>
      <c r="C3" s="338"/>
      <c r="D3" s="338"/>
      <c r="E3" s="338"/>
      <c r="F3" s="338" t="s">
        <v>452</v>
      </c>
      <c r="G3" s="338"/>
      <c r="H3" s="338"/>
    </row>
    <row r="4" spans="1:8" ht="13.5" thickBot="1">
      <c r="H4" s="340" t="s">
        <v>453</v>
      </c>
    </row>
    <row r="5" spans="1:8" s="345" customFormat="1" ht="22" customHeight="1">
      <c r="A5" s="341" t="s">
        <v>454</v>
      </c>
      <c r="B5" s="342" t="s">
        <v>455</v>
      </c>
      <c r="C5" s="343" t="s">
        <v>456</v>
      </c>
      <c r="D5" s="343" t="s">
        <v>457</v>
      </c>
      <c r="E5" s="343" t="s">
        <v>458</v>
      </c>
      <c r="F5" s="343" t="s">
        <v>459</v>
      </c>
      <c r="G5" s="1480" t="s">
        <v>460</v>
      </c>
      <c r="H5" s="1481"/>
    </row>
    <row r="6" spans="1:8" ht="22" customHeight="1" thickBot="1">
      <c r="A6" s="346" t="s">
        <v>461</v>
      </c>
      <c r="B6" s="347" t="s">
        <v>462</v>
      </c>
      <c r="C6" s="348" t="s">
        <v>462</v>
      </c>
      <c r="D6" s="348" t="s">
        <v>462</v>
      </c>
      <c r="E6" s="348" t="s">
        <v>462</v>
      </c>
      <c r="F6" s="348" t="s">
        <v>462</v>
      </c>
      <c r="G6" s="349"/>
      <c r="H6" s="350"/>
    </row>
    <row r="7" spans="1:8" ht="22" customHeight="1">
      <c r="A7" s="404" t="s">
        <v>511</v>
      </c>
      <c r="B7" s="405"/>
      <c r="C7" s="405"/>
      <c r="D7" s="405"/>
      <c r="E7" s="405"/>
      <c r="F7" s="405"/>
      <c r="G7" s="406"/>
      <c r="H7" s="407"/>
    </row>
    <row r="8" spans="1:8" ht="22" customHeight="1">
      <c r="A8" s="408" t="s">
        <v>512</v>
      </c>
      <c r="B8" s="409"/>
      <c r="C8" s="410"/>
      <c r="D8" s="411"/>
      <c r="E8" s="412"/>
      <c r="F8" s="409"/>
      <c r="G8" s="413"/>
      <c r="H8" s="414"/>
    </row>
    <row r="9" spans="1:8" ht="22" customHeight="1" thickBot="1">
      <c r="A9" s="415" t="s">
        <v>513</v>
      </c>
      <c r="B9" s="416"/>
      <c r="C9" s="417"/>
      <c r="D9" s="418"/>
      <c r="E9" s="419"/>
      <c r="F9" s="416"/>
      <c r="G9" s="420"/>
      <c r="H9" s="421"/>
    </row>
    <row r="10" spans="1:8" ht="22" customHeight="1">
      <c r="A10" s="354" t="s">
        <v>464</v>
      </c>
      <c r="B10" s="344"/>
      <c r="C10" s="355"/>
      <c r="D10" s="343"/>
      <c r="E10" s="356"/>
      <c r="F10" s="342"/>
      <c r="G10" s="357"/>
      <c r="H10" s="358"/>
    </row>
    <row r="11" spans="1:8" ht="22" customHeight="1">
      <c r="A11" s="359" t="s">
        <v>465</v>
      </c>
      <c r="B11" s="360"/>
      <c r="C11" s="361"/>
      <c r="D11" s="362"/>
      <c r="E11" s="363"/>
      <c r="F11" s="363"/>
      <c r="G11" s="364" t="s">
        <v>514</v>
      </c>
      <c r="H11" s="365"/>
    </row>
    <row r="12" spans="1:8" ht="22" customHeight="1">
      <c r="A12" s="366" t="s">
        <v>515</v>
      </c>
      <c r="B12" s="367"/>
      <c r="C12" s="368"/>
      <c r="D12" s="368"/>
      <c r="E12" s="368"/>
      <c r="F12" s="368"/>
      <c r="G12" s="369" t="s">
        <v>468</v>
      </c>
      <c r="H12" s="422"/>
    </row>
    <row r="13" spans="1:8" ht="22" customHeight="1">
      <c r="A13" s="366" t="s">
        <v>516</v>
      </c>
      <c r="B13" s="367"/>
      <c r="C13" s="368"/>
      <c r="D13" s="368"/>
      <c r="E13" s="368"/>
      <c r="F13" s="368"/>
      <c r="G13" s="369" t="s">
        <v>468</v>
      </c>
      <c r="H13" s="370"/>
    </row>
    <row r="14" spans="1:8" ht="22" customHeight="1">
      <c r="A14" s="366" t="s">
        <v>517</v>
      </c>
      <c r="B14" s="367"/>
      <c r="C14" s="368"/>
      <c r="D14" s="368"/>
      <c r="E14" s="368"/>
      <c r="F14" s="368"/>
      <c r="G14" s="369" t="s">
        <v>468</v>
      </c>
      <c r="H14" s="422"/>
    </row>
    <row r="15" spans="1:8" ht="22" customHeight="1">
      <c r="A15" s="366" t="s">
        <v>55</v>
      </c>
      <c r="B15" s="367"/>
      <c r="C15" s="368"/>
      <c r="D15" s="368"/>
      <c r="E15" s="368"/>
      <c r="F15" s="368"/>
      <c r="G15" s="369"/>
      <c r="H15" s="422"/>
    </row>
    <row r="16" spans="1:8" ht="22" customHeight="1">
      <c r="A16" s="366"/>
      <c r="B16" s="367"/>
      <c r="C16" s="368"/>
      <c r="D16" s="368"/>
      <c r="E16" s="368"/>
      <c r="F16" s="368"/>
      <c r="G16" s="371"/>
      <c r="H16" s="422"/>
    </row>
    <row r="17" spans="1:8" ht="22" customHeight="1" thickBot="1">
      <c r="A17" s="372"/>
      <c r="B17" s="373"/>
      <c r="C17" s="374"/>
      <c r="D17" s="374"/>
      <c r="E17" s="374"/>
      <c r="F17" s="374"/>
      <c r="G17" s="423"/>
      <c r="H17" s="424"/>
    </row>
    <row r="18" spans="1:8" ht="22" customHeight="1" thickBot="1">
      <c r="A18" s="375" t="s">
        <v>473</v>
      </c>
      <c r="B18" s="376"/>
      <c r="C18" s="377"/>
      <c r="D18" s="377"/>
      <c r="E18" s="377"/>
      <c r="F18" s="378"/>
      <c r="G18" s="352"/>
      <c r="H18" s="353"/>
    </row>
    <row r="19" spans="1:8" ht="22" customHeight="1">
      <c r="A19" s="372" t="s">
        <v>474</v>
      </c>
      <c r="B19" s="379"/>
      <c r="C19" s="374"/>
      <c r="D19" s="374"/>
      <c r="E19" s="374"/>
      <c r="F19" s="380"/>
      <c r="G19" s="357"/>
      <c r="H19" s="425"/>
    </row>
    <row r="20" spans="1:8" ht="22" customHeight="1">
      <c r="A20" s="359" t="s">
        <v>475</v>
      </c>
      <c r="B20" s="381"/>
      <c r="C20" s="362"/>
      <c r="D20" s="363"/>
      <c r="E20" s="363"/>
      <c r="F20" s="363"/>
      <c r="G20" s="382" t="s">
        <v>476</v>
      </c>
      <c r="H20" s="426"/>
    </row>
    <row r="21" spans="1:8" ht="22" customHeight="1">
      <c r="A21" s="366" t="s">
        <v>477</v>
      </c>
      <c r="B21" s="367"/>
      <c r="C21" s="368"/>
      <c r="D21" s="383"/>
      <c r="E21" s="383"/>
      <c r="F21" s="383"/>
      <c r="G21" s="384" t="s">
        <v>476</v>
      </c>
      <c r="H21" s="427"/>
    </row>
    <row r="22" spans="1:8" ht="22" customHeight="1">
      <c r="A22" s="366" t="s">
        <v>478</v>
      </c>
      <c r="B22" s="383"/>
      <c r="C22" s="383"/>
      <c r="D22" s="383"/>
      <c r="E22" s="383"/>
      <c r="F22" s="383"/>
      <c r="G22" s="384" t="s">
        <v>476</v>
      </c>
      <c r="H22" s="370"/>
    </row>
    <row r="23" spans="1:8" ht="22" customHeight="1">
      <c r="A23" s="366" t="s">
        <v>479</v>
      </c>
      <c r="B23" s="383"/>
      <c r="C23" s="383"/>
      <c r="D23" s="383"/>
      <c r="E23" s="383"/>
      <c r="F23" s="385"/>
      <c r="G23" s="384" t="s">
        <v>480</v>
      </c>
      <c r="H23" s="370"/>
    </row>
    <row r="24" spans="1:8" ht="22" customHeight="1">
      <c r="A24" s="366" t="s">
        <v>481</v>
      </c>
      <c r="B24" s="383"/>
      <c r="C24" s="368"/>
      <c r="D24" s="368"/>
      <c r="E24" s="368"/>
      <c r="F24" s="386"/>
      <c r="G24" s="387" t="s">
        <v>482</v>
      </c>
      <c r="H24" s="422"/>
    </row>
    <row r="25" spans="1:8" ht="22" customHeight="1">
      <c r="A25" s="366" t="s">
        <v>483</v>
      </c>
      <c r="B25" s="383"/>
      <c r="C25" s="368"/>
      <c r="D25" s="368"/>
      <c r="E25" s="368"/>
      <c r="F25" s="386"/>
      <c r="G25" s="384" t="s">
        <v>484</v>
      </c>
      <c r="H25" s="422"/>
    </row>
    <row r="26" spans="1:8" ht="22" customHeight="1">
      <c r="A26" s="366" t="s">
        <v>485</v>
      </c>
      <c r="B26" s="383"/>
      <c r="C26" s="368"/>
      <c r="D26" s="368"/>
      <c r="E26" s="368"/>
      <c r="F26" s="368"/>
      <c r="G26" s="387" t="s">
        <v>486</v>
      </c>
      <c r="H26" s="422"/>
    </row>
    <row r="27" spans="1:8" ht="22" customHeight="1">
      <c r="A27" s="366" t="s">
        <v>487</v>
      </c>
      <c r="B27" s="388"/>
      <c r="C27" s="388"/>
      <c r="D27" s="388"/>
      <c r="E27" s="388"/>
      <c r="F27" s="388"/>
      <c r="G27" s="389"/>
      <c r="H27" s="422"/>
    </row>
    <row r="28" spans="1:8" ht="22" customHeight="1" thickBot="1">
      <c r="A28" s="372" t="s">
        <v>55</v>
      </c>
      <c r="B28" s="379"/>
      <c r="C28" s="374"/>
      <c r="D28" s="374"/>
      <c r="E28" s="374"/>
      <c r="F28" s="374"/>
      <c r="G28" s="428" t="s">
        <v>488</v>
      </c>
      <c r="H28" s="424"/>
    </row>
    <row r="29" spans="1:8" ht="22" customHeight="1" thickBot="1">
      <c r="A29" s="375" t="s">
        <v>489</v>
      </c>
      <c r="B29" s="377"/>
      <c r="C29" s="377"/>
      <c r="D29" s="377"/>
      <c r="E29" s="377"/>
      <c r="F29" s="377"/>
      <c r="G29" s="352"/>
      <c r="H29" s="353"/>
    </row>
    <row r="30" spans="1:8" ht="22" customHeight="1" thickBot="1">
      <c r="A30" s="372" t="s">
        <v>490</v>
      </c>
      <c r="B30" s="390"/>
      <c r="C30" s="390"/>
      <c r="D30" s="390"/>
      <c r="E30" s="390"/>
      <c r="F30" s="390"/>
      <c r="G30" s="429"/>
      <c r="H30" s="424"/>
    </row>
    <row r="31" spans="1:8" ht="22" customHeight="1">
      <c r="A31" s="391" t="s">
        <v>491</v>
      </c>
      <c r="B31" s="392"/>
      <c r="C31" s="393"/>
      <c r="D31" s="393"/>
      <c r="E31" s="393"/>
      <c r="F31" s="394"/>
      <c r="G31" s="430"/>
      <c r="H31" s="431"/>
    </row>
    <row r="32" spans="1:8" ht="22" customHeight="1" thickBot="1">
      <c r="A32" s="346" t="s">
        <v>492</v>
      </c>
      <c r="B32" s="395"/>
      <c r="C32" s="395"/>
      <c r="D32" s="395"/>
      <c r="E32" s="395"/>
      <c r="F32" s="395"/>
      <c r="G32" s="432"/>
      <c r="H32" s="433"/>
    </row>
    <row r="33" spans="1:8" ht="22" customHeight="1">
      <c r="A33" s="391" t="s">
        <v>493</v>
      </c>
      <c r="B33" s="392"/>
      <c r="C33" s="396"/>
      <c r="D33" s="396"/>
      <c r="E33" s="396"/>
      <c r="F33" s="396"/>
      <c r="G33" s="430" t="s">
        <v>494</v>
      </c>
      <c r="H33" s="431"/>
    </row>
    <row r="34" spans="1:8" ht="22" customHeight="1" thickBot="1">
      <c r="A34" s="372" t="s">
        <v>495</v>
      </c>
      <c r="B34" s="390"/>
      <c r="C34" s="390"/>
      <c r="D34" s="390"/>
      <c r="E34" s="390"/>
      <c r="F34" s="390"/>
      <c r="G34" s="429"/>
      <c r="H34" s="424"/>
    </row>
    <row r="35" spans="1:8" ht="22" customHeight="1">
      <c r="A35" s="391" t="s">
        <v>496</v>
      </c>
      <c r="B35" s="392"/>
      <c r="C35" s="393"/>
      <c r="D35" s="393"/>
      <c r="E35" s="393"/>
      <c r="F35" s="394"/>
      <c r="G35" s="430"/>
      <c r="H35" s="431"/>
    </row>
    <row r="36" spans="1:8" ht="22" customHeight="1" thickBot="1">
      <c r="A36" s="346" t="s">
        <v>497</v>
      </c>
      <c r="B36" s="397"/>
      <c r="C36" s="397"/>
      <c r="D36" s="397"/>
      <c r="E36" s="397"/>
      <c r="F36" s="397"/>
      <c r="G36" s="432"/>
      <c r="H36" s="433"/>
    </row>
    <row r="37" spans="1:8" ht="22" customHeight="1">
      <c r="A37" s="391" t="s">
        <v>498</v>
      </c>
      <c r="B37" s="398"/>
      <c r="C37" s="399"/>
      <c r="D37" s="399"/>
      <c r="E37" s="399"/>
      <c r="F37" s="399"/>
      <c r="G37" s="430"/>
      <c r="H37" s="431"/>
    </row>
    <row r="38" spans="1:8" ht="22" customHeight="1" thickBot="1">
      <c r="A38" s="346" t="s">
        <v>499</v>
      </c>
      <c r="B38" s="397"/>
      <c r="C38" s="400"/>
      <c r="D38" s="400"/>
      <c r="E38" s="400"/>
      <c r="F38" s="400"/>
      <c r="G38" s="432"/>
      <c r="H38" s="433"/>
    </row>
    <row r="39" spans="1:8" ht="18" customHeight="1">
      <c r="A39" s="401" t="s">
        <v>500</v>
      </c>
      <c r="B39" s="402"/>
      <c r="C39" s="402"/>
      <c r="D39" s="402"/>
      <c r="E39" s="402"/>
      <c r="F39" s="402"/>
      <c r="G39" s="403"/>
      <c r="H39" s="403"/>
    </row>
    <row r="40" spans="1:8" ht="18" customHeight="1">
      <c r="A40" s="401" t="s">
        <v>501</v>
      </c>
      <c r="B40" s="402"/>
      <c r="C40" s="402"/>
      <c r="D40" s="402"/>
      <c r="E40" s="402"/>
      <c r="F40" s="402"/>
      <c r="G40" s="403"/>
      <c r="H40" s="403"/>
    </row>
    <row r="41" spans="1:8" ht="22" customHeight="1">
      <c r="A41" s="337" t="s">
        <v>502</v>
      </c>
    </row>
    <row r="42" spans="1:8" ht="27.75" customHeight="1">
      <c r="A42" s="1464" t="s">
        <v>503</v>
      </c>
      <c r="B42" s="1464"/>
      <c r="C42" s="1464"/>
      <c r="D42" s="1464"/>
      <c r="E42" s="1464"/>
      <c r="F42" s="1464"/>
      <c r="G42" s="1464"/>
      <c r="H42" s="1464"/>
    </row>
    <row r="43" spans="1:8" ht="23.25" customHeight="1">
      <c r="A43" s="401" t="s">
        <v>518</v>
      </c>
      <c r="B43" s="402"/>
      <c r="C43" s="402"/>
      <c r="D43" s="402"/>
      <c r="E43" s="402"/>
      <c r="F43" s="402"/>
      <c r="G43" s="403"/>
      <c r="H43" s="403"/>
    </row>
    <row r="44" spans="1:8" ht="18" customHeight="1">
      <c r="A44" s="1465" t="s">
        <v>505</v>
      </c>
      <c r="B44" s="1465"/>
      <c r="C44" s="1465"/>
      <c r="D44" s="1465"/>
      <c r="E44" s="1465"/>
      <c r="F44" s="1465"/>
      <c r="G44" s="1465"/>
      <c r="H44" s="1465"/>
    </row>
    <row r="45" spans="1:8" ht="18" customHeight="1">
      <c r="A45" s="1465"/>
      <c r="B45" s="1465"/>
      <c r="C45" s="1465"/>
      <c r="D45" s="1465"/>
      <c r="E45" s="1465"/>
      <c r="F45" s="1465"/>
      <c r="G45" s="1465"/>
      <c r="H45" s="1465"/>
    </row>
    <row r="46" spans="1:8" ht="18" customHeight="1">
      <c r="A46" s="1465" t="s">
        <v>506</v>
      </c>
      <c r="B46" s="1465"/>
      <c r="C46" s="1465"/>
      <c r="D46" s="1465"/>
      <c r="E46" s="1465"/>
      <c r="F46" s="1465"/>
      <c r="G46" s="1465"/>
      <c r="H46" s="1465"/>
    </row>
    <row r="47" spans="1:8" ht="18" customHeight="1">
      <c r="A47" s="1465"/>
      <c r="B47" s="1465"/>
      <c r="C47" s="1465"/>
      <c r="D47" s="1465"/>
      <c r="E47" s="1465"/>
      <c r="F47" s="1465"/>
      <c r="G47" s="1465"/>
      <c r="H47" s="1465"/>
    </row>
    <row r="48" spans="1:8" ht="22" customHeight="1">
      <c r="A48" s="337" t="s">
        <v>507</v>
      </c>
    </row>
    <row r="49" spans="1:8" ht="32.25" customHeight="1">
      <c r="A49" s="1466" t="s">
        <v>508</v>
      </c>
      <c r="B49" s="1466"/>
      <c r="C49" s="1466"/>
      <c r="D49" s="1466"/>
      <c r="E49" s="1466"/>
      <c r="F49" s="1466"/>
      <c r="G49" s="1466"/>
      <c r="H49" s="1466"/>
    </row>
    <row r="50" spans="1:8" ht="22" customHeight="1">
      <c r="A50" s="337" t="s">
        <v>509</v>
      </c>
    </row>
  </sheetData>
  <mergeCells count="6">
    <mergeCell ref="A49:H49"/>
    <mergeCell ref="A1:H1"/>
    <mergeCell ref="G5:H5"/>
    <mergeCell ref="A42:H42"/>
    <mergeCell ref="A44:H45"/>
    <mergeCell ref="A46:H47"/>
  </mergeCells>
  <phoneticPr fontId="2"/>
  <printOptions horizontalCentered="1"/>
  <pageMargins left="0.59055118110236227" right="0" top="0.39370078740157483" bottom="0.35433070866141736" header="0.43307086614173229" footer="0.35433070866141736"/>
  <pageSetup paperSize="9" scale="76"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263B8-DBB1-4497-9262-E52A95A8BB50}">
  <sheetPr>
    <tabColor rgb="FF00B0F0"/>
    <pageSetUpPr fitToPage="1"/>
  </sheetPr>
  <dimension ref="A1:L78"/>
  <sheetViews>
    <sheetView view="pageBreakPreview" zoomScale="115" zoomScaleNormal="100" zoomScaleSheetLayoutView="115" workbookViewId="0">
      <selection activeCell="G12" sqref="G12"/>
    </sheetView>
  </sheetViews>
  <sheetFormatPr defaultRowHeight="13"/>
  <cols>
    <col min="1" max="1" width="14.08984375" style="478" customWidth="1"/>
    <col min="2" max="2" width="8.7265625" style="478"/>
    <col min="3" max="3" width="10.6328125" style="478" bestFit="1" customWidth="1"/>
    <col min="4" max="4" width="9.6328125" style="478" bestFit="1" customWidth="1"/>
    <col min="5" max="5" width="8.36328125" style="478" bestFit="1" customWidth="1"/>
    <col min="6" max="6" width="6" style="478" customWidth="1"/>
    <col min="7" max="8" width="8.90625" style="478" customWidth="1"/>
    <col min="9" max="9" width="9.1796875" style="478" customWidth="1"/>
    <col min="10" max="10" width="4.453125" style="478" customWidth="1"/>
    <col min="11" max="11" width="10.1796875" style="478" bestFit="1" customWidth="1"/>
    <col min="12" max="12" width="3.08984375" style="478" bestFit="1" customWidth="1"/>
    <col min="13" max="16384" width="8.7265625" style="478"/>
  </cols>
  <sheetData>
    <row r="1" spans="1:12">
      <c r="A1" s="476" t="s">
        <v>557</v>
      </c>
      <c r="B1" s="477"/>
      <c r="C1" s="477"/>
      <c r="D1" s="477"/>
      <c r="E1" s="477"/>
      <c r="F1" s="477"/>
      <c r="G1" s="477"/>
      <c r="H1" s="477"/>
      <c r="I1" s="477"/>
      <c r="J1" s="477"/>
      <c r="K1" s="477"/>
      <c r="L1" s="477"/>
    </row>
    <row r="2" spans="1:12">
      <c r="A2" s="479" t="s">
        <v>558</v>
      </c>
      <c r="B2" s="480"/>
      <c r="C2" s="480"/>
      <c r="D2" s="480"/>
      <c r="E2" s="481"/>
      <c r="F2" s="481"/>
      <c r="G2" s="481"/>
      <c r="H2" s="481"/>
      <c r="I2" s="482"/>
      <c r="J2" s="482"/>
      <c r="K2" s="482"/>
      <c r="L2" s="482"/>
    </row>
    <row r="3" spans="1:12">
      <c r="A3" s="481"/>
      <c r="B3" s="481"/>
      <c r="C3" s="481"/>
      <c r="D3" s="481"/>
      <c r="E3" s="481"/>
      <c r="F3" s="481"/>
      <c r="G3" s="481"/>
      <c r="H3" s="481"/>
      <c r="I3" s="482"/>
      <c r="J3" s="482"/>
      <c r="K3" s="482"/>
      <c r="L3" s="482"/>
    </row>
    <row r="4" spans="1:12">
      <c r="A4" s="483"/>
      <c r="B4" s="483" t="s">
        <v>559</v>
      </c>
      <c r="C4" s="483" t="s">
        <v>560</v>
      </c>
      <c r="D4" s="483" t="s">
        <v>561</v>
      </c>
      <c r="E4" s="483" t="s">
        <v>562</v>
      </c>
      <c r="F4" s="481"/>
      <c r="G4" s="481"/>
      <c r="H4" s="481"/>
      <c r="I4" s="482"/>
      <c r="J4" s="482"/>
      <c r="K4" s="482"/>
      <c r="L4" s="482"/>
    </row>
    <row r="5" spans="1:12">
      <c r="A5" s="484" t="s">
        <v>563</v>
      </c>
      <c r="B5" s="484">
        <v>831</v>
      </c>
      <c r="C5" s="485">
        <v>10.45</v>
      </c>
      <c r="D5" s="486">
        <v>0.3</v>
      </c>
      <c r="E5" s="487">
        <v>2605.1849999999995</v>
      </c>
      <c r="F5" s="481"/>
      <c r="G5" s="481"/>
      <c r="H5" s="481"/>
      <c r="I5" s="482"/>
      <c r="J5" s="482"/>
      <c r="K5" s="482"/>
      <c r="L5" s="482"/>
    </row>
    <row r="6" spans="1:12">
      <c r="A6" s="484" t="s">
        <v>564</v>
      </c>
      <c r="B6" s="484">
        <v>848</v>
      </c>
      <c r="C6" s="485">
        <v>10.45</v>
      </c>
      <c r="D6" s="486">
        <v>0.4</v>
      </c>
      <c r="E6" s="487">
        <v>3544.6399999999994</v>
      </c>
      <c r="F6" s="488"/>
      <c r="G6" s="488"/>
      <c r="H6" s="488"/>
      <c r="I6" s="482"/>
      <c r="J6" s="482"/>
      <c r="K6" s="482"/>
      <c r="L6" s="482"/>
    </row>
    <row r="7" spans="1:12">
      <c r="A7" s="484" t="s">
        <v>565</v>
      </c>
      <c r="B7" s="484">
        <v>865</v>
      </c>
      <c r="C7" s="485">
        <v>10.45</v>
      </c>
      <c r="D7" s="486">
        <v>0.3</v>
      </c>
      <c r="E7" s="487">
        <v>2711.7750000000001</v>
      </c>
      <c r="F7" s="481"/>
      <c r="G7" s="481"/>
      <c r="H7" s="481"/>
      <c r="I7" s="482"/>
      <c r="J7" s="482"/>
      <c r="K7" s="482"/>
      <c r="L7" s="482"/>
    </row>
    <row r="8" spans="1:12">
      <c r="A8" s="484" t="s">
        <v>566</v>
      </c>
      <c r="B8" s="484">
        <v>882</v>
      </c>
      <c r="C8" s="485">
        <v>10.45</v>
      </c>
      <c r="D8" s="486">
        <v>0</v>
      </c>
      <c r="E8" s="487">
        <v>0</v>
      </c>
      <c r="F8" s="481"/>
      <c r="G8" s="481"/>
      <c r="H8" s="481"/>
      <c r="I8" s="482"/>
      <c r="J8" s="482"/>
      <c r="K8" s="482"/>
      <c r="L8" s="482"/>
    </row>
    <row r="9" spans="1:12">
      <c r="A9" s="484" t="s">
        <v>567</v>
      </c>
      <c r="B9" s="484">
        <v>900</v>
      </c>
      <c r="C9" s="485">
        <v>10.45</v>
      </c>
      <c r="D9" s="486">
        <v>0</v>
      </c>
      <c r="E9" s="487">
        <v>0</v>
      </c>
      <c r="F9" s="481"/>
      <c r="G9" s="481"/>
      <c r="H9" s="481"/>
      <c r="I9" s="482"/>
      <c r="J9" s="482"/>
      <c r="K9" s="482"/>
      <c r="L9" s="482"/>
    </row>
    <row r="10" spans="1:12">
      <c r="A10" s="489" t="s">
        <v>568</v>
      </c>
      <c r="B10" s="489"/>
      <c r="C10" s="490" t="s">
        <v>569</v>
      </c>
      <c r="D10" s="491">
        <v>2</v>
      </c>
      <c r="E10" s="492">
        <v>8861.5999999999985</v>
      </c>
      <c r="F10" s="481"/>
      <c r="G10" s="481"/>
      <c r="H10" s="481"/>
      <c r="I10" s="482"/>
      <c r="J10" s="482"/>
      <c r="K10" s="482"/>
      <c r="L10" s="482"/>
    </row>
    <row r="11" spans="1:12" ht="13.5" thickBot="1">
      <c r="A11" s="493" t="s">
        <v>570</v>
      </c>
      <c r="B11" s="484">
        <v>39</v>
      </c>
      <c r="C11" s="494"/>
      <c r="D11" s="486">
        <v>1</v>
      </c>
      <c r="E11" s="860">
        <v>407.54999999999995</v>
      </c>
      <c r="F11" s="481"/>
      <c r="G11" s="481"/>
      <c r="H11" s="481"/>
      <c r="I11" s="482"/>
      <c r="J11" s="482"/>
      <c r="K11" s="482"/>
      <c r="L11" s="482"/>
    </row>
    <row r="12" spans="1:12" ht="13.5" thickBot="1">
      <c r="A12" s="481"/>
      <c r="B12" s="481"/>
      <c r="C12" s="481"/>
      <c r="D12" s="495" t="s">
        <v>571</v>
      </c>
      <c r="E12" s="861">
        <v>9269.1499999999978</v>
      </c>
      <c r="F12" s="481"/>
      <c r="G12" s="481"/>
      <c r="H12" s="481"/>
      <c r="I12" s="482"/>
      <c r="J12" s="482"/>
      <c r="K12" s="482"/>
      <c r="L12" s="482"/>
    </row>
    <row r="13" spans="1:12">
      <c r="A13" s="497" t="s">
        <v>572</v>
      </c>
      <c r="B13" s="482"/>
      <c r="C13" s="482"/>
      <c r="D13" s="482"/>
      <c r="E13" s="482"/>
      <c r="F13" s="482"/>
      <c r="G13" s="482"/>
      <c r="H13" s="482"/>
      <c r="I13" s="482"/>
      <c r="J13" s="482"/>
      <c r="K13" s="482"/>
      <c r="L13" s="482"/>
    </row>
    <row r="14" spans="1:12">
      <c r="A14" s="497" t="s">
        <v>573</v>
      </c>
      <c r="B14" s="482"/>
      <c r="C14" s="482"/>
      <c r="D14" s="482"/>
      <c r="E14" s="482"/>
      <c r="F14" s="482"/>
      <c r="G14" s="482"/>
      <c r="H14" s="482"/>
      <c r="I14" s="482"/>
      <c r="J14" s="482"/>
      <c r="K14" s="482"/>
      <c r="L14" s="482"/>
    </row>
    <row r="15" spans="1:12">
      <c r="A15" s="497" t="s">
        <v>574</v>
      </c>
      <c r="B15" s="482"/>
      <c r="C15" s="482"/>
      <c r="D15" s="482"/>
      <c r="E15" s="482"/>
      <c r="F15" s="482"/>
      <c r="G15" s="482"/>
      <c r="H15" s="482"/>
      <c r="I15" s="482"/>
      <c r="J15" s="482"/>
      <c r="K15" s="482"/>
      <c r="L15" s="482"/>
    </row>
    <row r="16" spans="1:12">
      <c r="A16" s="497" t="s">
        <v>575</v>
      </c>
      <c r="B16" s="482"/>
      <c r="C16" s="482"/>
      <c r="D16" s="482"/>
      <c r="E16" s="482"/>
      <c r="F16" s="482"/>
      <c r="G16" s="482"/>
      <c r="H16" s="482"/>
      <c r="I16" s="482"/>
      <c r="J16" s="482"/>
      <c r="K16" s="482"/>
      <c r="L16" s="482"/>
    </row>
    <row r="17" spans="1:12">
      <c r="A17" s="482"/>
      <c r="B17" s="482"/>
      <c r="C17" s="482"/>
      <c r="D17" s="482"/>
      <c r="E17" s="482"/>
      <c r="F17" s="482"/>
      <c r="G17" s="482"/>
      <c r="H17" s="482"/>
      <c r="I17" s="482"/>
      <c r="J17" s="482"/>
      <c r="K17" s="482"/>
      <c r="L17" s="482"/>
    </row>
    <row r="18" spans="1:12">
      <c r="A18" s="482" t="s">
        <v>576</v>
      </c>
      <c r="B18" s="482"/>
      <c r="C18" s="482"/>
      <c r="D18" s="482"/>
      <c r="E18" s="482"/>
      <c r="F18" s="482"/>
      <c r="G18" s="482"/>
      <c r="H18" s="482"/>
      <c r="I18" s="482"/>
      <c r="J18" s="482"/>
      <c r="K18" s="482"/>
      <c r="L18" s="482"/>
    </row>
    <row r="19" spans="1:12">
      <c r="A19" s="497" t="s">
        <v>577</v>
      </c>
      <c r="B19" s="482"/>
      <c r="C19" s="482"/>
      <c r="D19" s="482"/>
      <c r="E19" s="482"/>
      <c r="F19" s="482"/>
      <c r="G19" s="482"/>
      <c r="H19" s="482"/>
      <c r="I19" s="482"/>
      <c r="J19" s="482"/>
      <c r="K19" s="482"/>
      <c r="L19" s="482"/>
    </row>
    <row r="20" spans="1:12">
      <c r="A20" s="482"/>
      <c r="B20" s="482"/>
      <c r="C20" s="482"/>
      <c r="D20" s="482"/>
      <c r="E20" s="482"/>
      <c r="F20" s="482"/>
      <c r="G20" s="482"/>
      <c r="H20" s="482"/>
      <c r="I20" s="482"/>
      <c r="J20" s="482"/>
      <c r="K20" s="482"/>
      <c r="L20" s="482"/>
    </row>
    <row r="21" spans="1:12">
      <c r="A21" s="479" t="s">
        <v>578</v>
      </c>
      <c r="B21" s="482"/>
      <c r="C21" s="482"/>
      <c r="D21" s="482"/>
      <c r="E21" s="482"/>
      <c r="F21" s="482"/>
      <c r="G21" s="482"/>
      <c r="H21" s="482"/>
      <c r="I21" s="482"/>
      <c r="J21" s="482"/>
      <c r="K21" s="482"/>
      <c r="L21" s="482"/>
    </row>
    <row r="22" spans="1:12" ht="13.5" thickBot="1">
      <c r="A22" s="481"/>
      <c r="B22" s="482"/>
      <c r="C22" s="482"/>
      <c r="D22" s="482"/>
      <c r="E22" s="482"/>
      <c r="F22" s="482"/>
      <c r="G22" s="482"/>
      <c r="H22" s="482"/>
      <c r="I22" s="482"/>
      <c r="J22" s="482"/>
      <c r="K22" s="482"/>
      <c r="L22" s="482"/>
    </row>
    <row r="23" spans="1:12" ht="13.5" thickBot="1">
      <c r="A23" s="498">
        <v>848</v>
      </c>
      <c r="B23" s="499" t="s">
        <v>579</v>
      </c>
      <c r="C23" s="498">
        <v>10.45</v>
      </c>
      <c r="D23" s="499" t="s">
        <v>579</v>
      </c>
      <c r="E23" s="498">
        <v>365</v>
      </c>
      <c r="F23" s="499" t="s">
        <v>579</v>
      </c>
      <c r="G23" s="498">
        <v>18</v>
      </c>
      <c r="H23" s="499" t="s">
        <v>579</v>
      </c>
      <c r="I23" s="498">
        <v>0.85</v>
      </c>
      <c r="J23" s="499" t="s">
        <v>580</v>
      </c>
      <c r="K23" s="500">
        <v>49487605.199999996</v>
      </c>
      <c r="L23" s="499"/>
    </row>
    <row r="24" spans="1:12" ht="13.5" thickTop="1">
      <c r="A24" s="499"/>
      <c r="B24" s="499"/>
      <c r="C24" s="499"/>
      <c r="D24" s="499"/>
      <c r="E24" s="499"/>
      <c r="F24" s="499"/>
      <c r="G24" s="499"/>
      <c r="H24" s="499"/>
      <c r="I24" s="499"/>
      <c r="J24" s="499"/>
      <c r="K24" s="499"/>
      <c r="L24" s="499"/>
    </row>
    <row r="25" spans="1:12">
      <c r="A25" s="1497" t="s">
        <v>581</v>
      </c>
      <c r="B25" s="482"/>
      <c r="C25" s="1500" t="s">
        <v>582</v>
      </c>
      <c r="D25" s="482"/>
      <c r="E25" s="1500" t="s">
        <v>583</v>
      </c>
      <c r="F25" s="482"/>
      <c r="G25" s="1500" t="s">
        <v>584</v>
      </c>
      <c r="H25" s="482"/>
      <c r="I25" s="1500" t="s">
        <v>585</v>
      </c>
      <c r="J25" s="482"/>
      <c r="K25" s="482"/>
      <c r="L25" s="482"/>
    </row>
    <row r="26" spans="1:12">
      <c r="A26" s="1498"/>
      <c r="B26" s="482"/>
      <c r="C26" s="1501"/>
      <c r="D26" s="482"/>
      <c r="E26" s="1501"/>
      <c r="F26" s="482"/>
      <c r="G26" s="1501"/>
      <c r="H26" s="482"/>
      <c r="I26" s="1501"/>
      <c r="J26" s="482"/>
      <c r="K26" s="482"/>
      <c r="L26" s="482"/>
    </row>
    <row r="27" spans="1:12">
      <c r="A27" s="1499"/>
      <c r="B27" s="482"/>
      <c r="C27" s="1502"/>
      <c r="D27" s="482"/>
      <c r="E27" s="1502"/>
      <c r="F27" s="482"/>
      <c r="G27" s="1502"/>
      <c r="H27" s="482"/>
      <c r="I27" s="1502"/>
      <c r="J27" s="482"/>
      <c r="K27" s="482"/>
      <c r="L27" s="482"/>
    </row>
    <row r="28" spans="1:12">
      <c r="A28" s="501"/>
      <c r="B28" s="501"/>
      <c r="C28" s="501"/>
      <c r="D28" s="501"/>
      <c r="E28" s="501"/>
      <c r="F28" s="501"/>
      <c r="G28" s="501"/>
      <c r="H28" s="501"/>
      <c r="I28" s="501"/>
      <c r="J28" s="501"/>
      <c r="K28" s="501"/>
      <c r="L28" s="501"/>
    </row>
    <row r="29" spans="1:12">
      <c r="A29" s="476" t="s">
        <v>586</v>
      </c>
      <c r="B29" s="477"/>
      <c r="C29" s="477"/>
      <c r="D29" s="477"/>
      <c r="E29" s="477"/>
      <c r="F29" s="477"/>
      <c r="G29" s="477"/>
      <c r="H29" s="477"/>
      <c r="I29" s="477"/>
      <c r="J29" s="477"/>
      <c r="K29" s="477"/>
      <c r="L29" s="477"/>
    </row>
    <row r="30" spans="1:12">
      <c r="A30" s="482"/>
      <c r="B30" s="502"/>
      <c r="C30" s="482"/>
      <c r="D30" s="482"/>
      <c r="E30" s="482"/>
      <c r="F30" s="482"/>
      <c r="G30" s="503"/>
      <c r="H30" s="482"/>
      <c r="I30" s="482"/>
      <c r="J30" s="482"/>
      <c r="K30" s="482"/>
      <c r="L30" s="482"/>
    </row>
    <row r="31" spans="1:12">
      <c r="A31" s="482" t="s">
        <v>587</v>
      </c>
      <c r="B31" s="502"/>
      <c r="C31" s="482"/>
      <c r="D31" s="482"/>
      <c r="E31" s="482"/>
      <c r="F31" s="482"/>
      <c r="G31" s="503"/>
      <c r="H31" s="482"/>
      <c r="I31" s="482"/>
      <c r="J31" s="482"/>
      <c r="K31" s="482"/>
      <c r="L31" s="482"/>
    </row>
    <row r="32" spans="1:12">
      <c r="A32" s="1503"/>
      <c r="B32" s="1504"/>
      <c r="C32" s="504" t="s">
        <v>588</v>
      </c>
      <c r="D32" s="504" t="s">
        <v>589</v>
      </c>
      <c r="E32" s="504" t="s">
        <v>590</v>
      </c>
      <c r="F32" s="504" t="s">
        <v>591</v>
      </c>
      <c r="G32" s="504" t="s">
        <v>592</v>
      </c>
      <c r="H32" s="505" t="s">
        <v>585</v>
      </c>
      <c r="I32" s="506"/>
      <c r="J32" s="482"/>
      <c r="K32" s="482"/>
      <c r="L32" s="482"/>
    </row>
    <row r="33" spans="1:12">
      <c r="A33" s="1506" t="s">
        <v>593</v>
      </c>
      <c r="B33" s="1506"/>
      <c r="C33" s="507">
        <v>500000</v>
      </c>
      <c r="D33" s="508">
        <v>0</v>
      </c>
      <c r="E33" s="507">
        <v>1</v>
      </c>
      <c r="F33" s="507">
        <v>1</v>
      </c>
      <c r="G33" s="509">
        <v>18</v>
      </c>
      <c r="H33" s="510">
        <v>0.95</v>
      </c>
      <c r="I33" s="511">
        <v>29239.766081871345</v>
      </c>
      <c r="J33" s="482"/>
      <c r="K33" s="482"/>
      <c r="L33" s="482"/>
    </row>
    <row r="34" spans="1:12">
      <c r="A34" s="1506" t="s">
        <v>594</v>
      </c>
      <c r="B34" s="1506"/>
      <c r="C34" s="507">
        <v>180000000</v>
      </c>
      <c r="D34" s="507">
        <v>50000000</v>
      </c>
      <c r="E34" s="507">
        <v>22</v>
      </c>
      <c r="F34" s="507">
        <v>12</v>
      </c>
      <c r="G34" s="509">
        <v>18</v>
      </c>
      <c r="H34" s="510">
        <v>0.95</v>
      </c>
      <c r="I34" s="511">
        <v>28796.739323055113</v>
      </c>
      <c r="J34" s="482"/>
      <c r="K34" s="482"/>
      <c r="L34" s="482"/>
    </row>
    <row r="35" spans="1:12">
      <c r="A35" s="1506" t="s">
        <v>595</v>
      </c>
      <c r="B35" s="1506"/>
      <c r="C35" s="507">
        <v>5000000</v>
      </c>
      <c r="D35" s="507">
        <v>0</v>
      </c>
      <c r="E35" s="507">
        <v>8</v>
      </c>
      <c r="F35" s="507">
        <v>12</v>
      </c>
      <c r="G35" s="509">
        <v>18</v>
      </c>
      <c r="H35" s="510">
        <v>0.95</v>
      </c>
      <c r="I35" s="511">
        <v>3045.8089668615989</v>
      </c>
      <c r="J35" s="482"/>
      <c r="K35" s="482"/>
      <c r="L35" s="482"/>
    </row>
    <row r="36" spans="1:12" ht="13.5" thickBot="1">
      <c r="A36" s="1506" t="s">
        <v>596</v>
      </c>
      <c r="B36" s="1506"/>
      <c r="C36" s="507">
        <v>5000</v>
      </c>
      <c r="D36" s="508">
        <v>0</v>
      </c>
      <c r="E36" s="507">
        <v>1</v>
      </c>
      <c r="F36" s="507">
        <v>1</v>
      </c>
      <c r="G36" s="509">
        <v>1</v>
      </c>
      <c r="H36" s="510">
        <v>1</v>
      </c>
      <c r="I36" s="511">
        <v>5000</v>
      </c>
      <c r="J36" s="482"/>
      <c r="K36" s="482"/>
      <c r="L36" s="482"/>
    </row>
    <row r="37" spans="1:12" ht="13.5" thickBot="1">
      <c r="A37" s="501"/>
      <c r="B37" s="502"/>
      <c r="C37" s="482"/>
      <c r="D37" s="482"/>
      <c r="E37" s="482"/>
      <c r="F37" s="482"/>
      <c r="G37" s="503"/>
      <c r="H37" s="512" t="s">
        <v>571</v>
      </c>
      <c r="I37" s="511">
        <v>66082.314371788059</v>
      </c>
      <c r="J37" s="499" t="s">
        <v>597</v>
      </c>
      <c r="K37" s="513">
        <v>66000</v>
      </c>
      <c r="L37" s="514" t="s">
        <v>598</v>
      </c>
    </row>
    <row r="38" spans="1:12">
      <c r="A38" s="163" t="s">
        <v>599</v>
      </c>
      <c r="B38" s="502"/>
      <c r="C38" s="482"/>
      <c r="D38" s="482"/>
      <c r="E38" s="482"/>
      <c r="F38" s="482"/>
      <c r="G38" s="503"/>
      <c r="H38" s="512"/>
      <c r="I38" s="515"/>
      <c r="J38" s="499"/>
      <c r="K38" s="515"/>
      <c r="L38" s="482"/>
    </row>
    <row r="39" spans="1:12">
      <c r="A39" s="482"/>
      <c r="B39" s="502"/>
      <c r="C39" s="482"/>
      <c r="D39" s="482"/>
      <c r="E39" s="482"/>
      <c r="F39" s="482"/>
      <c r="G39" s="503"/>
      <c r="H39" s="512"/>
      <c r="I39" s="515"/>
      <c r="J39" s="499"/>
      <c r="K39" s="515"/>
      <c r="L39" s="482"/>
    </row>
    <row r="40" spans="1:12">
      <c r="A40" s="482" t="s">
        <v>600</v>
      </c>
      <c r="B40" s="502"/>
      <c r="C40" s="482"/>
      <c r="D40" s="482"/>
      <c r="E40" s="482"/>
      <c r="F40" s="482"/>
      <c r="G40" s="503"/>
      <c r="H40" s="482"/>
      <c r="I40" s="482"/>
      <c r="J40" s="482"/>
      <c r="K40" s="482"/>
      <c r="L40" s="482"/>
    </row>
    <row r="41" spans="1:12">
      <c r="A41" s="1503"/>
      <c r="B41" s="1504"/>
      <c r="C41" s="504" t="s">
        <v>588</v>
      </c>
      <c r="D41" s="504"/>
      <c r="E41" s="504" t="s">
        <v>590</v>
      </c>
      <c r="F41" s="504" t="s">
        <v>591</v>
      </c>
      <c r="G41" s="504" t="s">
        <v>592</v>
      </c>
      <c r="H41" s="505" t="s">
        <v>585</v>
      </c>
      <c r="I41" s="506"/>
      <c r="J41" s="482"/>
      <c r="K41" s="482"/>
      <c r="L41" s="482"/>
    </row>
    <row r="42" spans="1:12">
      <c r="A42" s="1506" t="s">
        <v>601</v>
      </c>
      <c r="B42" s="1506"/>
      <c r="C42" s="507">
        <v>1100000</v>
      </c>
      <c r="D42" s="516" t="s">
        <v>602</v>
      </c>
      <c r="E42" s="507">
        <v>1</v>
      </c>
      <c r="F42" s="507">
        <v>1</v>
      </c>
      <c r="G42" s="509">
        <v>18</v>
      </c>
      <c r="H42" s="510">
        <v>0.95</v>
      </c>
      <c r="I42" s="511">
        <v>64327.485380116959</v>
      </c>
      <c r="J42" s="482"/>
      <c r="K42" s="482"/>
      <c r="L42" s="482"/>
    </row>
    <row r="43" spans="1:12">
      <c r="A43" s="1506" t="s">
        <v>595</v>
      </c>
      <c r="B43" s="1506"/>
      <c r="C43" s="507">
        <v>5000000</v>
      </c>
      <c r="D43" s="516" t="s">
        <v>602</v>
      </c>
      <c r="E43" s="507">
        <v>8</v>
      </c>
      <c r="F43" s="507">
        <v>12</v>
      </c>
      <c r="G43" s="509">
        <v>18</v>
      </c>
      <c r="H43" s="510">
        <v>0.95</v>
      </c>
      <c r="I43" s="511">
        <v>3045.8089668615989</v>
      </c>
      <c r="J43" s="482"/>
      <c r="K43" s="482"/>
      <c r="L43" s="482"/>
    </row>
    <row r="44" spans="1:12" ht="13.5" thickBot="1">
      <c r="A44" s="1506" t="s">
        <v>596</v>
      </c>
      <c r="B44" s="1506"/>
      <c r="C44" s="507">
        <v>5000</v>
      </c>
      <c r="D44" s="516" t="s">
        <v>602</v>
      </c>
      <c r="E44" s="507">
        <v>1</v>
      </c>
      <c r="F44" s="507">
        <v>1</v>
      </c>
      <c r="G44" s="509">
        <v>1</v>
      </c>
      <c r="H44" s="510">
        <v>1</v>
      </c>
      <c r="I44" s="511">
        <v>5000</v>
      </c>
      <c r="J44" s="482"/>
      <c r="K44" s="482"/>
      <c r="L44" s="482"/>
    </row>
    <row r="45" spans="1:12" ht="13.5" thickBot="1">
      <c r="A45" s="501"/>
      <c r="B45" s="502"/>
      <c r="C45" s="482"/>
      <c r="D45" s="482"/>
      <c r="E45" s="482"/>
      <c r="F45" s="482"/>
      <c r="G45" s="503"/>
      <c r="H45" s="512" t="s">
        <v>571</v>
      </c>
      <c r="I45" s="511">
        <v>72373.294346978553</v>
      </c>
      <c r="J45" s="499" t="s">
        <v>597</v>
      </c>
      <c r="K45" s="513">
        <v>72000</v>
      </c>
      <c r="L45" s="514" t="s">
        <v>598</v>
      </c>
    </row>
    <row r="46" spans="1:12">
      <c r="A46" s="163" t="s">
        <v>603</v>
      </c>
      <c r="B46" s="502"/>
      <c r="C46" s="482"/>
      <c r="D46" s="482"/>
      <c r="E46" s="482"/>
      <c r="F46" s="482"/>
      <c r="G46" s="503"/>
      <c r="H46" s="482"/>
      <c r="I46" s="482"/>
      <c r="J46" s="482"/>
      <c r="K46" s="482"/>
      <c r="L46" s="482"/>
    </row>
    <row r="47" spans="1:12">
      <c r="A47" s="482"/>
      <c r="B47" s="502"/>
      <c r="C47" s="482"/>
      <c r="D47" s="482"/>
      <c r="E47" s="482"/>
      <c r="F47" s="482"/>
      <c r="G47" s="503"/>
      <c r="H47" s="482"/>
      <c r="I47" s="482"/>
      <c r="J47" s="482"/>
      <c r="K47" s="482"/>
      <c r="L47" s="482"/>
    </row>
    <row r="48" spans="1:12">
      <c r="A48" s="482" t="s">
        <v>604</v>
      </c>
      <c r="B48" s="482"/>
      <c r="C48" s="482"/>
      <c r="D48" s="482"/>
      <c r="E48" s="482"/>
      <c r="F48" s="482"/>
      <c r="G48" s="482"/>
      <c r="H48" s="482"/>
      <c r="I48" s="482"/>
      <c r="J48" s="482"/>
      <c r="K48" s="482"/>
      <c r="L48" s="482"/>
    </row>
    <row r="49" spans="1:12">
      <c r="A49" s="501" t="s">
        <v>605</v>
      </c>
      <c r="B49" s="501"/>
      <c r="C49" s="501"/>
      <c r="D49" s="501"/>
      <c r="E49" s="501"/>
      <c r="F49" s="501"/>
      <c r="G49" s="501"/>
      <c r="H49" s="501"/>
      <c r="I49" s="501"/>
      <c r="J49" s="501"/>
      <c r="K49" s="501"/>
      <c r="L49" s="501"/>
    </row>
    <row r="50" spans="1:12">
      <c r="A50" s="501"/>
      <c r="B50" s="501"/>
      <c r="C50" s="501"/>
      <c r="D50" s="501"/>
      <c r="E50" s="501"/>
      <c r="F50" s="501"/>
      <c r="G50" s="501"/>
      <c r="H50" s="501"/>
      <c r="I50" s="501"/>
      <c r="J50" s="501"/>
      <c r="K50" s="501"/>
      <c r="L50" s="501"/>
    </row>
    <row r="51" spans="1:12">
      <c r="A51" s="482" t="s">
        <v>606</v>
      </c>
      <c r="B51" s="502"/>
      <c r="C51" s="482"/>
      <c r="D51" s="482"/>
      <c r="E51" s="482"/>
      <c r="F51" s="482"/>
      <c r="G51" s="503"/>
      <c r="H51" s="482"/>
      <c r="I51" s="482"/>
      <c r="J51" s="482"/>
      <c r="K51" s="482"/>
      <c r="L51" s="482"/>
    </row>
    <row r="52" spans="1:12">
      <c r="A52" s="482" t="s">
        <v>607</v>
      </c>
      <c r="B52" s="502"/>
      <c r="C52" s="482"/>
      <c r="D52" s="482"/>
      <c r="E52" s="482"/>
      <c r="F52" s="482"/>
      <c r="G52" s="503"/>
      <c r="H52" s="482"/>
      <c r="I52" s="482"/>
      <c r="J52" s="482"/>
      <c r="K52" s="482"/>
      <c r="L52" s="482"/>
    </row>
    <row r="53" spans="1:12">
      <c r="A53" s="482"/>
      <c r="B53" s="502"/>
      <c r="C53" s="482"/>
      <c r="D53" s="482"/>
      <c r="E53" s="482"/>
      <c r="F53" s="482"/>
      <c r="G53" s="503"/>
      <c r="H53" s="482"/>
      <c r="I53" s="482"/>
      <c r="J53" s="482"/>
      <c r="K53" s="482"/>
      <c r="L53" s="482"/>
    </row>
    <row r="54" spans="1:12">
      <c r="A54" s="482" t="s">
        <v>608</v>
      </c>
      <c r="B54" s="502"/>
      <c r="C54" s="482"/>
      <c r="D54" s="482"/>
      <c r="E54" s="482"/>
      <c r="F54" s="482"/>
      <c r="G54" s="503"/>
      <c r="H54" s="482"/>
      <c r="I54" s="482"/>
      <c r="J54" s="482"/>
      <c r="K54" s="482"/>
      <c r="L54" s="482"/>
    </row>
    <row r="55" spans="1:12">
      <c r="A55" s="482" t="s">
        <v>609</v>
      </c>
      <c r="B55" s="502"/>
      <c r="C55" s="482"/>
      <c r="D55" s="482"/>
      <c r="E55" s="482"/>
      <c r="F55" s="482"/>
      <c r="G55" s="503"/>
      <c r="H55" s="482"/>
      <c r="I55" s="482"/>
      <c r="J55" s="482"/>
      <c r="K55" s="482"/>
      <c r="L55" s="482"/>
    </row>
    <row r="56" spans="1:12">
      <c r="A56" s="482" t="s">
        <v>610</v>
      </c>
      <c r="B56" s="502"/>
      <c r="C56" s="482"/>
      <c r="D56" s="482"/>
      <c r="E56" s="482"/>
      <c r="F56" s="482"/>
      <c r="G56" s="503"/>
      <c r="H56" s="482"/>
      <c r="I56" s="482"/>
      <c r="J56" s="482"/>
      <c r="K56" s="482"/>
      <c r="L56" s="482"/>
    </row>
    <row r="57" spans="1:12">
      <c r="A57" s="482"/>
      <c r="B57" s="502"/>
      <c r="C57" s="482"/>
      <c r="D57" s="482"/>
      <c r="E57" s="482"/>
      <c r="F57" s="482"/>
      <c r="G57" s="503"/>
      <c r="H57" s="482"/>
      <c r="I57" s="482"/>
      <c r="J57" s="482"/>
      <c r="K57" s="482"/>
      <c r="L57" s="482"/>
    </row>
    <row r="58" spans="1:12">
      <c r="A58" s="501"/>
      <c r="B58" s="501"/>
      <c r="C58" s="501"/>
      <c r="D58" s="501"/>
      <c r="E58" s="501"/>
      <c r="F58" s="501"/>
      <c r="G58" s="501"/>
      <c r="H58" s="501"/>
      <c r="I58" s="501"/>
      <c r="J58" s="501"/>
      <c r="K58" s="501"/>
      <c r="L58" s="501"/>
    </row>
    <row r="59" spans="1:12">
      <c r="A59" s="517" t="s">
        <v>611</v>
      </c>
      <c r="B59" s="482"/>
      <c r="C59" s="482"/>
      <c r="D59" s="482"/>
      <c r="E59" s="482"/>
      <c r="F59" s="482"/>
      <c r="G59" s="482"/>
      <c r="H59" s="482"/>
      <c r="I59" s="482"/>
      <c r="J59" s="482"/>
      <c r="K59" s="482"/>
      <c r="L59" s="482"/>
    </row>
    <row r="60" spans="1:12">
      <c r="A60" s="517"/>
      <c r="B60" s="482"/>
      <c r="C60" s="482"/>
      <c r="D60" s="482"/>
      <c r="E60" s="482"/>
      <c r="F60" s="482"/>
      <c r="G60" s="482"/>
      <c r="H60" s="482"/>
      <c r="I60" s="482"/>
      <c r="J60" s="482"/>
      <c r="K60" s="482"/>
      <c r="L60" s="482"/>
    </row>
    <row r="61" spans="1:12">
      <c r="A61" s="1507" t="s">
        <v>612</v>
      </c>
      <c r="B61" s="1507"/>
      <c r="C61" s="1507"/>
      <c r="D61" s="1507"/>
      <c r="E61" s="1507"/>
      <c r="F61" s="1507"/>
      <c r="G61" s="1507"/>
      <c r="H61" s="1507"/>
      <c r="I61" s="1507"/>
      <c r="J61" s="1507"/>
      <c r="K61" s="1507"/>
      <c r="L61" s="1507"/>
    </row>
    <row r="62" spans="1:12">
      <c r="A62" s="1507"/>
      <c r="B62" s="1507"/>
      <c r="C62" s="1507"/>
      <c r="D62" s="1507"/>
      <c r="E62" s="1507"/>
      <c r="F62" s="1507"/>
      <c r="G62" s="1507"/>
      <c r="H62" s="1507"/>
      <c r="I62" s="1507"/>
      <c r="J62" s="1507"/>
      <c r="K62" s="1507"/>
      <c r="L62" s="1507"/>
    </row>
    <row r="63" spans="1:12">
      <c r="A63" s="518"/>
      <c r="B63" s="518"/>
      <c r="C63" s="518"/>
      <c r="D63" s="518"/>
      <c r="E63" s="518"/>
      <c r="F63" s="518"/>
      <c r="G63" s="518"/>
      <c r="H63" s="518"/>
      <c r="I63" s="518"/>
      <c r="J63" s="518"/>
      <c r="K63" s="518"/>
      <c r="L63" s="518"/>
    </row>
    <row r="64" spans="1:12">
      <c r="A64" s="482" t="s">
        <v>613</v>
      </c>
      <c r="B64" s="482"/>
      <c r="C64" s="482"/>
      <c r="D64" s="482"/>
      <c r="E64" s="482"/>
      <c r="F64" s="482"/>
      <c r="G64" s="482"/>
      <c r="H64" s="482"/>
      <c r="I64" s="482"/>
      <c r="J64" s="482"/>
      <c r="K64" s="482"/>
      <c r="L64" s="482"/>
    </row>
    <row r="65" spans="1:12">
      <c r="A65" s="482" t="s">
        <v>614</v>
      </c>
      <c r="B65" s="482"/>
      <c r="C65" s="482"/>
      <c r="D65" s="482"/>
      <c r="E65" s="482"/>
      <c r="F65" s="482"/>
      <c r="G65" s="482"/>
      <c r="H65" s="482"/>
      <c r="I65" s="482"/>
      <c r="J65" s="482"/>
      <c r="K65" s="482"/>
      <c r="L65" s="482"/>
    </row>
    <row r="66" spans="1:12">
      <c r="A66" s="1505" t="s">
        <v>615</v>
      </c>
      <c r="B66" s="1505"/>
      <c r="C66" s="1505"/>
      <c r="D66" s="1505"/>
      <c r="E66" s="1505"/>
      <c r="F66" s="1505"/>
      <c r="G66" s="1505"/>
      <c r="H66" s="1505"/>
      <c r="I66" s="1505"/>
      <c r="J66" s="1505"/>
      <c r="K66" s="1505"/>
      <c r="L66" s="1505"/>
    </row>
    <row r="67" spans="1:12">
      <c r="A67" s="1505"/>
      <c r="B67" s="1505"/>
      <c r="C67" s="1505"/>
      <c r="D67" s="1505"/>
      <c r="E67" s="1505"/>
      <c r="F67" s="1505"/>
      <c r="G67" s="1505"/>
      <c r="H67" s="1505"/>
      <c r="I67" s="1505"/>
      <c r="J67" s="1505"/>
      <c r="K67" s="1505"/>
      <c r="L67" s="1505"/>
    </row>
    <row r="68" spans="1:12">
      <c r="A68" s="482" t="s">
        <v>616</v>
      </c>
      <c r="B68" s="482"/>
      <c r="C68" s="519"/>
      <c r="D68" s="482"/>
      <c r="E68" s="482"/>
      <c r="F68" s="482"/>
      <c r="G68" s="482"/>
      <c r="H68" s="482"/>
      <c r="I68" s="482"/>
      <c r="J68" s="482"/>
      <c r="K68" s="482"/>
      <c r="L68" s="482"/>
    </row>
    <row r="69" spans="1:12">
      <c r="A69" s="1505" t="s">
        <v>617</v>
      </c>
      <c r="B69" s="1505"/>
      <c r="C69" s="1505"/>
      <c r="D69" s="1505"/>
      <c r="E69" s="1505"/>
      <c r="F69" s="1505"/>
      <c r="G69" s="1505"/>
      <c r="H69" s="1505"/>
      <c r="I69" s="1505"/>
      <c r="J69" s="1505"/>
      <c r="K69" s="1505"/>
      <c r="L69" s="1505"/>
    </row>
    <row r="70" spans="1:12">
      <c r="A70" s="1505"/>
      <c r="B70" s="1505"/>
      <c r="C70" s="1505"/>
      <c r="D70" s="1505"/>
      <c r="E70" s="1505"/>
      <c r="F70" s="1505"/>
      <c r="G70" s="1505"/>
      <c r="H70" s="1505"/>
      <c r="I70" s="1505"/>
      <c r="J70" s="1505"/>
      <c r="K70" s="1505"/>
      <c r="L70" s="1505"/>
    </row>
    <row r="71" spans="1:12">
      <c r="A71" s="482" t="s">
        <v>618</v>
      </c>
      <c r="B71" s="482"/>
      <c r="C71" s="519"/>
      <c r="D71" s="482"/>
      <c r="E71" s="482"/>
      <c r="F71" s="482"/>
      <c r="G71" s="482"/>
      <c r="H71" s="482"/>
      <c r="I71" s="482"/>
      <c r="J71" s="482"/>
      <c r="K71" s="482"/>
      <c r="L71" s="482"/>
    </row>
    <row r="72" spans="1:12">
      <c r="A72" s="1505" t="s">
        <v>619</v>
      </c>
      <c r="B72" s="1505"/>
      <c r="C72" s="1505"/>
      <c r="D72" s="1505"/>
      <c r="E72" s="1505"/>
      <c r="F72" s="1505"/>
      <c r="G72" s="1505"/>
      <c r="H72" s="1505"/>
      <c r="I72" s="1505"/>
      <c r="J72" s="1505"/>
      <c r="K72" s="1505"/>
      <c r="L72" s="1505"/>
    </row>
    <row r="73" spans="1:12">
      <c r="A73" s="1505"/>
      <c r="B73" s="1505"/>
      <c r="C73" s="1505"/>
      <c r="D73" s="1505"/>
      <c r="E73" s="1505"/>
      <c r="F73" s="1505"/>
      <c r="G73" s="1505"/>
      <c r="H73" s="1505"/>
      <c r="I73" s="1505"/>
      <c r="J73" s="1505"/>
      <c r="K73" s="1505"/>
      <c r="L73" s="1505"/>
    </row>
    <row r="74" spans="1:12">
      <c r="A74" s="482" t="s">
        <v>620</v>
      </c>
      <c r="B74" s="482"/>
      <c r="C74" s="519"/>
      <c r="D74" s="482"/>
      <c r="E74" s="482"/>
      <c r="F74" s="482"/>
      <c r="G74" s="482"/>
      <c r="H74" s="482"/>
      <c r="I74" s="482"/>
      <c r="J74" s="482"/>
      <c r="K74" s="482"/>
      <c r="L74" s="482"/>
    </row>
    <row r="75" spans="1:12">
      <c r="A75" s="482" t="s">
        <v>621</v>
      </c>
      <c r="B75" s="482"/>
      <c r="C75" s="519"/>
      <c r="D75" s="482"/>
      <c r="E75" s="482"/>
      <c r="F75" s="482"/>
      <c r="G75" s="482"/>
      <c r="H75" s="482"/>
      <c r="I75" s="482"/>
      <c r="J75" s="482"/>
      <c r="K75" s="482"/>
      <c r="L75" s="482"/>
    </row>
    <row r="76" spans="1:12">
      <c r="A76" s="482" t="s">
        <v>622</v>
      </c>
      <c r="B76" s="482"/>
      <c r="C76" s="519"/>
      <c r="D76" s="482"/>
      <c r="E76" s="482"/>
      <c r="F76" s="482"/>
      <c r="G76" s="482"/>
      <c r="H76" s="482"/>
      <c r="I76" s="482"/>
      <c r="J76" s="482"/>
      <c r="K76" s="482"/>
      <c r="L76" s="482"/>
    </row>
    <row r="77" spans="1:12">
      <c r="A77" s="482" t="s">
        <v>623</v>
      </c>
      <c r="B77" s="482"/>
      <c r="C77" s="482"/>
      <c r="D77" s="482"/>
      <c r="E77" s="482"/>
      <c r="F77" s="482"/>
      <c r="G77" s="482"/>
      <c r="H77" s="482"/>
      <c r="I77" s="482"/>
      <c r="J77" s="482"/>
      <c r="K77" s="482"/>
      <c r="L77" s="482"/>
    </row>
    <row r="78" spans="1:12">
      <c r="A78" s="482" t="s">
        <v>624</v>
      </c>
      <c r="B78" s="501"/>
      <c r="C78" s="501"/>
      <c r="D78" s="501"/>
      <c r="E78" s="501"/>
      <c r="F78" s="501"/>
      <c r="G78" s="501"/>
      <c r="H78" s="501"/>
      <c r="I78" s="501"/>
      <c r="J78" s="501"/>
      <c r="K78" s="501"/>
      <c r="L78" s="501"/>
    </row>
  </sheetData>
  <mergeCells count="18">
    <mergeCell ref="A32:B32"/>
    <mergeCell ref="A72:L73"/>
    <mergeCell ref="A33:B33"/>
    <mergeCell ref="A34:B34"/>
    <mergeCell ref="A35:B35"/>
    <mergeCell ref="A36:B36"/>
    <mergeCell ref="A41:B41"/>
    <mergeCell ref="A42:B42"/>
    <mergeCell ref="A43:B43"/>
    <mergeCell ref="A44:B44"/>
    <mergeCell ref="A61:L62"/>
    <mergeCell ref="A66:L67"/>
    <mergeCell ref="A69:L70"/>
    <mergeCell ref="A25:A27"/>
    <mergeCell ref="C25:C27"/>
    <mergeCell ref="E25:E27"/>
    <mergeCell ref="G25:G27"/>
    <mergeCell ref="I25:I27"/>
  </mergeCells>
  <phoneticPr fontId="2"/>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34E43-F4FB-4135-B73F-7AF9128F0FC0}">
  <sheetPr>
    <tabColor rgb="FF00B0F0"/>
    <pageSetUpPr fitToPage="1"/>
  </sheetPr>
  <dimension ref="A1:L78"/>
  <sheetViews>
    <sheetView view="pageBreakPreview" zoomScale="115" zoomScaleNormal="100" zoomScaleSheetLayoutView="115" workbookViewId="0">
      <selection activeCell="G9" sqref="G9"/>
    </sheetView>
  </sheetViews>
  <sheetFormatPr defaultRowHeight="13"/>
  <cols>
    <col min="1" max="1" width="14.08984375" style="478" customWidth="1"/>
    <col min="2" max="2" width="8.7265625" style="478"/>
    <col min="3" max="3" width="10.6328125" style="478" bestFit="1" customWidth="1"/>
    <col min="4" max="4" width="9.6328125" style="478" bestFit="1" customWidth="1"/>
    <col min="5" max="5" width="8.36328125" style="478" bestFit="1" customWidth="1"/>
    <col min="6" max="6" width="6" style="478" customWidth="1"/>
    <col min="7" max="8" width="8.90625" style="478" customWidth="1"/>
    <col min="9" max="9" width="9.1796875" style="478" customWidth="1"/>
    <col min="10" max="10" width="4.453125" style="478" customWidth="1"/>
    <col min="11" max="11" width="10.1796875" style="478" bestFit="1" customWidth="1"/>
    <col min="12" max="12" width="3.08984375" style="478" bestFit="1" customWidth="1"/>
    <col min="13" max="16384" width="8.7265625" style="478"/>
  </cols>
  <sheetData>
    <row r="1" spans="1:12" ht="13.5" thickBot="1">
      <c r="A1" s="862" t="s">
        <v>834</v>
      </c>
      <c r="B1" s="477"/>
      <c r="C1" s="477"/>
      <c r="D1" s="477"/>
      <c r="E1" s="477"/>
      <c r="F1" s="477"/>
      <c r="G1" s="477"/>
      <c r="H1" s="477"/>
      <c r="I1" s="477"/>
      <c r="J1" s="477"/>
      <c r="K1" s="477"/>
      <c r="L1" s="477"/>
    </row>
    <row r="2" spans="1:12">
      <c r="A2" s="479" t="s">
        <v>558</v>
      </c>
      <c r="B2" s="480"/>
      <c r="C2" s="480"/>
      <c r="D2" s="480"/>
      <c r="E2" s="481"/>
      <c r="F2" s="481"/>
      <c r="G2" s="481"/>
      <c r="H2" s="481"/>
      <c r="I2" s="482"/>
      <c r="J2" s="482"/>
      <c r="K2" s="482"/>
      <c r="L2" s="482"/>
    </row>
    <row r="3" spans="1:12">
      <c r="A3" s="481"/>
      <c r="B3" s="481"/>
      <c r="C3" s="481"/>
      <c r="D3" s="481"/>
      <c r="E3" s="481"/>
      <c r="F3" s="481"/>
      <c r="G3" s="481"/>
      <c r="H3" s="481"/>
      <c r="I3" s="482"/>
      <c r="J3" s="482"/>
      <c r="K3" s="482"/>
      <c r="L3" s="482"/>
    </row>
    <row r="4" spans="1:12">
      <c r="A4" s="483"/>
      <c r="B4" s="483" t="s">
        <v>559</v>
      </c>
      <c r="C4" s="483" t="s">
        <v>560</v>
      </c>
      <c r="D4" s="483" t="s">
        <v>561</v>
      </c>
      <c r="E4" s="483" t="s">
        <v>562</v>
      </c>
      <c r="F4" s="481"/>
      <c r="G4" s="481"/>
      <c r="H4" s="481"/>
      <c r="I4" s="482"/>
      <c r="J4" s="482"/>
      <c r="K4" s="482"/>
      <c r="L4" s="482"/>
    </row>
    <row r="5" spans="1:12">
      <c r="A5" s="484" t="s">
        <v>563</v>
      </c>
      <c r="B5" s="484"/>
      <c r="C5" s="485"/>
      <c r="D5" s="486"/>
      <c r="E5" s="487"/>
      <c r="F5" s="481"/>
      <c r="G5" s="481"/>
      <c r="H5" s="481"/>
      <c r="I5" s="482"/>
      <c r="J5" s="482"/>
      <c r="K5" s="482"/>
      <c r="L5" s="482"/>
    </row>
    <row r="6" spans="1:12">
      <c r="A6" s="484" t="s">
        <v>564</v>
      </c>
      <c r="B6" s="484"/>
      <c r="C6" s="485"/>
      <c r="D6" s="486"/>
      <c r="E6" s="487"/>
      <c r="F6" s="488"/>
      <c r="G6" s="488"/>
      <c r="H6" s="488"/>
      <c r="I6" s="482"/>
      <c r="J6" s="482"/>
      <c r="K6" s="482"/>
      <c r="L6" s="482"/>
    </row>
    <row r="7" spans="1:12">
      <c r="A7" s="484" t="s">
        <v>565</v>
      </c>
      <c r="B7" s="484"/>
      <c r="C7" s="485"/>
      <c r="D7" s="486"/>
      <c r="E7" s="487"/>
      <c r="F7" s="481"/>
      <c r="G7" s="481"/>
      <c r="H7" s="481"/>
      <c r="I7" s="482"/>
      <c r="J7" s="482"/>
      <c r="K7" s="482"/>
      <c r="L7" s="482"/>
    </row>
    <row r="8" spans="1:12">
      <c r="A8" s="484" t="s">
        <v>566</v>
      </c>
      <c r="B8" s="484"/>
      <c r="C8" s="485"/>
      <c r="D8" s="486"/>
      <c r="E8" s="487"/>
      <c r="F8" s="481"/>
      <c r="G8" s="481"/>
      <c r="H8" s="481"/>
      <c r="I8" s="482"/>
      <c r="J8" s="482"/>
      <c r="K8" s="482"/>
      <c r="L8" s="482"/>
    </row>
    <row r="9" spans="1:12">
      <c r="A9" s="484" t="s">
        <v>567</v>
      </c>
      <c r="B9" s="484"/>
      <c r="C9" s="485"/>
      <c r="D9" s="486"/>
      <c r="E9" s="487"/>
      <c r="F9" s="481"/>
      <c r="G9" s="481"/>
      <c r="H9" s="481"/>
      <c r="I9" s="482"/>
      <c r="J9" s="482"/>
      <c r="K9" s="482"/>
      <c r="L9" s="482"/>
    </row>
    <row r="10" spans="1:12">
      <c r="A10" s="489" t="s">
        <v>568</v>
      </c>
      <c r="B10" s="489"/>
      <c r="C10" s="490" t="s">
        <v>569</v>
      </c>
      <c r="D10" s="491"/>
      <c r="E10" s="492"/>
      <c r="F10" s="481"/>
      <c r="G10" s="481"/>
      <c r="H10" s="481"/>
      <c r="I10" s="482"/>
      <c r="J10" s="482"/>
      <c r="K10" s="482"/>
      <c r="L10" s="482"/>
    </row>
    <row r="11" spans="1:12">
      <c r="A11" s="493" t="s">
        <v>570</v>
      </c>
      <c r="B11" s="484"/>
      <c r="C11" s="494"/>
      <c r="D11" s="486"/>
      <c r="E11" s="487"/>
      <c r="F11" s="481"/>
      <c r="G11" s="481"/>
      <c r="H11" s="481"/>
      <c r="I11" s="482"/>
      <c r="J11" s="482"/>
      <c r="K11" s="482"/>
      <c r="L11" s="482"/>
    </row>
    <row r="12" spans="1:12" ht="13.5" thickBot="1">
      <c r="A12" s="481"/>
      <c r="B12" s="481"/>
      <c r="C12" s="481"/>
      <c r="D12" s="495" t="s">
        <v>571</v>
      </c>
      <c r="E12" s="496"/>
      <c r="F12" s="481"/>
      <c r="G12" s="481"/>
      <c r="H12" s="481"/>
      <c r="I12" s="482"/>
      <c r="J12" s="482"/>
      <c r="K12" s="482"/>
      <c r="L12" s="482"/>
    </row>
    <row r="13" spans="1:12">
      <c r="A13" s="497" t="s">
        <v>572</v>
      </c>
      <c r="B13" s="482"/>
      <c r="C13" s="482"/>
      <c r="D13" s="482"/>
      <c r="E13" s="482"/>
      <c r="F13" s="482"/>
      <c r="G13" s="482"/>
      <c r="H13" s="482"/>
      <c r="I13" s="482"/>
      <c r="J13" s="482"/>
      <c r="K13" s="482"/>
      <c r="L13" s="482"/>
    </row>
    <row r="14" spans="1:12">
      <c r="A14" s="497" t="s">
        <v>826</v>
      </c>
      <c r="B14" s="482"/>
      <c r="C14" s="482"/>
      <c r="D14" s="482"/>
      <c r="E14" s="482"/>
      <c r="F14" s="482"/>
      <c r="G14" s="482"/>
      <c r="H14" s="482"/>
      <c r="I14" s="482"/>
      <c r="J14" s="482"/>
      <c r="K14" s="482"/>
      <c r="L14" s="482"/>
    </row>
    <row r="15" spans="1:12">
      <c r="A15" s="497" t="s">
        <v>574</v>
      </c>
      <c r="B15" s="482"/>
      <c r="C15" s="482"/>
      <c r="D15" s="482"/>
      <c r="E15" s="482"/>
      <c r="F15" s="482"/>
      <c r="G15" s="482"/>
      <c r="H15" s="482"/>
      <c r="I15" s="482"/>
      <c r="J15" s="482"/>
      <c r="K15" s="482"/>
      <c r="L15" s="482"/>
    </row>
    <row r="16" spans="1:12">
      <c r="A16" s="497" t="s">
        <v>826</v>
      </c>
      <c r="B16" s="482"/>
      <c r="C16" s="482"/>
      <c r="D16" s="482"/>
      <c r="E16" s="482"/>
      <c r="F16" s="482"/>
      <c r="G16" s="482"/>
      <c r="H16" s="482"/>
      <c r="I16" s="482"/>
      <c r="J16" s="482"/>
      <c r="K16" s="482"/>
      <c r="L16" s="482"/>
    </row>
    <row r="17" spans="1:12">
      <c r="A17" s="482"/>
      <c r="B17" s="482"/>
      <c r="C17" s="482"/>
      <c r="D17" s="482"/>
      <c r="E17" s="482"/>
      <c r="F17" s="482"/>
      <c r="G17" s="482"/>
      <c r="H17" s="482"/>
      <c r="I17" s="482"/>
      <c r="J17" s="482"/>
      <c r="K17" s="482"/>
      <c r="L17" s="482"/>
    </row>
    <row r="18" spans="1:12">
      <c r="A18" s="482" t="s">
        <v>576</v>
      </c>
      <c r="B18" s="482"/>
      <c r="C18" s="482"/>
      <c r="D18" s="482"/>
      <c r="E18" s="482"/>
      <c r="F18" s="482"/>
      <c r="G18" s="482"/>
      <c r="H18" s="482"/>
      <c r="I18" s="482"/>
      <c r="J18" s="482"/>
      <c r="K18" s="482"/>
      <c r="L18" s="482"/>
    </row>
    <row r="19" spans="1:12">
      <c r="A19" s="497" t="s">
        <v>577</v>
      </c>
      <c r="B19" s="482"/>
      <c r="C19" s="482"/>
      <c r="D19" s="482"/>
      <c r="E19" s="482"/>
      <c r="F19" s="482"/>
      <c r="G19" s="482"/>
      <c r="H19" s="482"/>
      <c r="I19" s="482"/>
      <c r="J19" s="482"/>
      <c r="K19" s="482"/>
      <c r="L19" s="482"/>
    </row>
    <row r="20" spans="1:12">
      <c r="A20" s="482"/>
      <c r="B20" s="482"/>
      <c r="C20" s="482"/>
      <c r="D20" s="482"/>
      <c r="E20" s="482"/>
      <c r="F20" s="482"/>
      <c r="G20" s="482"/>
      <c r="H20" s="482"/>
      <c r="I20" s="482"/>
      <c r="J20" s="482"/>
      <c r="K20" s="482"/>
      <c r="L20" s="482"/>
    </row>
    <row r="21" spans="1:12">
      <c r="A21" s="479" t="s">
        <v>578</v>
      </c>
      <c r="B21" s="482"/>
      <c r="C21" s="482"/>
      <c r="D21" s="482"/>
      <c r="E21" s="482"/>
      <c r="F21" s="482"/>
      <c r="G21" s="482"/>
      <c r="H21" s="482"/>
      <c r="I21" s="482"/>
      <c r="J21" s="482"/>
      <c r="K21" s="482"/>
      <c r="L21" s="482"/>
    </row>
    <row r="22" spans="1:12" ht="13.5" thickBot="1">
      <c r="A22" s="481"/>
      <c r="B22" s="482"/>
      <c r="C22" s="482"/>
      <c r="D22" s="482"/>
      <c r="E22" s="482"/>
      <c r="F22" s="482"/>
      <c r="G22" s="482"/>
      <c r="H22" s="482"/>
      <c r="I22" s="482"/>
      <c r="J22" s="482"/>
      <c r="K22" s="482"/>
      <c r="L22" s="482"/>
    </row>
    <row r="23" spans="1:12" ht="13.5" thickBot="1">
      <c r="A23" s="498"/>
      <c r="B23" s="499" t="s">
        <v>579</v>
      </c>
      <c r="C23" s="498"/>
      <c r="D23" s="499" t="s">
        <v>579</v>
      </c>
      <c r="E23" s="498"/>
      <c r="F23" s="499" t="s">
        <v>579</v>
      </c>
      <c r="G23" s="498"/>
      <c r="H23" s="499" t="s">
        <v>579</v>
      </c>
      <c r="I23" s="498"/>
      <c r="J23" s="499" t="s">
        <v>580</v>
      </c>
      <c r="K23" s="500"/>
      <c r="L23" s="499"/>
    </row>
    <row r="24" spans="1:12" ht="13.5" thickTop="1">
      <c r="A24" s="499"/>
      <c r="B24" s="499"/>
      <c r="C24" s="499"/>
      <c r="D24" s="499"/>
      <c r="E24" s="499"/>
      <c r="F24" s="499"/>
      <c r="G24" s="499"/>
      <c r="H24" s="499"/>
      <c r="I24" s="499"/>
      <c r="J24" s="499"/>
      <c r="K24" s="499"/>
      <c r="L24" s="499"/>
    </row>
    <row r="25" spans="1:12">
      <c r="A25" s="1497" t="s">
        <v>827</v>
      </c>
      <c r="B25" s="482"/>
      <c r="C25" s="1500" t="s">
        <v>582</v>
      </c>
      <c r="D25" s="482"/>
      <c r="E25" s="1500" t="s">
        <v>583</v>
      </c>
      <c r="F25" s="482"/>
      <c r="G25" s="1500" t="s">
        <v>584</v>
      </c>
      <c r="H25" s="482"/>
      <c r="I25" s="1500" t="s">
        <v>585</v>
      </c>
      <c r="J25" s="482"/>
      <c r="K25" s="482"/>
      <c r="L25" s="482"/>
    </row>
    <row r="26" spans="1:12">
      <c r="A26" s="1498"/>
      <c r="B26" s="482"/>
      <c r="C26" s="1501"/>
      <c r="D26" s="482"/>
      <c r="E26" s="1501"/>
      <c r="F26" s="482"/>
      <c r="G26" s="1501"/>
      <c r="H26" s="482"/>
      <c r="I26" s="1501"/>
      <c r="J26" s="482"/>
      <c r="K26" s="482"/>
      <c r="L26" s="482"/>
    </row>
    <row r="27" spans="1:12">
      <c r="A27" s="1499"/>
      <c r="B27" s="482"/>
      <c r="C27" s="1502"/>
      <c r="D27" s="482"/>
      <c r="E27" s="1502"/>
      <c r="F27" s="482"/>
      <c r="G27" s="1502"/>
      <c r="H27" s="482"/>
      <c r="I27" s="1502"/>
      <c r="J27" s="482"/>
      <c r="K27" s="482"/>
      <c r="L27" s="482"/>
    </row>
    <row r="28" spans="1:12">
      <c r="A28" s="501"/>
      <c r="B28" s="501"/>
      <c r="C28" s="501"/>
      <c r="D28" s="501"/>
      <c r="E28" s="501"/>
      <c r="F28" s="501"/>
      <c r="G28" s="501"/>
      <c r="H28" s="501"/>
      <c r="I28" s="501"/>
      <c r="J28" s="501"/>
      <c r="K28" s="501"/>
      <c r="L28" s="501"/>
    </row>
    <row r="29" spans="1:12">
      <c r="A29" s="476" t="s">
        <v>586</v>
      </c>
      <c r="B29" s="477"/>
      <c r="C29" s="477"/>
      <c r="D29" s="477"/>
      <c r="E29" s="477"/>
      <c r="F29" s="477"/>
      <c r="G29" s="477"/>
      <c r="H29" s="477"/>
      <c r="I29" s="477"/>
      <c r="J29" s="477"/>
      <c r="K29" s="477"/>
      <c r="L29" s="477"/>
    </row>
    <row r="30" spans="1:12">
      <c r="A30" s="482"/>
      <c r="B30" s="502"/>
      <c r="C30" s="482"/>
      <c r="D30" s="482"/>
      <c r="E30" s="482"/>
      <c r="F30" s="482"/>
      <c r="G30" s="503"/>
      <c r="H30" s="482"/>
      <c r="I30" s="482"/>
      <c r="J30" s="482"/>
      <c r="K30" s="482"/>
      <c r="L30" s="482"/>
    </row>
    <row r="31" spans="1:12">
      <c r="A31" s="482" t="s">
        <v>587</v>
      </c>
      <c r="B31" s="502"/>
      <c r="C31" s="482"/>
      <c r="D31" s="482"/>
      <c r="E31" s="482"/>
      <c r="F31" s="482"/>
      <c r="G31" s="503"/>
      <c r="H31" s="482"/>
      <c r="I31" s="482"/>
      <c r="J31" s="482"/>
      <c r="K31" s="482"/>
      <c r="L31" s="482"/>
    </row>
    <row r="32" spans="1:12">
      <c r="A32" s="1503"/>
      <c r="B32" s="1504"/>
      <c r="C32" s="504" t="s">
        <v>588</v>
      </c>
      <c r="D32" s="504" t="s">
        <v>589</v>
      </c>
      <c r="E32" s="504" t="s">
        <v>590</v>
      </c>
      <c r="F32" s="504" t="s">
        <v>591</v>
      </c>
      <c r="G32" s="504" t="s">
        <v>592</v>
      </c>
      <c r="H32" s="505" t="s">
        <v>585</v>
      </c>
      <c r="I32" s="506"/>
      <c r="J32" s="482"/>
      <c r="K32" s="482"/>
      <c r="L32" s="482"/>
    </row>
    <row r="33" spans="1:12">
      <c r="A33" s="1506" t="s">
        <v>593</v>
      </c>
      <c r="B33" s="1506"/>
      <c r="C33" s="507"/>
      <c r="D33" s="508"/>
      <c r="E33" s="507"/>
      <c r="F33" s="507"/>
      <c r="G33" s="509"/>
      <c r="H33" s="510"/>
      <c r="I33" s="511"/>
      <c r="J33" s="482"/>
      <c r="K33" s="482"/>
      <c r="L33" s="482"/>
    </row>
    <row r="34" spans="1:12">
      <c r="A34" s="1506" t="s">
        <v>594</v>
      </c>
      <c r="B34" s="1506"/>
      <c r="C34" s="507"/>
      <c r="D34" s="507"/>
      <c r="E34" s="507"/>
      <c r="F34" s="507"/>
      <c r="G34" s="509"/>
      <c r="H34" s="510"/>
      <c r="I34" s="511"/>
      <c r="J34" s="482"/>
      <c r="K34" s="482"/>
      <c r="L34" s="482"/>
    </row>
    <row r="35" spans="1:12">
      <c r="A35" s="1506" t="s">
        <v>595</v>
      </c>
      <c r="B35" s="1506"/>
      <c r="C35" s="507"/>
      <c r="D35" s="507"/>
      <c r="E35" s="507"/>
      <c r="F35" s="507"/>
      <c r="G35" s="509"/>
      <c r="H35" s="510"/>
      <c r="I35" s="511"/>
      <c r="J35" s="482"/>
      <c r="K35" s="482"/>
      <c r="L35" s="482"/>
    </row>
    <row r="36" spans="1:12" ht="13.5" thickBot="1">
      <c r="A36" s="1506" t="s">
        <v>596</v>
      </c>
      <c r="B36" s="1506"/>
      <c r="C36" s="507"/>
      <c r="D36" s="508"/>
      <c r="E36" s="507"/>
      <c r="F36" s="507"/>
      <c r="G36" s="509"/>
      <c r="H36" s="510"/>
      <c r="I36" s="511"/>
      <c r="J36" s="482"/>
      <c r="K36" s="482"/>
      <c r="L36" s="482"/>
    </row>
    <row r="37" spans="1:12" ht="13.5" thickBot="1">
      <c r="A37" s="501"/>
      <c r="B37" s="502"/>
      <c r="C37" s="482"/>
      <c r="D37" s="482"/>
      <c r="E37" s="482"/>
      <c r="F37" s="482"/>
      <c r="G37" s="503"/>
      <c r="H37" s="512" t="s">
        <v>571</v>
      </c>
      <c r="I37" s="511"/>
      <c r="J37" s="499" t="s">
        <v>597</v>
      </c>
      <c r="K37" s="513"/>
      <c r="L37" s="514" t="s">
        <v>598</v>
      </c>
    </row>
    <row r="38" spans="1:12">
      <c r="A38" s="163" t="s">
        <v>599</v>
      </c>
      <c r="B38" s="502"/>
      <c r="C38" s="482"/>
      <c r="D38" s="482"/>
      <c r="E38" s="482"/>
      <c r="F38" s="482"/>
      <c r="G38" s="503"/>
      <c r="H38" s="512"/>
      <c r="I38" s="515"/>
      <c r="J38" s="499"/>
      <c r="K38" s="515"/>
      <c r="L38" s="482"/>
    </row>
    <row r="39" spans="1:12">
      <c r="A39" s="482"/>
      <c r="B39" s="502"/>
      <c r="C39" s="482"/>
      <c r="D39" s="482"/>
      <c r="E39" s="482"/>
      <c r="F39" s="482"/>
      <c r="G39" s="503"/>
      <c r="H39" s="512"/>
      <c r="I39" s="515"/>
      <c r="J39" s="499"/>
      <c r="K39" s="515"/>
      <c r="L39" s="482"/>
    </row>
    <row r="40" spans="1:12">
      <c r="A40" s="482" t="s">
        <v>600</v>
      </c>
      <c r="B40" s="502"/>
      <c r="C40" s="482"/>
      <c r="D40" s="482"/>
      <c r="E40" s="482"/>
      <c r="F40" s="482"/>
      <c r="G40" s="503"/>
      <c r="H40" s="482"/>
      <c r="I40" s="482"/>
      <c r="J40" s="482"/>
      <c r="K40" s="482"/>
      <c r="L40" s="482"/>
    </row>
    <row r="41" spans="1:12">
      <c r="A41" s="1503"/>
      <c r="B41" s="1504"/>
      <c r="C41" s="504" t="s">
        <v>588</v>
      </c>
      <c r="D41" s="504"/>
      <c r="E41" s="504" t="s">
        <v>590</v>
      </c>
      <c r="F41" s="504" t="s">
        <v>591</v>
      </c>
      <c r="G41" s="504" t="s">
        <v>592</v>
      </c>
      <c r="H41" s="505" t="s">
        <v>585</v>
      </c>
      <c r="I41" s="506"/>
      <c r="J41" s="482"/>
      <c r="K41" s="482"/>
      <c r="L41" s="482"/>
    </row>
    <row r="42" spans="1:12">
      <c r="A42" s="1506" t="s">
        <v>601</v>
      </c>
      <c r="B42" s="1506"/>
      <c r="C42" s="507"/>
      <c r="D42" s="516"/>
      <c r="E42" s="507"/>
      <c r="F42" s="507"/>
      <c r="G42" s="509"/>
      <c r="H42" s="510"/>
      <c r="I42" s="511"/>
      <c r="J42" s="482"/>
      <c r="K42" s="482"/>
      <c r="L42" s="482"/>
    </row>
    <row r="43" spans="1:12">
      <c r="A43" s="1506" t="s">
        <v>595</v>
      </c>
      <c r="B43" s="1506"/>
      <c r="C43" s="507"/>
      <c r="D43" s="516"/>
      <c r="E43" s="507"/>
      <c r="F43" s="507"/>
      <c r="G43" s="509"/>
      <c r="H43" s="510"/>
      <c r="I43" s="511"/>
      <c r="J43" s="482"/>
      <c r="K43" s="482"/>
      <c r="L43" s="482"/>
    </row>
    <row r="44" spans="1:12" ht="13.5" thickBot="1">
      <c r="A44" s="1506" t="s">
        <v>596</v>
      </c>
      <c r="B44" s="1506"/>
      <c r="C44" s="507"/>
      <c r="D44" s="516"/>
      <c r="E44" s="507"/>
      <c r="F44" s="507"/>
      <c r="G44" s="509"/>
      <c r="H44" s="510"/>
      <c r="I44" s="511"/>
      <c r="J44" s="482"/>
      <c r="K44" s="482"/>
      <c r="L44" s="482"/>
    </row>
    <row r="45" spans="1:12" ht="13.5" thickBot="1">
      <c r="A45" s="501"/>
      <c r="B45" s="502"/>
      <c r="C45" s="482"/>
      <c r="D45" s="482"/>
      <c r="E45" s="482"/>
      <c r="F45" s="482"/>
      <c r="G45" s="503"/>
      <c r="H45" s="512" t="s">
        <v>571</v>
      </c>
      <c r="I45" s="511"/>
      <c r="J45" s="499" t="s">
        <v>597</v>
      </c>
      <c r="K45" s="513"/>
      <c r="L45" s="514" t="s">
        <v>598</v>
      </c>
    </row>
    <row r="46" spans="1:12">
      <c r="A46" s="163" t="s">
        <v>603</v>
      </c>
      <c r="B46" s="502"/>
      <c r="C46" s="482"/>
      <c r="D46" s="482"/>
      <c r="E46" s="482"/>
      <c r="F46" s="482"/>
      <c r="G46" s="503"/>
      <c r="H46" s="482"/>
      <c r="I46" s="482"/>
      <c r="J46" s="482"/>
      <c r="K46" s="482"/>
      <c r="L46" s="482"/>
    </row>
    <row r="47" spans="1:12">
      <c r="A47" s="482"/>
      <c r="B47" s="502"/>
      <c r="C47" s="482"/>
      <c r="D47" s="482"/>
      <c r="E47" s="482"/>
      <c r="F47" s="482"/>
      <c r="G47" s="503"/>
      <c r="H47" s="482"/>
      <c r="I47" s="482"/>
      <c r="J47" s="482"/>
      <c r="K47" s="482"/>
      <c r="L47" s="482"/>
    </row>
    <row r="48" spans="1:12">
      <c r="A48" s="482" t="s">
        <v>604</v>
      </c>
      <c r="B48" s="482"/>
      <c r="C48" s="482"/>
      <c r="D48" s="482"/>
      <c r="E48" s="482"/>
      <c r="F48" s="482"/>
      <c r="G48" s="482"/>
      <c r="H48" s="482"/>
      <c r="I48" s="482"/>
      <c r="J48" s="482"/>
      <c r="K48" s="482"/>
      <c r="L48" s="482"/>
    </row>
    <row r="49" spans="1:12">
      <c r="A49" s="501" t="s">
        <v>605</v>
      </c>
      <c r="B49" s="501"/>
      <c r="C49" s="501"/>
      <c r="D49" s="501"/>
      <c r="E49" s="501"/>
      <c r="F49" s="501"/>
      <c r="G49" s="501"/>
      <c r="H49" s="501"/>
      <c r="I49" s="501"/>
      <c r="J49" s="501"/>
      <c r="K49" s="501"/>
      <c r="L49" s="501"/>
    </row>
    <row r="50" spans="1:12">
      <c r="A50" s="501"/>
      <c r="B50" s="501"/>
      <c r="C50" s="501"/>
      <c r="D50" s="501"/>
      <c r="E50" s="501"/>
      <c r="F50" s="501"/>
      <c r="G50" s="501"/>
      <c r="H50" s="501"/>
      <c r="I50" s="501"/>
      <c r="J50" s="501"/>
      <c r="K50" s="501"/>
      <c r="L50" s="501"/>
    </row>
    <row r="51" spans="1:12">
      <c r="A51" s="482" t="s">
        <v>606</v>
      </c>
      <c r="B51" s="502"/>
      <c r="C51" s="482"/>
      <c r="D51" s="482"/>
      <c r="E51" s="482"/>
      <c r="F51" s="482"/>
      <c r="G51" s="503"/>
      <c r="H51" s="482"/>
      <c r="I51" s="482"/>
      <c r="J51" s="482"/>
      <c r="K51" s="482"/>
      <c r="L51" s="482"/>
    </row>
    <row r="52" spans="1:12">
      <c r="A52" s="482" t="s">
        <v>607</v>
      </c>
      <c r="B52" s="502"/>
      <c r="C52" s="482"/>
      <c r="D52" s="482"/>
      <c r="E52" s="482"/>
      <c r="F52" s="482"/>
      <c r="G52" s="503"/>
      <c r="H52" s="482"/>
      <c r="I52" s="482"/>
      <c r="J52" s="482"/>
      <c r="K52" s="482"/>
      <c r="L52" s="482"/>
    </row>
    <row r="53" spans="1:12">
      <c r="A53" s="482"/>
      <c r="B53" s="502"/>
      <c r="C53" s="482"/>
      <c r="D53" s="482"/>
      <c r="E53" s="482"/>
      <c r="F53" s="482"/>
      <c r="G53" s="503"/>
      <c r="H53" s="482"/>
      <c r="I53" s="482"/>
      <c r="J53" s="482"/>
      <c r="K53" s="482"/>
      <c r="L53" s="482"/>
    </row>
    <row r="54" spans="1:12">
      <c r="A54" s="482" t="s">
        <v>608</v>
      </c>
      <c r="B54" s="502"/>
      <c r="C54" s="482"/>
      <c r="D54" s="482"/>
      <c r="E54" s="482"/>
      <c r="F54" s="482"/>
      <c r="G54" s="503"/>
      <c r="H54" s="482"/>
      <c r="I54" s="482"/>
      <c r="J54" s="482"/>
      <c r="K54" s="482"/>
      <c r="L54" s="482"/>
    </row>
    <row r="55" spans="1:12">
      <c r="A55" s="482" t="s">
        <v>609</v>
      </c>
      <c r="B55" s="502"/>
      <c r="C55" s="482"/>
      <c r="D55" s="482"/>
      <c r="E55" s="482"/>
      <c r="F55" s="482"/>
      <c r="G55" s="503"/>
      <c r="H55" s="482"/>
      <c r="I55" s="482"/>
      <c r="J55" s="482"/>
      <c r="K55" s="482"/>
      <c r="L55" s="482"/>
    </row>
    <row r="56" spans="1:12">
      <c r="A56" s="482" t="s">
        <v>828</v>
      </c>
      <c r="B56" s="502"/>
      <c r="C56" s="482"/>
      <c r="D56" s="482"/>
      <c r="E56" s="482"/>
      <c r="F56" s="482"/>
      <c r="G56" s="503"/>
      <c r="H56" s="482"/>
      <c r="I56" s="482"/>
      <c r="J56" s="482"/>
      <c r="K56" s="482"/>
      <c r="L56" s="482"/>
    </row>
    <row r="57" spans="1:12">
      <c r="A57" s="482"/>
      <c r="B57" s="502"/>
      <c r="C57" s="482"/>
      <c r="D57" s="482"/>
      <c r="E57" s="482"/>
      <c r="F57" s="482"/>
      <c r="G57" s="503"/>
      <c r="H57" s="482"/>
      <c r="I57" s="482"/>
      <c r="J57" s="482"/>
      <c r="K57" s="482"/>
      <c r="L57" s="482"/>
    </row>
    <row r="58" spans="1:12">
      <c r="A58" s="501"/>
      <c r="B58" s="501"/>
      <c r="C58" s="501"/>
      <c r="D58" s="501"/>
      <c r="E58" s="501"/>
      <c r="F58" s="501"/>
      <c r="G58" s="501"/>
      <c r="H58" s="501"/>
      <c r="I58" s="501"/>
      <c r="J58" s="501"/>
      <c r="K58" s="501"/>
      <c r="L58" s="501"/>
    </row>
    <row r="59" spans="1:12">
      <c r="A59" s="517" t="s">
        <v>611</v>
      </c>
      <c r="B59" s="482"/>
      <c r="C59" s="482"/>
      <c r="D59" s="482"/>
      <c r="E59" s="482"/>
      <c r="F59" s="482"/>
      <c r="G59" s="482"/>
      <c r="H59" s="482"/>
      <c r="I59" s="482"/>
      <c r="J59" s="482"/>
      <c r="K59" s="482"/>
      <c r="L59" s="482"/>
    </row>
    <row r="60" spans="1:12">
      <c r="A60" s="517"/>
      <c r="B60" s="482"/>
      <c r="C60" s="482"/>
      <c r="D60" s="482"/>
      <c r="E60" s="482"/>
      <c r="F60" s="482"/>
      <c r="G60" s="482"/>
      <c r="H60" s="482"/>
      <c r="I60" s="482"/>
      <c r="J60" s="482"/>
      <c r="K60" s="482"/>
      <c r="L60" s="482"/>
    </row>
    <row r="61" spans="1:12">
      <c r="A61" s="1507" t="s">
        <v>612</v>
      </c>
      <c r="B61" s="1507"/>
      <c r="C61" s="1507"/>
      <c r="D61" s="1507"/>
      <c r="E61" s="1507"/>
      <c r="F61" s="1507"/>
      <c r="G61" s="1507"/>
      <c r="H61" s="1507"/>
      <c r="I61" s="1507"/>
      <c r="J61" s="1507"/>
      <c r="K61" s="1507"/>
      <c r="L61" s="1507"/>
    </row>
    <row r="62" spans="1:12">
      <c r="A62" s="1507"/>
      <c r="B62" s="1507"/>
      <c r="C62" s="1507"/>
      <c r="D62" s="1507"/>
      <c r="E62" s="1507"/>
      <c r="F62" s="1507"/>
      <c r="G62" s="1507"/>
      <c r="H62" s="1507"/>
      <c r="I62" s="1507"/>
      <c r="J62" s="1507"/>
      <c r="K62" s="1507"/>
      <c r="L62" s="1507"/>
    </row>
    <row r="63" spans="1:12">
      <c r="A63" s="518"/>
      <c r="B63" s="518"/>
      <c r="C63" s="518"/>
      <c r="D63" s="518"/>
      <c r="E63" s="518"/>
      <c r="F63" s="518"/>
      <c r="G63" s="518"/>
      <c r="H63" s="518"/>
      <c r="I63" s="518"/>
      <c r="J63" s="518"/>
      <c r="K63" s="518"/>
      <c r="L63" s="518"/>
    </row>
    <row r="64" spans="1:12">
      <c r="A64" s="482" t="s">
        <v>613</v>
      </c>
      <c r="B64" s="482"/>
      <c r="C64" s="482"/>
      <c r="D64" s="482"/>
      <c r="E64" s="482"/>
      <c r="F64" s="482"/>
      <c r="G64" s="482"/>
      <c r="H64" s="482"/>
      <c r="I64" s="482"/>
      <c r="J64" s="482"/>
      <c r="K64" s="482"/>
      <c r="L64" s="482"/>
    </row>
    <row r="65" spans="1:12">
      <c r="A65" s="482" t="s">
        <v>614</v>
      </c>
      <c r="B65" s="482"/>
      <c r="C65" s="482"/>
      <c r="D65" s="482"/>
      <c r="E65" s="482"/>
      <c r="F65" s="482"/>
      <c r="G65" s="482"/>
      <c r="H65" s="482"/>
      <c r="I65" s="482"/>
      <c r="J65" s="482"/>
      <c r="K65" s="482"/>
      <c r="L65" s="482"/>
    </row>
    <row r="66" spans="1:12">
      <c r="A66" s="1505" t="s">
        <v>615</v>
      </c>
      <c r="B66" s="1505"/>
      <c r="C66" s="1505"/>
      <c r="D66" s="1505"/>
      <c r="E66" s="1505"/>
      <c r="F66" s="1505"/>
      <c r="G66" s="1505"/>
      <c r="H66" s="1505"/>
      <c r="I66" s="1505"/>
      <c r="J66" s="1505"/>
      <c r="K66" s="1505"/>
      <c r="L66" s="1505"/>
    </row>
    <row r="67" spans="1:12">
      <c r="A67" s="1505"/>
      <c r="B67" s="1505"/>
      <c r="C67" s="1505"/>
      <c r="D67" s="1505"/>
      <c r="E67" s="1505"/>
      <c r="F67" s="1505"/>
      <c r="G67" s="1505"/>
      <c r="H67" s="1505"/>
      <c r="I67" s="1505"/>
      <c r="J67" s="1505"/>
      <c r="K67" s="1505"/>
      <c r="L67" s="1505"/>
    </row>
    <row r="68" spans="1:12">
      <c r="A68" s="482" t="s">
        <v>616</v>
      </c>
      <c r="B68" s="482"/>
      <c r="C68" s="519"/>
      <c r="D68" s="482"/>
      <c r="E68" s="482"/>
      <c r="F68" s="482"/>
      <c r="G68" s="482"/>
      <c r="H68" s="482"/>
      <c r="I68" s="482"/>
      <c r="J68" s="482"/>
      <c r="K68" s="482"/>
      <c r="L68" s="482"/>
    </row>
    <row r="69" spans="1:12">
      <c r="A69" s="1505" t="s">
        <v>617</v>
      </c>
      <c r="B69" s="1505"/>
      <c r="C69" s="1505"/>
      <c r="D69" s="1505"/>
      <c r="E69" s="1505"/>
      <c r="F69" s="1505"/>
      <c r="G69" s="1505"/>
      <c r="H69" s="1505"/>
      <c r="I69" s="1505"/>
      <c r="J69" s="1505"/>
      <c r="K69" s="1505"/>
      <c r="L69" s="1505"/>
    </row>
    <row r="70" spans="1:12">
      <c r="A70" s="1505"/>
      <c r="B70" s="1505"/>
      <c r="C70" s="1505"/>
      <c r="D70" s="1505"/>
      <c r="E70" s="1505"/>
      <c r="F70" s="1505"/>
      <c r="G70" s="1505"/>
      <c r="H70" s="1505"/>
      <c r="I70" s="1505"/>
      <c r="J70" s="1505"/>
      <c r="K70" s="1505"/>
      <c r="L70" s="1505"/>
    </row>
    <row r="71" spans="1:12">
      <c r="A71" s="482" t="s">
        <v>618</v>
      </c>
      <c r="B71" s="482"/>
      <c r="C71" s="519"/>
      <c r="D71" s="482"/>
      <c r="E71" s="482"/>
      <c r="F71" s="482"/>
      <c r="G71" s="482"/>
      <c r="H71" s="482"/>
      <c r="I71" s="482"/>
      <c r="J71" s="482"/>
      <c r="K71" s="482"/>
      <c r="L71" s="482"/>
    </row>
    <row r="72" spans="1:12">
      <c r="A72" s="1505" t="s">
        <v>619</v>
      </c>
      <c r="B72" s="1505"/>
      <c r="C72" s="1505"/>
      <c r="D72" s="1505"/>
      <c r="E72" s="1505"/>
      <c r="F72" s="1505"/>
      <c r="G72" s="1505"/>
      <c r="H72" s="1505"/>
      <c r="I72" s="1505"/>
      <c r="J72" s="1505"/>
      <c r="K72" s="1505"/>
      <c r="L72" s="1505"/>
    </row>
    <row r="73" spans="1:12">
      <c r="A73" s="1505"/>
      <c r="B73" s="1505"/>
      <c r="C73" s="1505"/>
      <c r="D73" s="1505"/>
      <c r="E73" s="1505"/>
      <c r="F73" s="1505"/>
      <c r="G73" s="1505"/>
      <c r="H73" s="1505"/>
      <c r="I73" s="1505"/>
      <c r="J73" s="1505"/>
      <c r="K73" s="1505"/>
      <c r="L73" s="1505"/>
    </row>
    <row r="74" spans="1:12">
      <c r="A74" s="482" t="s">
        <v>620</v>
      </c>
      <c r="B74" s="482"/>
      <c r="C74" s="519"/>
      <c r="D74" s="482"/>
      <c r="E74" s="482"/>
      <c r="F74" s="482"/>
      <c r="G74" s="482"/>
      <c r="H74" s="482"/>
      <c r="I74" s="482"/>
      <c r="J74" s="482"/>
      <c r="K74" s="482"/>
      <c r="L74" s="482"/>
    </row>
    <row r="75" spans="1:12">
      <c r="A75" s="482" t="s">
        <v>621</v>
      </c>
      <c r="B75" s="482"/>
      <c r="C75" s="519"/>
      <c r="D75" s="482"/>
      <c r="E75" s="482"/>
      <c r="F75" s="482"/>
      <c r="G75" s="482"/>
      <c r="H75" s="482"/>
      <c r="I75" s="482"/>
      <c r="J75" s="482"/>
      <c r="K75" s="482"/>
      <c r="L75" s="482"/>
    </row>
    <row r="76" spans="1:12">
      <c r="A76" s="482" t="s">
        <v>622</v>
      </c>
      <c r="B76" s="482"/>
      <c r="C76" s="519"/>
      <c r="D76" s="482"/>
      <c r="E76" s="482"/>
      <c r="F76" s="482"/>
      <c r="G76" s="482"/>
      <c r="H76" s="482"/>
      <c r="I76" s="482"/>
      <c r="J76" s="482"/>
      <c r="K76" s="482"/>
      <c r="L76" s="482"/>
    </row>
    <row r="77" spans="1:12">
      <c r="A77" s="482" t="s">
        <v>623</v>
      </c>
      <c r="B77" s="482"/>
      <c r="C77" s="482"/>
      <c r="D77" s="482"/>
      <c r="E77" s="482"/>
      <c r="F77" s="482"/>
      <c r="G77" s="482"/>
      <c r="H77" s="482"/>
      <c r="I77" s="482"/>
      <c r="J77" s="482"/>
      <c r="K77" s="482"/>
      <c r="L77" s="482"/>
    </row>
    <row r="78" spans="1:12">
      <c r="A78" s="614" t="s">
        <v>624</v>
      </c>
      <c r="B78" s="615"/>
      <c r="C78" s="615"/>
      <c r="D78" s="615"/>
      <c r="E78" s="615"/>
      <c r="F78" s="615"/>
      <c r="G78" s="501"/>
      <c r="H78" s="501"/>
      <c r="I78" s="501"/>
      <c r="J78" s="501"/>
      <c r="K78" s="501"/>
      <c r="L78" s="501"/>
    </row>
  </sheetData>
  <mergeCells count="18">
    <mergeCell ref="A32:B32"/>
    <mergeCell ref="A72:L73"/>
    <mergeCell ref="A33:B33"/>
    <mergeCell ref="A34:B34"/>
    <mergeCell ref="A35:B35"/>
    <mergeCell ref="A36:B36"/>
    <mergeCell ref="A41:B41"/>
    <mergeCell ref="A42:B42"/>
    <mergeCell ref="A43:B43"/>
    <mergeCell ref="A44:B44"/>
    <mergeCell ref="A61:L62"/>
    <mergeCell ref="A66:L67"/>
    <mergeCell ref="A69:L70"/>
    <mergeCell ref="A25:A27"/>
    <mergeCell ref="C25:C27"/>
    <mergeCell ref="E25:E27"/>
    <mergeCell ref="G25:G27"/>
    <mergeCell ref="I25:I27"/>
  </mergeCells>
  <phoneticPr fontId="2"/>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9539-A9A7-4E0D-BACA-13AF98B07F67}">
  <sheetPr>
    <tabColor rgb="FF00B0F0"/>
    <pageSetUpPr fitToPage="1"/>
  </sheetPr>
  <dimension ref="A1:H62"/>
  <sheetViews>
    <sheetView view="pageBreakPreview" zoomScale="115" zoomScaleNormal="100" zoomScaleSheetLayoutView="115" workbookViewId="0"/>
  </sheetViews>
  <sheetFormatPr defaultRowHeight="13"/>
  <cols>
    <col min="1" max="1" width="8.7265625" style="478"/>
    <col min="2" max="8" width="10.6328125" style="478" customWidth="1"/>
    <col min="9" max="16384" width="8.7265625" style="478"/>
  </cols>
  <sheetData>
    <row r="1" spans="1:8">
      <c r="A1" s="520" t="s">
        <v>625</v>
      </c>
      <c r="B1" s="521"/>
      <c r="C1" s="521"/>
      <c r="D1" s="521"/>
      <c r="E1" s="522"/>
      <c r="F1" s="521"/>
      <c r="G1" s="521"/>
      <c r="H1" s="521"/>
    </row>
    <row r="2" spans="1:8">
      <c r="A2" s="523"/>
      <c r="B2" s="162"/>
      <c r="C2" s="162"/>
      <c r="D2" s="162"/>
      <c r="E2" s="524"/>
      <c r="F2" s="162"/>
      <c r="G2" s="162"/>
      <c r="H2" s="162"/>
    </row>
    <row r="3" spans="1:8">
      <c r="A3" s="524"/>
      <c r="B3" s="524" t="s">
        <v>626</v>
      </c>
      <c r="C3" s="524"/>
      <c r="D3" s="524" t="s">
        <v>584</v>
      </c>
      <c r="E3" s="524"/>
      <c r="F3" s="525" t="s">
        <v>627</v>
      </c>
      <c r="G3" s="524"/>
      <c r="H3" s="524"/>
    </row>
    <row r="4" spans="1:8">
      <c r="A4" s="162" t="s">
        <v>628</v>
      </c>
      <c r="B4" s="526">
        <v>200000</v>
      </c>
      <c r="C4" s="524" t="s">
        <v>629</v>
      </c>
      <c r="D4" s="526">
        <v>18</v>
      </c>
      <c r="E4" s="524" t="s">
        <v>580</v>
      </c>
      <c r="F4" s="527">
        <v>11111.111111111111</v>
      </c>
      <c r="G4" s="162"/>
      <c r="H4" s="162"/>
    </row>
    <row r="5" spans="1:8">
      <c r="A5" s="162" t="s">
        <v>630</v>
      </c>
      <c r="B5" s="526">
        <v>250000</v>
      </c>
      <c r="C5" s="524" t="s">
        <v>629</v>
      </c>
      <c r="D5" s="526">
        <v>18</v>
      </c>
      <c r="E5" s="524" t="s">
        <v>580</v>
      </c>
      <c r="F5" s="527">
        <v>13888.888888888889</v>
      </c>
      <c r="G5" s="162"/>
      <c r="H5" s="162"/>
    </row>
    <row r="6" spans="1:8">
      <c r="A6" s="162" t="s">
        <v>631</v>
      </c>
      <c r="B6" s="526">
        <v>250000</v>
      </c>
      <c r="C6" s="524" t="s">
        <v>629</v>
      </c>
      <c r="D6" s="526">
        <v>18</v>
      </c>
      <c r="E6" s="524" t="s">
        <v>580</v>
      </c>
      <c r="F6" s="527">
        <v>13888.888888888889</v>
      </c>
      <c r="G6" s="162"/>
      <c r="H6" s="162"/>
    </row>
    <row r="7" spans="1:8">
      <c r="A7" s="162" t="s">
        <v>571</v>
      </c>
      <c r="B7" s="162"/>
      <c r="C7" s="162"/>
      <c r="D7" s="162"/>
      <c r="E7" s="524"/>
      <c r="F7" s="528">
        <v>38888.888888888891</v>
      </c>
      <c r="G7" s="162"/>
      <c r="H7" s="162"/>
    </row>
    <row r="8" spans="1:8" ht="13.5" thickBot="1">
      <c r="A8" s="162"/>
      <c r="B8" s="162"/>
      <c r="C8" s="162"/>
      <c r="D8" s="162"/>
      <c r="E8" s="524"/>
      <c r="F8" s="524" t="s">
        <v>632</v>
      </c>
      <c r="G8" s="162"/>
      <c r="H8" s="162"/>
    </row>
    <row r="9" spans="1:8" ht="13.5" thickBot="1">
      <c r="A9" s="162"/>
      <c r="B9" s="162"/>
      <c r="C9" s="162"/>
      <c r="D9" s="162"/>
      <c r="E9" s="524"/>
      <c r="F9" s="694">
        <v>39000</v>
      </c>
      <c r="G9" s="162"/>
      <c r="H9" s="162"/>
    </row>
    <row r="10" spans="1:8">
      <c r="A10" s="162"/>
      <c r="B10" s="162"/>
      <c r="C10" s="162"/>
      <c r="D10" s="162"/>
      <c r="E10" s="524"/>
      <c r="F10" s="162"/>
      <c r="G10" s="162"/>
      <c r="H10" s="162"/>
    </row>
    <row r="11" spans="1:8">
      <c r="A11" s="162" t="s">
        <v>633</v>
      </c>
      <c r="B11" s="162"/>
      <c r="C11" s="162"/>
      <c r="D11" s="162"/>
      <c r="E11" s="524"/>
      <c r="F11" s="162"/>
      <c r="G11" s="162"/>
      <c r="H11" s="162"/>
    </row>
    <row r="13" spans="1:8">
      <c r="A13" s="520" t="s">
        <v>634</v>
      </c>
      <c r="B13" s="521"/>
      <c r="C13" s="521"/>
      <c r="D13" s="521"/>
      <c r="E13" s="522"/>
      <c r="F13" s="521"/>
      <c r="G13" s="521"/>
      <c r="H13" s="521"/>
    </row>
    <row r="14" spans="1:8">
      <c r="A14" s="523"/>
      <c r="B14" s="162"/>
      <c r="C14" s="162"/>
      <c r="D14" s="162"/>
      <c r="E14" s="524"/>
      <c r="F14" s="162"/>
      <c r="G14" s="162"/>
      <c r="H14" s="162"/>
    </row>
    <row r="15" spans="1:8">
      <c r="A15" s="524"/>
      <c r="B15" s="524" t="s">
        <v>626</v>
      </c>
      <c r="C15" s="524"/>
      <c r="D15" s="524" t="s">
        <v>584</v>
      </c>
      <c r="E15" s="524"/>
      <c r="F15" s="525" t="s">
        <v>627</v>
      </c>
      <c r="G15" s="524"/>
      <c r="H15" s="524"/>
    </row>
    <row r="16" spans="1:8">
      <c r="A16" s="162" t="s">
        <v>635</v>
      </c>
      <c r="B16" s="526">
        <v>75000</v>
      </c>
      <c r="C16" s="524" t="s">
        <v>629</v>
      </c>
      <c r="D16" s="526">
        <v>18</v>
      </c>
      <c r="E16" s="524" t="s">
        <v>580</v>
      </c>
      <c r="F16" s="527">
        <v>4166.666666666667</v>
      </c>
      <c r="G16" s="162"/>
      <c r="H16" s="162"/>
    </row>
    <row r="17" spans="1:8">
      <c r="A17" s="162" t="s">
        <v>636</v>
      </c>
      <c r="B17" s="526">
        <v>160000</v>
      </c>
      <c r="C17" s="524" t="s">
        <v>629</v>
      </c>
      <c r="D17" s="526">
        <v>18</v>
      </c>
      <c r="E17" s="524" t="s">
        <v>580</v>
      </c>
      <c r="F17" s="527">
        <v>8888.8888888888887</v>
      </c>
      <c r="G17" s="162"/>
      <c r="H17" s="162"/>
    </row>
    <row r="18" spans="1:8">
      <c r="A18" s="162" t="s">
        <v>637</v>
      </c>
      <c r="B18" s="526">
        <v>70000</v>
      </c>
      <c r="C18" s="524" t="s">
        <v>629</v>
      </c>
      <c r="D18" s="526">
        <v>18</v>
      </c>
      <c r="E18" s="524" t="s">
        <v>580</v>
      </c>
      <c r="F18" s="527">
        <v>3888.8888888888887</v>
      </c>
      <c r="G18" s="162"/>
      <c r="H18" s="162"/>
    </row>
    <row r="19" spans="1:8">
      <c r="A19" s="162" t="s">
        <v>571</v>
      </c>
      <c r="B19" s="162"/>
      <c r="C19" s="162"/>
      <c r="D19" s="162"/>
      <c r="E19" s="524"/>
      <c r="F19" s="528">
        <v>16944.444444444445</v>
      </c>
      <c r="G19" s="162"/>
      <c r="H19" s="162"/>
    </row>
    <row r="20" spans="1:8" ht="13.5" thickBot="1">
      <c r="A20" s="162"/>
      <c r="B20" s="162"/>
      <c r="C20" s="162"/>
      <c r="D20" s="162"/>
      <c r="E20" s="524"/>
      <c r="F20" s="524" t="s">
        <v>632</v>
      </c>
      <c r="G20" s="162"/>
      <c r="H20" s="162"/>
    </row>
    <row r="21" spans="1:8" ht="13.5" thickBot="1">
      <c r="A21" s="162"/>
      <c r="B21" s="162"/>
      <c r="C21" s="162"/>
      <c r="D21" s="162"/>
      <c r="E21" s="524"/>
      <c r="F21" s="694">
        <v>17000</v>
      </c>
      <c r="G21" s="162"/>
      <c r="H21" s="162"/>
    </row>
    <row r="22" spans="1:8">
      <c r="A22" s="162"/>
      <c r="B22" s="162"/>
      <c r="C22" s="162"/>
      <c r="D22" s="162"/>
      <c r="E22" s="524"/>
      <c r="F22" s="162"/>
      <c r="G22" s="162"/>
      <c r="H22" s="162"/>
    </row>
    <row r="23" spans="1:8">
      <c r="A23" s="162" t="s">
        <v>638</v>
      </c>
      <c r="B23" s="162"/>
      <c r="C23" s="162"/>
      <c r="D23" s="162"/>
      <c r="E23" s="524"/>
      <c r="F23" s="162"/>
      <c r="G23" s="162"/>
      <c r="H23" s="162"/>
    </row>
    <row r="24" spans="1:8">
      <c r="A24" s="162"/>
      <c r="B24" s="162"/>
      <c r="C24" s="162"/>
      <c r="D24" s="162"/>
      <c r="E24" s="524"/>
      <c r="F24" s="162"/>
      <c r="G24" s="162"/>
      <c r="H24" s="162"/>
    </row>
    <row r="25" spans="1:8">
      <c r="A25" s="520" t="s">
        <v>639</v>
      </c>
      <c r="B25" s="529"/>
      <c r="C25" s="529"/>
      <c r="D25" s="529"/>
      <c r="E25" s="529"/>
      <c r="F25" s="529"/>
      <c r="G25" s="529"/>
      <c r="H25" s="529"/>
    </row>
    <row r="26" spans="1:8">
      <c r="A26" s="530"/>
      <c r="B26" s="530"/>
      <c r="C26" s="530"/>
      <c r="D26" s="530"/>
      <c r="E26" s="530"/>
      <c r="F26" s="530"/>
      <c r="G26" s="530"/>
      <c r="H26" s="530"/>
    </row>
    <row r="27" spans="1:8">
      <c r="A27" s="531" t="s">
        <v>640</v>
      </c>
      <c r="B27" s="1508" t="s">
        <v>641</v>
      </c>
      <c r="C27" s="1508"/>
      <c r="D27" s="1508"/>
      <c r="E27" s="1508"/>
      <c r="F27" s="532" t="s">
        <v>642</v>
      </c>
      <c r="G27" s="532" t="s">
        <v>643</v>
      </c>
      <c r="H27" s="530"/>
    </row>
    <row r="28" spans="1:8">
      <c r="A28" s="1508" t="s">
        <v>644</v>
      </c>
      <c r="B28" s="1508" t="s">
        <v>645</v>
      </c>
      <c r="C28" s="1508"/>
      <c r="D28" s="1508" t="s">
        <v>646</v>
      </c>
      <c r="E28" s="1508"/>
      <c r="F28" s="533">
        <v>180000</v>
      </c>
      <c r="G28" s="533">
        <v>15000</v>
      </c>
      <c r="H28" s="530"/>
    </row>
    <row r="29" spans="1:8">
      <c r="A29" s="1508"/>
      <c r="B29" s="1508" t="s">
        <v>647</v>
      </c>
      <c r="C29" s="1508"/>
      <c r="D29" s="1508" t="s">
        <v>648</v>
      </c>
      <c r="E29" s="1508"/>
      <c r="F29" s="533">
        <v>192000</v>
      </c>
      <c r="G29" s="533">
        <v>16000</v>
      </c>
      <c r="H29" s="530"/>
    </row>
    <row r="30" spans="1:8">
      <c r="A30" s="1508"/>
      <c r="B30" s="1508" t="s">
        <v>649</v>
      </c>
      <c r="C30" s="1508"/>
      <c r="D30" s="1508" t="s">
        <v>650</v>
      </c>
      <c r="E30" s="1508"/>
      <c r="F30" s="533">
        <v>84000</v>
      </c>
      <c r="G30" s="533">
        <v>7000</v>
      </c>
      <c r="H30" s="530"/>
    </row>
    <row r="31" spans="1:8">
      <c r="A31" s="1508"/>
      <c r="B31" s="1508" t="s">
        <v>651</v>
      </c>
      <c r="C31" s="1508"/>
      <c r="D31" s="1508" t="s">
        <v>652</v>
      </c>
      <c r="E31" s="1508"/>
      <c r="F31" s="533">
        <v>240000</v>
      </c>
      <c r="G31" s="533">
        <v>20000</v>
      </c>
      <c r="H31" s="530"/>
    </row>
    <row r="32" spans="1:8">
      <c r="A32" s="1508"/>
      <c r="B32" s="1508" t="s">
        <v>653</v>
      </c>
      <c r="C32" s="1508"/>
      <c r="D32" s="1508" t="s">
        <v>654</v>
      </c>
      <c r="E32" s="1508"/>
      <c r="F32" s="533">
        <v>96000</v>
      </c>
      <c r="G32" s="533">
        <v>8000</v>
      </c>
      <c r="H32" s="530"/>
    </row>
    <row r="33" spans="1:7">
      <c r="A33" s="1508" t="s">
        <v>655</v>
      </c>
      <c r="B33" s="1508" t="s">
        <v>656</v>
      </c>
      <c r="C33" s="1508"/>
      <c r="D33" s="1508" t="s">
        <v>657</v>
      </c>
      <c r="E33" s="1508"/>
      <c r="F33" s="533">
        <v>1200000</v>
      </c>
      <c r="G33" s="533">
        <v>100000</v>
      </c>
    </row>
    <row r="34" spans="1:7">
      <c r="A34" s="1508"/>
      <c r="B34" s="1508" t="s">
        <v>658</v>
      </c>
      <c r="C34" s="1508"/>
      <c r="D34" s="1508"/>
      <c r="E34" s="1508"/>
      <c r="F34" s="533">
        <v>120000</v>
      </c>
      <c r="G34" s="533">
        <v>10000</v>
      </c>
    </row>
    <row r="35" spans="1:7">
      <c r="A35" s="1508"/>
      <c r="B35" s="1508" t="s">
        <v>659</v>
      </c>
      <c r="C35" s="1508"/>
      <c r="D35" s="1508" t="s">
        <v>660</v>
      </c>
      <c r="E35" s="1508"/>
      <c r="F35" s="533">
        <v>288000</v>
      </c>
      <c r="G35" s="533">
        <v>24000</v>
      </c>
    </row>
    <row r="36" spans="1:7">
      <c r="A36" s="1508" t="s">
        <v>661</v>
      </c>
      <c r="B36" s="1508" t="s">
        <v>662</v>
      </c>
      <c r="C36" s="1508"/>
      <c r="D36" s="1508"/>
      <c r="E36" s="1508"/>
      <c r="F36" s="533">
        <v>360000</v>
      </c>
      <c r="G36" s="533">
        <v>30000</v>
      </c>
    </row>
    <row r="37" spans="1:7">
      <c r="A37" s="1508"/>
      <c r="B37" s="1508" t="s">
        <v>663</v>
      </c>
      <c r="C37" s="1508"/>
      <c r="D37" s="1508"/>
      <c r="E37" s="1508"/>
      <c r="F37" s="533">
        <v>60000</v>
      </c>
      <c r="G37" s="533">
        <v>5000</v>
      </c>
    </row>
    <row r="38" spans="1:7">
      <c r="A38" s="1508"/>
      <c r="B38" s="1508" t="s">
        <v>664</v>
      </c>
      <c r="C38" s="1508"/>
      <c r="D38" s="1508"/>
      <c r="E38" s="1508"/>
      <c r="F38" s="533">
        <v>120000</v>
      </c>
      <c r="G38" s="533">
        <v>10000</v>
      </c>
    </row>
    <row r="39" spans="1:7">
      <c r="A39" s="1508"/>
      <c r="B39" s="1508" t="s">
        <v>665</v>
      </c>
      <c r="C39" s="1508"/>
      <c r="D39" s="1508"/>
      <c r="E39" s="1508"/>
      <c r="F39" s="533">
        <v>180000</v>
      </c>
      <c r="G39" s="533">
        <v>15000</v>
      </c>
    </row>
    <row r="40" spans="1:7">
      <c r="A40" s="1508" t="s">
        <v>666</v>
      </c>
      <c r="B40" s="1508" t="s">
        <v>667</v>
      </c>
      <c r="C40" s="1508"/>
      <c r="D40" s="1508" t="s">
        <v>668</v>
      </c>
      <c r="E40" s="1508"/>
      <c r="F40" s="533">
        <v>240000</v>
      </c>
      <c r="G40" s="533">
        <v>20000</v>
      </c>
    </row>
    <row r="41" spans="1:7">
      <c r="A41" s="1508"/>
      <c r="B41" s="1508" t="s">
        <v>669</v>
      </c>
      <c r="C41" s="1508"/>
      <c r="D41" s="1508" t="s">
        <v>670</v>
      </c>
      <c r="E41" s="1508"/>
      <c r="F41" s="533">
        <v>120000</v>
      </c>
      <c r="G41" s="533">
        <v>10000</v>
      </c>
    </row>
    <row r="42" spans="1:7">
      <c r="A42" s="1508" t="s">
        <v>671</v>
      </c>
      <c r="B42" s="1508"/>
      <c r="C42" s="1508"/>
      <c r="D42" s="1508"/>
      <c r="E42" s="1508"/>
      <c r="F42" s="533">
        <v>3480000</v>
      </c>
      <c r="G42" s="533">
        <v>290000</v>
      </c>
    </row>
    <row r="43" spans="1:7">
      <c r="A43" s="534"/>
      <c r="B43" s="525"/>
      <c r="C43" s="525"/>
      <c r="D43" s="530"/>
      <c r="E43" s="530"/>
      <c r="F43" s="535" t="s">
        <v>627</v>
      </c>
      <c r="G43" s="536">
        <v>16111.111111111111</v>
      </c>
    </row>
    <row r="44" spans="1:7" ht="13.5" thickBot="1">
      <c r="A44" s="534"/>
      <c r="B44" s="525"/>
      <c r="C44" s="525"/>
      <c r="D44" s="530"/>
      <c r="E44" s="530"/>
      <c r="F44" s="530"/>
      <c r="G44" s="537" t="s">
        <v>632</v>
      </c>
    </row>
    <row r="45" spans="1:7" ht="13.5" thickBot="1">
      <c r="A45" s="534"/>
      <c r="B45" s="525"/>
      <c r="C45" s="525"/>
      <c r="D45" s="530"/>
      <c r="E45" s="530"/>
      <c r="F45" s="530"/>
      <c r="G45" s="538">
        <v>16500</v>
      </c>
    </row>
    <row r="46" spans="1:7">
      <c r="A46" s="539" t="s">
        <v>620</v>
      </c>
      <c r="B46" s="525"/>
      <c r="C46" s="525"/>
      <c r="D46" s="530"/>
      <c r="E46" s="540"/>
      <c r="F46" s="530"/>
      <c r="G46" s="530"/>
    </row>
    <row r="47" spans="1:7">
      <c r="A47" s="1509" t="s">
        <v>672</v>
      </c>
      <c r="B47" s="1509"/>
      <c r="C47" s="1509"/>
      <c r="D47" s="1509"/>
      <c r="E47" s="1509"/>
      <c r="F47" s="1509"/>
      <c r="G47" s="1509"/>
    </row>
    <row r="48" spans="1:7">
      <c r="A48" s="1509"/>
      <c r="B48" s="1509"/>
      <c r="C48" s="1509"/>
      <c r="D48" s="1509"/>
      <c r="E48" s="1509"/>
      <c r="F48" s="1509"/>
      <c r="G48" s="1509"/>
    </row>
    <row r="49" spans="1:8">
      <c r="A49" s="1509"/>
      <c r="B49" s="1509"/>
      <c r="C49" s="1509"/>
      <c r="D49" s="1509"/>
      <c r="E49" s="1509"/>
      <c r="F49" s="1509"/>
      <c r="G49" s="1509"/>
      <c r="H49" s="530"/>
    </row>
    <row r="50" spans="1:8">
      <c r="A50" s="534"/>
      <c r="B50" s="525"/>
      <c r="C50" s="525"/>
      <c r="D50" s="530"/>
      <c r="E50" s="540"/>
      <c r="F50" s="530"/>
      <c r="G50" s="530"/>
      <c r="H50" s="530"/>
    </row>
    <row r="51" spans="1:8">
      <c r="A51" s="520" t="s">
        <v>673</v>
      </c>
      <c r="B51" s="522"/>
      <c r="C51" s="522"/>
      <c r="D51" s="521"/>
      <c r="E51" s="541"/>
      <c r="F51" s="521"/>
      <c r="G51" s="521"/>
      <c r="H51" s="521"/>
    </row>
    <row r="52" spans="1:8">
      <c r="A52" s="534"/>
      <c r="B52" s="525"/>
      <c r="C52" s="525"/>
      <c r="D52" s="530"/>
      <c r="E52" s="540"/>
      <c r="F52" s="530"/>
      <c r="G52" s="530"/>
      <c r="H52" s="530"/>
    </row>
    <row r="53" spans="1:8">
      <c r="A53" s="531" t="s">
        <v>640</v>
      </c>
      <c r="B53" s="1508" t="s">
        <v>641</v>
      </c>
      <c r="C53" s="1508"/>
      <c r="D53" s="1508"/>
      <c r="E53" s="1508"/>
      <c r="F53" s="532" t="s">
        <v>642</v>
      </c>
      <c r="G53" s="532" t="s">
        <v>643</v>
      </c>
      <c r="H53" s="530"/>
    </row>
    <row r="54" spans="1:8">
      <c r="A54" s="1510" t="s">
        <v>674</v>
      </c>
      <c r="B54" s="1508" t="s">
        <v>675</v>
      </c>
      <c r="C54" s="1508"/>
      <c r="D54" s="1508" t="s">
        <v>85</v>
      </c>
      <c r="E54" s="1508"/>
      <c r="F54" s="533">
        <v>100000</v>
      </c>
      <c r="G54" s="533">
        <v>8333.3333333333339</v>
      </c>
      <c r="H54" s="530"/>
    </row>
    <row r="55" spans="1:8">
      <c r="A55" s="1511"/>
      <c r="B55" s="1508" t="s">
        <v>676</v>
      </c>
      <c r="C55" s="1508"/>
      <c r="D55" s="1508" t="s">
        <v>677</v>
      </c>
      <c r="E55" s="1508"/>
      <c r="F55" s="533">
        <v>200000</v>
      </c>
      <c r="G55" s="533">
        <v>16666.666666666668</v>
      </c>
      <c r="H55" s="530"/>
    </row>
    <row r="56" spans="1:8">
      <c r="A56" s="1511"/>
      <c r="B56" s="1508" t="s">
        <v>678</v>
      </c>
      <c r="C56" s="1508"/>
      <c r="D56" s="1508" t="s">
        <v>85</v>
      </c>
      <c r="E56" s="1508"/>
      <c r="F56" s="533">
        <v>200000</v>
      </c>
      <c r="G56" s="533">
        <v>16666.666666666668</v>
      </c>
      <c r="H56" s="530"/>
    </row>
    <row r="57" spans="1:8">
      <c r="A57" s="1512"/>
      <c r="B57" s="1508" t="s">
        <v>55</v>
      </c>
      <c r="C57" s="1508"/>
      <c r="D57" s="1508" t="s">
        <v>679</v>
      </c>
      <c r="E57" s="1508"/>
      <c r="F57" s="533">
        <v>200000</v>
      </c>
      <c r="G57" s="533">
        <v>16666.666666666668</v>
      </c>
      <c r="H57" s="530"/>
    </row>
    <row r="58" spans="1:8">
      <c r="A58" s="1508" t="s">
        <v>671</v>
      </c>
      <c r="B58" s="1508"/>
      <c r="C58" s="1508"/>
      <c r="D58" s="1508"/>
      <c r="E58" s="1508"/>
      <c r="F58" s="533">
        <v>700000</v>
      </c>
      <c r="G58" s="533">
        <v>58333.333333333343</v>
      </c>
      <c r="H58" s="530"/>
    </row>
    <row r="59" spans="1:8">
      <c r="A59" s="534"/>
      <c r="B59" s="525"/>
      <c r="C59" s="525"/>
      <c r="D59" s="530"/>
      <c r="E59" s="530"/>
      <c r="F59" s="535" t="s">
        <v>627</v>
      </c>
      <c r="G59" s="536">
        <v>3240.7407407407413</v>
      </c>
      <c r="H59" s="530"/>
    </row>
    <row r="60" spans="1:8" ht="13.5" thickBot="1">
      <c r="A60" s="534"/>
      <c r="B60" s="525"/>
      <c r="C60" s="525"/>
      <c r="D60" s="530"/>
      <c r="E60" s="530"/>
      <c r="F60" s="530"/>
      <c r="G60" s="537" t="s">
        <v>632</v>
      </c>
      <c r="H60" s="530"/>
    </row>
    <row r="61" spans="1:8" ht="13.5" thickBot="1">
      <c r="A61" s="539" t="s">
        <v>620</v>
      </c>
      <c r="B61" s="525"/>
      <c r="C61" s="525"/>
      <c r="D61" s="530"/>
      <c r="E61" s="540"/>
      <c r="F61" s="530"/>
      <c r="G61" s="538">
        <v>3300</v>
      </c>
      <c r="H61" s="530"/>
    </row>
    <row r="62" spans="1:8">
      <c r="A62" s="1509" t="s">
        <v>680</v>
      </c>
      <c r="B62" s="1509"/>
      <c r="C62" s="1509"/>
      <c r="D62" s="1509"/>
      <c r="E62" s="1509"/>
      <c r="F62" s="530"/>
      <c r="G62" s="530"/>
      <c r="H62" s="530"/>
    </row>
  </sheetData>
  <mergeCells count="47">
    <mergeCell ref="B27:E27"/>
    <mergeCell ref="A28:A32"/>
    <mergeCell ref="B28:C28"/>
    <mergeCell ref="D28:E28"/>
    <mergeCell ref="B29:C29"/>
    <mergeCell ref="D29:E29"/>
    <mergeCell ref="B30:C30"/>
    <mergeCell ref="D30:E30"/>
    <mergeCell ref="B31:C31"/>
    <mergeCell ref="D31:E31"/>
    <mergeCell ref="B32:C32"/>
    <mergeCell ref="D32:E32"/>
    <mergeCell ref="A33:A35"/>
    <mergeCell ref="B33:C33"/>
    <mergeCell ref="D33:E33"/>
    <mergeCell ref="B34:C34"/>
    <mergeCell ref="D34:E34"/>
    <mergeCell ref="B35:C35"/>
    <mergeCell ref="D35:E35"/>
    <mergeCell ref="A42:E42"/>
    <mergeCell ref="A36:A39"/>
    <mergeCell ref="B36:C36"/>
    <mergeCell ref="D36:E36"/>
    <mergeCell ref="B37:C37"/>
    <mergeCell ref="D37:E37"/>
    <mergeCell ref="B38:C38"/>
    <mergeCell ref="D38:E38"/>
    <mergeCell ref="B39:C39"/>
    <mergeCell ref="D39:E39"/>
    <mergeCell ref="A40:A41"/>
    <mergeCell ref="B40:C40"/>
    <mergeCell ref="D40:E40"/>
    <mergeCell ref="B41:C41"/>
    <mergeCell ref="D41:E41"/>
    <mergeCell ref="D57:E57"/>
    <mergeCell ref="A58:E58"/>
    <mergeCell ref="A62:E62"/>
    <mergeCell ref="A47:G49"/>
    <mergeCell ref="B53:E53"/>
    <mergeCell ref="A54:A57"/>
    <mergeCell ref="B54:C54"/>
    <mergeCell ref="D54:E54"/>
    <mergeCell ref="B55:C55"/>
    <mergeCell ref="D55:E55"/>
    <mergeCell ref="B56:C56"/>
    <mergeCell ref="D56:E56"/>
    <mergeCell ref="B57:C57"/>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01004-735F-4E56-928F-2E72FD36EE00}">
  <sheetPr>
    <tabColor rgb="FF00B0F0"/>
    <pageSetUpPr fitToPage="1"/>
  </sheetPr>
  <dimension ref="A1:H62"/>
  <sheetViews>
    <sheetView view="pageBreakPreview" zoomScale="115" zoomScaleNormal="100" zoomScaleSheetLayoutView="115" workbookViewId="0"/>
  </sheetViews>
  <sheetFormatPr defaultRowHeight="13"/>
  <cols>
    <col min="1" max="1" width="8.7265625" style="478"/>
    <col min="2" max="8" width="10.6328125" style="478" customWidth="1"/>
    <col min="9" max="16384" width="8.7265625" style="478"/>
  </cols>
  <sheetData>
    <row r="1" spans="1:8">
      <c r="A1" s="520" t="s">
        <v>831</v>
      </c>
      <c r="B1" s="521"/>
      <c r="C1" s="521"/>
      <c r="D1" s="521"/>
      <c r="E1" s="522"/>
      <c r="F1" s="521"/>
      <c r="G1" s="521"/>
      <c r="H1" s="521"/>
    </row>
    <row r="2" spans="1:8">
      <c r="A2" s="523"/>
      <c r="B2" s="162"/>
      <c r="C2" s="162"/>
      <c r="D2" s="162"/>
      <c r="E2" s="524"/>
      <c r="F2" s="162"/>
      <c r="G2" s="162"/>
      <c r="H2" s="162"/>
    </row>
    <row r="3" spans="1:8">
      <c r="A3" s="524"/>
      <c r="B3" s="524" t="s">
        <v>626</v>
      </c>
      <c r="C3" s="524"/>
      <c r="D3" s="524" t="s">
        <v>584</v>
      </c>
      <c r="E3" s="524"/>
      <c r="F3" s="525" t="s">
        <v>627</v>
      </c>
      <c r="G3" s="524"/>
      <c r="H3" s="524"/>
    </row>
    <row r="4" spans="1:8">
      <c r="A4" s="162" t="s">
        <v>628</v>
      </c>
      <c r="B4" s="526"/>
      <c r="C4" s="524" t="s">
        <v>629</v>
      </c>
      <c r="D4" s="526"/>
      <c r="E4" s="524" t="s">
        <v>580</v>
      </c>
      <c r="F4" s="527"/>
      <c r="G4" s="162"/>
      <c r="H4" s="162"/>
    </row>
    <row r="5" spans="1:8">
      <c r="A5" s="162" t="s">
        <v>630</v>
      </c>
      <c r="B5" s="526"/>
      <c r="C5" s="524" t="s">
        <v>629</v>
      </c>
      <c r="D5" s="526"/>
      <c r="E5" s="524" t="s">
        <v>580</v>
      </c>
      <c r="F5" s="527"/>
      <c r="G5" s="162"/>
      <c r="H5" s="162"/>
    </row>
    <row r="6" spans="1:8">
      <c r="A6" s="162" t="s">
        <v>631</v>
      </c>
      <c r="B6" s="526"/>
      <c r="C6" s="524" t="s">
        <v>629</v>
      </c>
      <c r="D6" s="526"/>
      <c r="E6" s="524" t="s">
        <v>580</v>
      </c>
      <c r="F6" s="527"/>
      <c r="G6" s="162"/>
      <c r="H6" s="162"/>
    </row>
    <row r="7" spans="1:8">
      <c r="A7" s="162" t="s">
        <v>571</v>
      </c>
      <c r="B7" s="162"/>
      <c r="C7" s="162"/>
      <c r="D7" s="162"/>
      <c r="E7" s="524"/>
      <c r="F7" s="528"/>
      <c r="G7" s="162"/>
      <c r="H7" s="162"/>
    </row>
    <row r="8" spans="1:8" ht="13.5" thickBot="1">
      <c r="A8" s="162"/>
      <c r="B8" s="162"/>
      <c r="C8" s="162"/>
      <c r="D8" s="162"/>
      <c r="E8" s="524"/>
      <c r="F8" s="616" t="s">
        <v>829</v>
      </c>
      <c r="G8" s="162"/>
      <c r="H8" s="162"/>
    </row>
    <row r="9" spans="1:8" ht="13.5" thickBot="1">
      <c r="A9" s="162"/>
      <c r="B9" s="162"/>
      <c r="C9" s="162"/>
      <c r="D9" s="162"/>
      <c r="E9" s="524"/>
      <c r="F9" s="694"/>
      <c r="G9" s="162"/>
      <c r="H9" s="162"/>
    </row>
    <row r="10" spans="1:8">
      <c r="A10" s="162"/>
      <c r="B10" s="162"/>
      <c r="C10" s="162"/>
      <c r="D10" s="162"/>
      <c r="E10" s="524"/>
      <c r="F10" s="162"/>
      <c r="G10" s="162"/>
      <c r="H10" s="162"/>
    </row>
    <row r="11" spans="1:8">
      <c r="A11" s="162" t="s">
        <v>633</v>
      </c>
      <c r="B11" s="162"/>
      <c r="C11" s="162"/>
      <c r="D11" s="162"/>
      <c r="E11" s="524"/>
      <c r="F11" s="162"/>
      <c r="G11" s="162"/>
      <c r="H11" s="162"/>
    </row>
    <row r="13" spans="1:8">
      <c r="A13" s="520" t="s">
        <v>830</v>
      </c>
      <c r="B13" s="521"/>
      <c r="C13" s="521"/>
      <c r="D13" s="521"/>
      <c r="E13" s="522"/>
      <c r="F13" s="521"/>
      <c r="G13" s="521"/>
      <c r="H13" s="521"/>
    </row>
    <row r="14" spans="1:8">
      <c r="A14" s="523"/>
      <c r="B14" s="162"/>
      <c r="C14" s="162"/>
      <c r="D14" s="162"/>
      <c r="E14" s="524"/>
      <c r="F14" s="162"/>
      <c r="G14" s="162"/>
      <c r="H14" s="162"/>
    </row>
    <row r="15" spans="1:8">
      <c r="A15" s="524"/>
      <c r="B15" s="524" t="s">
        <v>626</v>
      </c>
      <c r="C15" s="524"/>
      <c r="D15" s="524" t="s">
        <v>584</v>
      </c>
      <c r="E15" s="524"/>
      <c r="F15" s="525" t="s">
        <v>627</v>
      </c>
      <c r="G15" s="524"/>
      <c r="H15" s="524"/>
    </row>
    <row r="16" spans="1:8">
      <c r="A16" s="162" t="s">
        <v>635</v>
      </c>
      <c r="B16" s="526"/>
      <c r="C16" s="524" t="s">
        <v>629</v>
      </c>
      <c r="D16" s="526"/>
      <c r="E16" s="524" t="s">
        <v>580</v>
      </c>
      <c r="F16" s="527"/>
      <c r="G16" s="162"/>
      <c r="H16" s="162"/>
    </row>
    <row r="17" spans="1:8">
      <c r="A17" s="162" t="s">
        <v>636</v>
      </c>
      <c r="B17" s="526"/>
      <c r="C17" s="524" t="s">
        <v>629</v>
      </c>
      <c r="D17" s="526"/>
      <c r="E17" s="524" t="s">
        <v>580</v>
      </c>
      <c r="F17" s="527"/>
      <c r="G17" s="162"/>
      <c r="H17" s="162"/>
    </row>
    <row r="18" spans="1:8">
      <c r="A18" s="162" t="s">
        <v>637</v>
      </c>
      <c r="B18" s="526"/>
      <c r="C18" s="524" t="s">
        <v>629</v>
      </c>
      <c r="D18" s="526"/>
      <c r="E18" s="524" t="s">
        <v>580</v>
      </c>
      <c r="F18" s="527"/>
      <c r="G18" s="162"/>
      <c r="H18" s="162"/>
    </row>
    <row r="19" spans="1:8">
      <c r="A19" s="162" t="s">
        <v>571</v>
      </c>
      <c r="B19" s="162"/>
      <c r="C19" s="162"/>
      <c r="D19" s="162"/>
      <c r="E19" s="524"/>
      <c r="F19" s="528"/>
      <c r="G19" s="162"/>
      <c r="H19" s="162"/>
    </row>
    <row r="20" spans="1:8" ht="13.5" thickBot="1">
      <c r="A20" s="162"/>
      <c r="B20" s="162"/>
      <c r="C20" s="162"/>
      <c r="D20" s="162"/>
      <c r="E20" s="524"/>
      <c r="F20" s="524" t="s">
        <v>632</v>
      </c>
      <c r="G20" s="162"/>
      <c r="H20" s="162"/>
    </row>
    <row r="21" spans="1:8" ht="13.5" thickBot="1">
      <c r="A21" s="162"/>
      <c r="B21" s="162"/>
      <c r="C21" s="162"/>
      <c r="D21" s="162"/>
      <c r="E21" s="524"/>
      <c r="F21" s="694"/>
      <c r="G21" s="162"/>
      <c r="H21" s="162"/>
    </row>
    <row r="22" spans="1:8">
      <c r="A22" s="162"/>
      <c r="B22" s="162"/>
      <c r="C22" s="162"/>
      <c r="D22" s="162"/>
      <c r="E22" s="524"/>
      <c r="F22" s="162"/>
      <c r="G22" s="162"/>
      <c r="H22" s="162"/>
    </row>
    <row r="23" spans="1:8">
      <c r="A23" s="162" t="s">
        <v>638</v>
      </c>
      <c r="B23" s="162"/>
      <c r="C23" s="162"/>
      <c r="D23" s="162"/>
      <c r="E23" s="524"/>
      <c r="F23" s="162"/>
      <c r="G23" s="162"/>
      <c r="H23" s="162"/>
    </row>
    <row r="24" spans="1:8">
      <c r="A24" s="162"/>
      <c r="B24" s="162"/>
      <c r="C24" s="162"/>
      <c r="D24" s="162"/>
      <c r="E24" s="524"/>
      <c r="F24" s="162"/>
      <c r="G24" s="162"/>
      <c r="H24" s="162"/>
    </row>
    <row r="25" spans="1:8">
      <c r="A25" s="520" t="s">
        <v>832</v>
      </c>
      <c r="B25" s="529"/>
      <c r="C25" s="529"/>
      <c r="D25" s="529"/>
      <c r="E25" s="529"/>
      <c r="F25" s="529"/>
      <c r="G25" s="529"/>
      <c r="H25" s="529"/>
    </row>
    <row r="26" spans="1:8">
      <c r="A26" s="530"/>
      <c r="B26" s="530"/>
      <c r="C26" s="530"/>
      <c r="D26" s="530"/>
      <c r="E26" s="530"/>
      <c r="F26" s="530"/>
      <c r="G26" s="530"/>
      <c r="H26" s="530"/>
    </row>
    <row r="27" spans="1:8">
      <c r="A27" s="531" t="s">
        <v>640</v>
      </c>
      <c r="B27" s="1508" t="s">
        <v>641</v>
      </c>
      <c r="C27" s="1508"/>
      <c r="D27" s="1508"/>
      <c r="E27" s="1508"/>
      <c r="F27" s="532" t="s">
        <v>642</v>
      </c>
      <c r="G27" s="532" t="s">
        <v>643</v>
      </c>
      <c r="H27" s="530"/>
    </row>
    <row r="28" spans="1:8">
      <c r="A28" s="1508" t="s">
        <v>644</v>
      </c>
      <c r="B28" s="1508"/>
      <c r="C28" s="1508"/>
      <c r="D28" s="1508"/>
      <c r="E28" s="1508"/>
      <c r="F28" s="533"/>
      <c r="G28" s="533"/>
      <c r="H28" s="530"/>
    </row>
    <row r="29" spans="1:8">
      <c r="A29" s="1508"/>
      <c r="B29" s="1508"/>
      <c r="C29" s="1508"/>
      <c r="D29" s="1508"/>
      <c r="E29" s="1508"/>
      <c r="F29" s="533"/>
      <c r="G29" s="533"/>
      <c r="H29" s="530"/>
    </row>
    <row r="30" spans="1:8">
      <c r="A30" s="1508"/>
      <c r="B30" s="1508"/>
      <c r="C30" s="1508"/>
      <c r="D30" s="1508"/>
      <c r="E30" s="1508"/>
      <c r="F30" s="533"/>
      <c r="G30" s="533"/>
      <c r="H30" s="530"/>
    </row>
    <row r="31" spans="1:8">
      <c r="A31" s="1508"/>
      <c r="B31" s="1508"/>
      <c r="C31" s="1508"/>
      <c r="D31" s="1508"/>
      <c r="E31" s="1508"/>
      <c r="F31" s="533"/>
      <c r="G31" s="533"/>
      <c r="H31" s="530"/>
    </row>
    <row r="32" spans="1:8">
      <c r="A32" s="1508"/>
      <c r="B32" s="1508"/>
      <c r="C32" s="1508"/>
      <c r="D32" s="1508"/>
      <c r="E32" s="1508"/>
      <c r="F32" s="533"/>
      <c r="G32" s="533"/>
      <c r="H32" s="530"/>
    </row>
    <row r="33" spans="1:7">
      <c r="A33" s="1508" t="s">
        <v>655</v>
      </c>
      <c r="B33" s="1508"/>
      <c r="C33" s="1508"/>
      <c r="D33" s="1508"/>
      <c r="E33" s="1508"/>
      <c r="F33" s="533"/>
      <c r="G33" s="533"/>
    </row>
    <row r="34" spans="1:7">
      <c r="A34" s="1508"/>
      <c r="B34" s="1508"/>
      <c r="C34" s="1508"/>
      <c r="D34" s="1508"/>
      <c r="E34" s="1508"/>
      <c r="F34" s="533"/>
      <c r="G34" s="533"/>
    </row>
    <row r="35" spans="1:7">
      <c r="A35" s="1508"/>
      <c r="B35" s="1508"/>
      <c r="C35" s="1508"/>
      <c r="D35" s="1508"/>
      <c r="E35" s="1508"/>
      <c r="F35" s="533"/>
      <c r="G35" s="533"/>
    </row>
    <row r="36" spans="1:7">
      <c r="A36" s="1508" t="s">
        <v>661</v>
      </c>
      <c r="B36" s="1508"/>
      <c r="C36" s="1508"/>
      <c r="D36" s="1508"/>
      <c r="E36" s="1508"/>
      <c r="F36" s="533"/>
      <c r="G36" s="533"/>
    </row>
    <row r="37" spans="1:7">
      <c r="A37" s="1508"/>
      <c r="B37" s="1508"/>
      <c r="C37" s="1508"/>
      <c r="D37" s="1508"/>
      <c r="E37" s="1508"/>
      <c r="F37" s="533"/>
      <c r="G37" s="533"/>
    </row>
    <row r="38" spans="1:7">
      <c r="A38" s="1508"/>
      <c r="B38" s="1508"/>
      <c r="C38" s="1508"/>
      <c r="D38" s="1508"/>
      <c r="E38" s="1508"/>
      <c r="F38" s="533"/>
      <c r="G38" s="533"/>
    </row>
    <row r="39" spans="1:7">
      <c r="A39" s="1508"/>
      <c r="B39" s="1508"/>
      <c r="C39" s="1508"/>
      <c r="D39" s="1508"/>
      <c r="E39" s="1508"/>
      <c r="F39" s="533"/>
      <c r="G39" s="533"/>
    </row>
    <row r="40" spans="1:7">
      <c r="A40" s="1508" t="s">
        <v>666</v>
      </c>
      <c r="B40" s="1508"/>
      <c r="C40" s="1508"/>
      <c r="D40" s="1508"/>
      <c r="E40" s="1508"/>
      <c r="F40" s="533"/>
      <c r="G40" s="533"/>
    </row>
    <row r="41" spans="1:7">
      <c r="A41" s="1508"/>
      <c r="B41" s="1508"/>
      <c r="C41" s="1508"/>
      <c r="D41" s="1508"/>
      <c r="E41" s="1508"/>
      <c r="F41" s="533"/>
      <c r="G41" s="533"/>
    </row>
    <row r="42" spans="1:7">
      <c r="A42" s="1508" t="s">
        <v>671</v>
      </c>
      <c r="B42" s="1508"/>
      <c r="C42" s="1508"/>
      <c r="D42" s="1508"/>
      <c r="E42" s="1508"/>
      <c r="F42" s="533"/>
      <c r="G42" s="533"/>
    </row>
    <row r="43" spans="1:7">
      <c r="A43" s="534"/>
      <c r="B43" s="525"/>
      <c r="C43" s="525"/>
      <c r="D43" s="530"/>
      <c r="E43" s="530"/>
      <c r="F43" s="535" t="s">
        <v>627</v>
      </c>
      <c r="G43" s="536"/>
    </row>
    <row r="44" spans="1:7" ht="13.5" thickBot="1">
      <c r="A44" s="534"/>
      <c r="B44" s="525"/>
      <c r="C44" s="525"/>
      <c r="D44" s="530"/>
      <c r="E44" s="530"/>
      <c r="F44" s="530"/>
      <c r="G44" s="537" t="s">
        <v>632</v>
      </c>
    </row>
    <row r="45" spans="1:7" ht="13.5" thickBot="1">
      <c r="A45" s="534"/>
      <c r="B45" s="525"/>
      <c r="C45" s="525"/>
      <c r="D45" s="530"/>
      <c r="E45" s="530"/>
      <c r="F45" s="530"/>
      <c r="G45" s="538"/>
    </row>
    <row r="46" spans="1:7">
      <c r="A46" s="539" t="s">
        <v>620</v>
      </c>
      <c r="B46" s="525"/>
      <c r="C46" s="525"/>
      <c r="D46" s="530"/>
      <c r="E46" s="540"/>
      <c r="F46" s="530"/>
      <c r="G46" s="530"/>
    </row>
    <row r="47" spans="1:7">
      <c r="A47" s="1509" t="s">
        <v>672</v>
      </c>
      <c r="B47" s="1509"/>
      <c r="C47" s="1509"/>
      <c r="D47" s="1509"/>
      <c r="E47" s="1509"/>
      <c r="F47" s="1509"/>
      <c r="G47" s="1509"/>
    </row>
    <row r="48" spans="1:7">
      <c r="A48" s="1509"/>
      <c r="B48" s="1509"/>
      <c r="C48" s="1509"/>
      <c r="D48" s="1509"/>
      <c r="E48" s="1509"/>
      <c r="F48" s="1509"/>
      <c r="G48" s="1509"/>
    </row>
    <row r="49" spans="1:8">
      <c r="A49" s="1509"/>
      <c r="B49" s="1509"/>
      <c r="C49" s="1509"/>
      <c r="D49" s="1509"/>
      <c r="E49" s="1509"/>
      <c r="F49" s="1509"/>
      <c r="G49" s="1509"/>
      <c r="H49" s="530"/>
    </row>
    <row r="50" spans="1:8">
      <c r="A50" s="534"/>
      <c r="B50" s="525"/>
      <c r="C50" s="525"/>
      <c r="D50" s="530"/>
      <c r="E50" s="540"/>
      <c r="F50" s="530"/>
      <c r="G50" s="530"/>
      <c r="H50" s="530"/>
    </row>
    <row r="51" spans="1:8">
      <c r="A51" s="520" t="s">
        <v>833</v>
      </c>
      <c r="B51" s="522"/>
      <c r="C51" s="522"/>
      <c r="D51" s="521"/>
      <c r="E51" s="541"/>
      <c r="F51" s="521"/>
      <c r="G51" s="521"/>
      <c r="H51" s="521"/>
    </row>
    <row r="52" spans="1:8">
      <c r="A52" s="534"/>
      <c r="B52" s="525"/>
      <c r="C52" s="525"/>
      <c r="D52" s="530"/>
      <c r="E52" s="540"/>
      <c r="F52" s="530"/>
      <c r="G52" s="530"/>
      <c r="H52" s="530"/>
    </row>
    <row r="53" spans="1:8">
      <c r="A53" s="531" t="s">
        <v>640</v>
      </c>
      <c r="B53" s="1508" t="s">
        <v>641</v>
      </c>
      <c r="C53" s="1508"/>
      <c r="D53" s="1508"/>
      <c r="E53" s="1508"/>
      <c r="F53" s="532" t="s">
        <v>642</v>
      </c>
      <c r="G53" s="532" t="s">
        <v>643</v>
      </c>
      <c r="H53" s="530"/>
    </row>
    <row r="54" spans="1:8">
      <c r="A54" s="1510" t="s">
        <v>674</v>
      </c>
      <c r="B54" s="1508" t="s">
        <v>675</v>
      </c>
      <c r="C54" s="1508"/>
      <c r="D54" s="1508" t="s">
        <v>85</v>
      </c>
      <c r="E54" s="1508"/>
      <c r="F54" s="533"/>
      <c r="G54" s="533"/>
      <c r="H54" s="530"/>
    </row>
    <row r="55" spans="1:8">
      <c r="A55" s="1511"/>
      <c r="B55" s="1508" t="s">
        <v>676</v>
      </c>
      <c r="C55" s="1508"/>
      <c r="D55" s="1508"/>
      <c r="E55" s="1508"/>
      <c r="F55" s="533"/>
      <c r="G55" s="533"/>
      <c r="H55" s="530"/>
    </row>
    <row r="56" spans="1:8">
      <c r="A56" s="1511"/>
      <c r="B56" s="1508" t="s">
        <v>678</v>
      </c>
      <c r="C56" s="1508"/>
      <c r="D56" s="1508" t="s">
        <v>85</v>
      </c>
      <c r="E56" s="1508"/>
      <c r="F56" s="533"/>
      <c r="G56" s="533"/>
      <c r="H56" s="530"/>
    </row>
    <row r="57" spans="1:8">
      <c r="A57" s="1512"/>
      <c r="B57" s="1508" t="s">
        <v>55</v>
      </c>
      <c r="C57" s="1508"/>
      <c r="D57" s="1508" t="s">
        <v>679</v>
      </c>
      <c r="E57" s="1508"/>
      <c r="F57" s="533"/>
      <c r="G57" s="533"/>
      <c r="H57" s="530"/>
    </row>
    <row r="58" spans="1:8">
      <c r="A58" s="1508" t="s">
        <v>671</v>
      </c>
      <c r="B58" s="1508"/>
      <c r="C58" s="1508"/>
      <c r="D58" s="1508"/>
      <c r="E58" s="1508"/>
      <c r="F58" s="533"/>
      <c r="G58" s="533"/>
      <c r="H58" s="530"/>
    </row>
    <row r="59" spans="1:8">
      <c r="A59" s="534"/>
      <c r="B59" s="525"/>
      <c r="C59" s="525"/>
      <c r="D59" s="530"/>
      <c r="E59" s="530"/>
      <c r="F59" s="535" t="s">
        <v>627</v>
      </c>
      <c r="G59" s="536"/>
      <c r="H59" s="530"/>
    </row>
    <row r="60" spans="1:8" ht="13.5" thickBot="1">
      <c r="A60" s="534"/>
      <c r="B60" s="525"/>
      <c r="C60" s="525"/>
      <c r="D60" s="530"/>
      <c r="E60" s="530"/>
      <c r="F60" s="530"/>
      <c r="G60" s="537" t="s">
        <v>632</v>
      </c>
      <c r="H60" s="530"/>
    </row>
    <row r="61" spans="1:8" ht="13.5" thickBot="1">
      <c r="A61" s="539" t="s">
        <v>620</v>
      </c>
      <c r="B61" s="525"/>
      <c r="C61" s="525"/>
      <c r="D61" s="530"/>
      <c r="E61" s="540"/>
      <c r="F61" s="530"/>
      <c r="G61" s="538"/>
      <c r="H61" s="530"/>
    </row>
    <row r="62" spans="1:8">
      <c r="A62" s="1509" t="s">
        <v>680</v>
      </c>
      <c r="B62" s="1509"/>
      <c r="C62" s="1509"/>
      <c r="D62" s="1509"/>
      <c r="E62" s="1509"/>
      <c r="F62" s="530"/>
      <c r="G62" s="530"/>
      <c r="H62" s="530"/>
    </row>
  </sheetData>
  <mergeCells count="47">
    <mergeCell ref="B27:E27"/>
    <mergeCell ref="A28:A32"/>
    <mergeCell ref="B28:C28"/>
    <mergeCell ref="D28:E28"/>
    <mergeCell ref="B29:C29"/>
    <mergeCell ref="D29:E29"/>
    <mergeCell ref="B30:C30"/>
    <mergeCell ref="D30:E30"/>
    <mergeCell ref="B31:C31"/>
    <mergeCell ref="D31:E31"/>
    <mergeCell ref="B32:C32"/>
    <mergeCell ref="D32:E32"/>
    <mergeCell ref="A33:A35"/>
    <mergeCell ref="B33:C33"/>
    <mergeCell ref="D33:E33"/>
    <mergeCell ref="B34:C34"/>
    <mergeCell ref="D34:E34"/>
    <mergeCell ref="B35:C35"/>
    <mergeCell ref="D35:E35"/>
    <mergeCell ref="A42:E42"/>
    <mergeCell ref="A36:A39"/>
    <mergeCell ref="B36:C36"/>
    <mergeCell ref="D36:E36"/>
    <mergeCell ref="B37:C37"/>
    <mergeCell ref="D37:E37"/>
    <mergeCell ref="B38:C38"/>
    <mergeCell ref="D38:E38"/>
    <mergeCell ref="B39:C39"/>
    <mergeCell ref="D39:E39"/>
    <mergeCell ref="A40:A41"/>
    <mergeCell ref="B40:C40"/>
    <mergeCell ref="D40:E40"/>
    <mergeCell ref="B41:C41"/>
    <mergeCell ref="D41:E41"/>
    <mergeCell ref="D57:E57"/>
    <mergeCell ref="A58:E58"/>
    <mergeCell ref="A62:E62"/>
    <mergeCell ref="A47:G49"/>
    <mergeCell ref="B53:E53"/>
    <mergeCell ref="A54:A57"/>
    <mergeCell ref="B54:C54"/>
    <mergeCell ref="D54:E54"/>
    <mergeCell ref="B55:C55"/>
    <mergeCell ref="D55:E55"/>
    <mergeCell ref="B56:C56"/>
    <mergeCell ref="D56:E56"/>
    <mergeCell ref="B57:C57"/>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D8B27-D41E-4A9E-9D41-324CF9005D28}">
  <sheetPr>
    <tabColor rgb="FFFF0000"/>
    <pageSetUpPr fitToPage="1"/>
  </sheetPr>
  <dimension ref="A1:H54"/>
  <sheetViews>
    <sheetView view="pageBreakPreview" zoomScaleNormal="100" zoomScaleSheetLayoutView="100" workbookViewId="0"/>
  </sheetViews>
  <sheetFormatPr defaultRowHeight="13"/>
  <cols>
    <col min="1" max="1" width="8.7265625" style="478"/>
    <col min="2" max="2" width="19.36328125" style="478" bestFit="1" customWidth="1"/>
    <col min="3" max="3" width="7.08984375" style="478" bestFit="1" customWidth="1"/>
    <col min="4" max="4" width="9.6328125" style="478" bestFit="1" customWidth="1"/>
    <col min="5" max="5" width="11.90625" style="478" customWidth="1"/>
    <col min="6" max="6" width="8.36328125" style="478" customWidth="1"/>
    <col min="7" max="7" width="11.453125" style="478" customWidth="1"/>
    <col min="8" max="8" width="10.453125" style="478" bestFit="1" customWidth="1"/>
    <col min="9" max="16384" width="8.7265625" style="478"/>
  </cols>
  <sheetData>
    <row r="1" spans="1:8">
      <c r="A1" s="542" t="s">
        <v>681</v>
      </c>
      <c r="B1" s="542"/>
      <c r="C1" s="542"/>
      <c r="D1" s="543"/>
      <c r="E1" s="543"/>
      <c r="F1" s="543"/>
      <c r="G1" s="543"/>
      <c r="H1" s="543"/>
    </row>
    <row r="2" spans="1:8">
      <c r="A2" s="523"/>
      <c r="B2" s="523"/>
      <c r="C2" s="523"/>
      <c r="D2" s="162"/>
      <c r="E2" s="162"/>
      <c r="F2" s="162"/>
      <c r="G2" s="162"/>
      <c r="H2" s="162"/>
    </row>
    <row r="3" spans="1:8" ht="24">
      <c r="A3" s="544"/>
      <c r="B3" s="544"/>
      <c r="C3" s="545" t="s">
        <v>682</v>
      </c>
      <c r="D3" s="545" t="s">
        <v>683</v>
      </c>
      <c r="E3" s="545" t="s">
        <v>684</v>
      </c>
      <c r="F3" s="545" t="s">
        <v>685</v>
      </c>
      <c r="G3" s="545" t="s">
        <v>686</v>
      </c>
      <c r="H3" s="545" t="s">
        <v>687</v>
      </c>
    </row>
    <row r="4" spans="1:8">
      <c r="A4" s="1519" t="s">
        <v>688</v>
      </c>
      <c r="B4" s="547" t="s">
        <v>689</v>
      </c>
      <c r="C4" s="547">
        <v>1</v>
      </c>
      <c r="D4" s="548">
        <v>300000</v>
      </c>
      <c r="E4" s="549">
        <v>300000</v>
      </c>
      <c r="F4" s="548">
        <v>600000</v>
      </c>
      <c r="G4" s="549">
        <v>600000</v>
      </c>
      <c r="H4" s="549">
        <v>4200000</v>
      </c>
    </row>
    <row r="5" spans="1:8">
      <c r="A5" s="1520"/>
      <c r="B5" s="547" t="s">
        <v>690</v>
      </c>
      <c r="C5" s="547">
        <v>2</v>
      </c>
      <c r="D5" s="548">
        <v>250000</v>
      </c>
      <c r="E5" s="549">
        <v>500000</v>
      </c>
      <c r="F5" s="548">
        <v>500000</v>
      </c>
      <c r="G5" s="549">
        <v>1000000</v>
      </c>
      <c r="H5" s="549">
        <v>7000000</v>
      </c>
    </row>
    <row r="6" spans="1:8">
      <c r="A6" s="1520"/>
      <c r="B6" s="547" t="s">
        <v>691</v>
      </c>
      <c r="C6" s="547">
        <v>4</v>
      </c>
      <c r="D6" s="548">
        <v>220000</v>
      </c>
      <c r="E6" s="549">
        <v>880000</v>
      </c>
      <c r="F6" s="548">
        <v>440000</v>
      </c>
      <c r="G6" s="549">
        <v>1760000</v>
      </c>
      <c r="H6" s="549">
        <v>12320000</v>
      </c>
    </row>
    <row r="7" spans="1:8">
      <c r="A7" s="1521"/>
      <c r="B7" s="547" t="s">
        <v>692</v>
      </c>
      <c r="C7" s="547">
        <v>0</v>
      </c>
      <c r="D7" s="548"/>
      <c r="E7" s="549"/>
      <c r="F7" s="548"/>
      <c r="G7" s="549"/>
      <c r="H7" s="549">
        <v>0</v>
      </c>
    </row>
    <row r="8" spans="1:8">
      <c r="A8" s="1519" t="s">
        <v>693</v>
      </c>
      <c r="B8" s="547" t="s">
        <v>691</v>
      </c>
      <c r="C8" s="547">
        <v>0</v>
      </c>
      <c r="D8" s="548"/>
      <c r="E8" s="549"/>
      <c r="F8" s="548"/>
      <c r="G8" s="549"/>
      <c r="H8" s="549">
        <v>0</v>
      </c>
    </row>
    <row r="9" spans="1:8">
      <c r="A9" s="1521"/>
      <c r="B9" s="547" t="s">
        <v>692</v>
      </c>
      <c r="C9" s="547">
        <v>10</v>
      </c>
      <c r="D9" s="548">
        <v>160000</v>
      </c>
      <c r="E9" s="549">
        <v>1600000</v>
      </c>
      <c r="F9" s="548"/>
      <c r="G9" s="549"/>
      <c r="H9" s="549">
        <v>19200000</v>
      </c>
    </row>
    <row r="10" spans="1:8">
      <c r="A10" s="1516" t="s">
        <v>571</v>
      </c>
      <c r="B10" s="1517"/>
      <c r="C10" s="552"/>
      <c r="D10" s="553"/>
      <c r="E10" s="553"/>
      <c r="F10" s="553"/>
      <c r="G10" s="553"/>
      <c r="H10" s="554">
        <v>42720000</v>
      </c>
    </row>
    <row r="11" spans="1:8">
      <c r="A11" s="482"/>
      <c r="B11" s="482"/>
      <c r="C11" s="482"/>
      <c r="D11" s="555"/>
      <c r="E11" s="555"/>
      <c r="F11" s="555"/>
      <c r="G11" s="555"/>
      <c r="H11" s="555"/>
    </row>
    <row r="12" spans="1:8">
      <c r="A12" s="162" t="s">
        <v>694</v>
      </c>
      <c r="B12" s="482"/>
      <c r="C12" s="482"/>
      <c r="D12" s="555"/>
      <c r="E12" s="555"/>
      <c r="F12" s="555" t="s">
        <v>695</v>
      </c>
      <c r="G12" s="555"/>
      <c r="H12" s="555"/>
    </row>
    <row r="13" spans="1:8">
      <c r="A13" s="482" t="s">
        <v>696</v>
      </c>
      <c r="B13" s="482"/>
      <c r="C13" s="482"/>
      <c r="D13" s="555"/>
      <c r="E13" s="555"/>
      <c r="F13" s="1522" t="s">
        <v>697</v>
      </c>
      <c r="G13" s="483" t="s">
        <v>691</v>
      </c>
      <c r="H13" s="549">
        <v>3080000</v>
      </c>
    </row>
    <row r="14" spans="1:8">
      <c r="A14" s="482"/>
      <c r="B14" s="482"/>
      <c r="C14" s="482"/>
      <c r="D14" s="555"/>
      <c r="E14" s="555"/>
      <c r="F14" s="1523"/>
      <c r="G14" s="483" t="s">
        <v>698</v>
      </c>
      <c r="H14" s="549">
        <v>0</v>
      </c>
    </row>
    <row r="15" spans="1:8">
      <c r="A15" s="162" t="s">
        <v>699</v>
      </c>
      <c r="B15" s="162"/>
      <c r="C15" s="162"/>
      <c r="D15" s="162"/>
      <c r="E15" s="162"/>
      <c r="F15" s="1519" t="s">
        <v>700</v>
      </c>
      <c r="G15" s="693" t="s">
        <v>691</v>
      </c>
      <c r="H15" s="549">
        <v>0</v>
      </c>
    </row>
    <row r="16" spans="1:8">
      <c r="A16" s="162" t="s">
        <v>701</v>
      </c>
      <c r="B16" s="523"/>
      <c r="C16" s="523"/>
      <c r="D16" s="162"/>
      <c r="E16" s="162"/>
      <c r="F16" s="1521"/>
      <c r="G16" s="680" t="s">
        <v>698</v>
      </c>
      <c r="H16" s="549">
        <v>1920000</v>
      </c>
    </row>
    <row r="17" spans="1:8">
      <c r="A17" s="162" t="s">
        <v>702</v>
      </c>
      <c r="B17" s="162"/>
      <c r="C17" s="162"/>
      <c r="D17" s="162"/>
      <c r="E17" s="162"/>
      <c r="F17" s="162"/>
      <c r="G17" s="162"/>
      <c r="H17" s="162"/>
    </row>
    <row r="18" spans="1:8">
      <c r="A18" s="162" t="s">
        <v>703</v>
      </c>
      <c r="B18" s="162"/>
      <c r="C18" s="162"/>
      <c r="D18" s="162"/>
      <c r="E18" s="162"/>
      <c r="F18" s="162"/>
      <c r="G18" s="162"/>
      <c r="H18" s="162"/>
    </row>
    <row r="20" spans="1:8">
      <c r="A20" s="542" t="s">
        <v>704</v>
      </c>
      <c r="B20" s="543"/>
      <c r="C20" s="543"/>
      <c r="D20" s="543"/>
      <c r="E20" s="543"/>
      <c r="F20" s="543"/>
      <c r="G20" s="543"/>
      <c r="H20" s="543"/>
    </row>
    <row r="21" spans="1:8">
      <c r="A21" s="162" t="s">
        <v>705</v>
      </c>
      <c r="B21" s="162"/>
      <c r="C21" s="162"/>
      <c r="D21" s="162"/>
      <c r="E21" s="162"/>
      <c r="F21" s="162"/>
      <c r="G21" s="162"/>
      <c r="H21" s="162"/>
    </row>
    <row r="23" spans="1:8">
      <c r="A23" s="542" t="s">
        <v>706</v>
      </c>
      <c r="B23" s="543"/>
      <c r="C23" s="543"/>
      <c r="D23" s="543"/>
      <c r="E23" s="543"/>
      <c r="F23" s="543"/>
      <c r="G23" s="543"/>
      <c r="H23" s="543"/>
    </row>
    <row r="24" spans="1:8">
      <c r="A24" s="162" t="s">
        <v>707</v>
      </c>
      <c r="B24" s="162"/>
      <c r="C24" s="162"/>
      <c r="D24" s="162"/>
      <c r="E24" s="162"/>
      <c r="F24" s="162"/>
      <c r="G24" s="162"/>
      <c r="H24" s="162"/>
    </row>
    <row r="26" spans="1:8">
      <c r="A26" s="542" t="s">
        <v>708</v>
      </c>
      <c r="B26" s="543"/>
      <c r="C26" s="543"/>
      <c r="D26" s="543"/>
      <c r="E26" s="543"/>
      <c r="F26" s="543"/>
      <c r="G26" s="543"/>
      <c r="H26" s="557"/>
    </row>
    <row r="27" spans="1:8">
      <c r="A27" s="523"/>
      <c r="B27" s="162"/>
      <c r="C27" s="162"/>
      <c r="D27" s="162"/>
      <c r="E27" s="162"/>
      <c r="F27" s="162"/>
      <c r="G27" s="162"/>
      <c r="H27" s="558"/>
    </row>
    <row r="28" spans="1:8">
      <c r="A28" s="162"/>
      <c r="B28" s="544" t="s">
        <v>640</v>
      </c>
      <c r="C28" s="544" t="s">
        <v>709</v>
      </c>
      <c r="D28" s="544" t="s">
        <v>710</v>
      </c>
      <c r="E28" s="544" t="s">
        <v>711</v>
      </c>
      <c r="F28" s="544" t="s">
        <v>712</v>
      </c>
      <c r="G28" s="531" t="s">
        <v>713</v>
      </c>
      <c r="H28" s="162"/>
    </row>
    <row r="29" spans="1:8">
      <c r="A29" s="1513" t="s">
        <v>594</v>
      </c>
      <c r="B29" s="547" t="s">
        <v>714</v>
      </c>
      <c r="C29" s="559">
        <v>0</v>
      </c>
      <c r="D29" s="560" t="e">
        <v>#DIV/0!</v>
      </c>
      <c r="E29" s="560" t="e">
        <v>#DIV/0!</v>
      </c>
      <c r="F29" s="561"/>
      <c r="G29" s="560" t="e">
        <v>#DIV/0!</v>
      </c>
      <c r="H29" s="162"/>
    </row>
    <row r="30" spans="1:8">
      <c r="A30" s="1513"/>
      <c r="B30" s="547" t="s">
        <v>715</v>
      </c>
      <c r="C30" s="562"/>
      <c r="D30" s="560" t="e">
        <v>#DIV/0!</v>
      </c>
      <c r="E30" s="560" t="e">
        <v>#DIV/0!</v>
      </c>
      <c r="F30" s="561"/>
      <c r="G30" s="560" t="e">
        <v>#DIV/0!</v>
      </c>
      <c r="H30" s="162"/>
    </row>
    <row r="31" spans="1:8">
      <c r="A31" s="1513"/>
      <c r="B31" s="547" t="s">
        <v>716</v>
      </c>
      <c r="C31" s="562"/>
      <c r="D31" s="560" t="e">
        <v>#DIV/0!</v>
      </c>
      <c r="E31" s="560" t="e">
        <v>#DIV/0!</v>
      </c>
      <c r="F31" s="561"/>
      <c r="G31" s="560" t="e">
        <v>#DIV/0!</v>
      </c>
      <c r="H31" s="162"/>
    </row>
    <row r="32" spans="1:8">
      <c r="A32" s="1513"/>
      <c r="B32" s="547" t="s">
        <v>717</v>
      </c>
      <c r="C32" s="562"/>
      <c r="D32" s="560" t="e">
        <v>#DIV/0!</v>
      </c>
      <c r="E32" s="560" t="e">
        <v>#DIV/0!</v>
      </c>
      <c r="F32" s="561"/>
      <c r="G32" s="560" t="e">
        <v>#DIV/0!</v>
      </c>
      <c r="H32" s="162"/>
    </row>
    <row r="33" spans="1:8">
      <c r="A33" s="1513"/>
      <c r="B33" s="547" t="s">
        <v>718</v>
      </c>
      <c r="C33" s="562"/>
      <c r="D33" s="560" t="e">
        <v>#DIV/0!</v>
      </c>
      <c r="E33" s="560" t="e">
        <v>#DIV/0!</v>
      </c>
      <c r="F33" s="561"/>
      <c r="G33" s="560" t="e">
        <v>#DIV/0!</v>
      </c>
      <c r="H33" s="162"/>
    </row>
    <row r="34" spans="1:8">
      <c r="A34" s="1513"/>
      <c r="B34" s="547"/>
      <c r="C34" s="562"/>
      <c r="D34" s="560" t="e">
        <v>#DIV/0!</v>
      </c>
      <c r="E34" s="560" t="e">
        <v>#DIV/0!</v>
      </c>
      <c r="F34" s="561"/>
      <c r="G34" s="560" t="e">
        <v>#DIV/0!</v>
      </c>
      <c r="H34" s="162"/>
    </row>
    <row r="35" spans="1:8">
      <c r="A35" s="1513"/>
      <c r="B35" s="547"/>
      <c r="C35" s="562"/>
      <c r="D35" s="560" t="e">
        <v>#DIV/0!</v>
      </c>
      <c r="E35" s="560" t="e">
        <v>#DIV/0!</v>
      </c>
      <c r="F35" s="561"/>
      <c r="G35" s="560" t="e">
        <v>#DIV/0!</v>
      </c>
      <c r="H35" s="162"/>
    </row>
    <row r="36" spans="1:8">
      <c r="A36" s="1513"/>
      <c r="B36" s="547"/>
      <c r="C36" s="562"/>
      <c r="D36" s="560" t="e">
        <v>#DIV/0!</v>
      </c>
      <c r="E36" s="560" t="e">
        <v>#DIV/0!</v>
      </c>
      <c r="F36" s="561"/>
      <c r="G36" s="560" t="e">
        <v>#DIV/0!</v>
      </c>
      <c r="H36" s="162"/>
    </row>
    <row r="37" spans="1:8">
      <c r="A37" s="1513"/>
      <c r="B37" s="547" t="s">
        <v>571</v>
      </c>
      <c r="C37" s="562"/>
      <c r="D37" s="562"/>
      <c r="E37" s="559">
        <v>0</v>
      </c>
      <c r="F37" s="563" t="s">
        <v>719</v>
      </c>
      <c r="G37" s="560" t="e">
        <v>#DIV/0!</v>
      </c>
      <c r="H37" s="162" t="s">
        <v>294</v>
      </c>
    </row>
    <row r="39" spans="1:8">
      <c r="A39" s="1513" t="s">
        <v>595</v>
      </c>
      <c r="B39" s="547" t="s">
        <v>720</v>
      </c>
      <c r="C39" s="556"/>
      <c r="D39" s="556"/>
      <c r="E39" s="556"/>
      <c r="F39" s="556"/>
      <c r="G39" s="556"/>
      <c r="H39" s="162"/>
    </row>
    <row r="40" spans="1:8">
      <c r="A40" s="1513"/>
      <c r="B40" s="547" t="s">
        <v>721</v>
      </c>
      <c r="C40" s="556"/>
      <c r="D40" s="556"/>
      <c r="E40" s="556"/>
      <c r="F40" s="556"/>
      <c r="G40" s="556"/>
      <c r="H40" s="162"/>
    </row>
    <row r="41" spans="1:8">
      <c r="A41" s="1513"/>
      <c r="B41" s="547" t="s">
        <v>571</v>
      </c>
      <c r="C41" s="556"/>
      <c r="D41" s="556"/>
      <c r="E41" s="556"/>
      <c r="F41" s="556"/>
      <c r="G41" s="556"/>
      <c r="H41" s="162" t="s">
        <v>295</v>
      </c>
    </row>
    <row r="43" spans="1:8">
      <c r="A43" s="162"/>
      <c r="B43" s="162"/>
      <c r="C43" s="162"/>
      <c r="D43" s="162"/>
      <c r="E43" s="1514" t="s">
        <v>722</v>
      </c>
      <c r="F43" s="1514"/>
      <c r="G43" s="556"/>
      <c r="H43" s="162" t="s">
        <v>723</v>
      </c>
    </row>
    <row r="44" spans="1:8">
      <c r="A44" s="162"/>
      <c r="B44" s="162"/>
      <c r="C44" s="162"/>
      <c r="D44" s="162"/>
      <c r="E44" s="162"/>
      <c r="F44" s="162"/>
      <c r="G44" s="162"/>
      <c r="H44" s="558"/>
    </row>
    <row r="45" spans="1:8">
      <c r="A45" s="542" t="s">
        <v>724</v>
      </c>
      <c r="B45" s="543"/>
      <c r="C45" s="543"/>
      <c r="D45" s="543"/>
      <c r="E45" s="543"/>
      <c r="F45" s="543"/>
      <c r="G45" s="543"/>
      <c r="H45" s="557"/>
    </row>
    <row r="46" spans="1:8">
      <c r="A46" s="162"/>
      <c r="B46" s="162"/>
      <c r="C46" s="162"/>
      <c r="D46" s="162"/>
      <c r="E46" s="162"/>
      <c r="F46" s="162"/>
      <c r="G46" s="162"/>
      <c r="H46" s="558"/>
    </row>
    <row r="47" spans="1:8">
      <c r="A47" s="162"/>
      <c r="B47" s="162" t="s">
        <v>725</v>
      </c>
      <c r="C47" s="564">
        <v>0.42</v>
      </c>
      <c r="D47" s="524" t="s">
        <v>597</v>
      </c>
      <c r="E47" s="162" t="s">
        <v>726</v>
      </c>
      <c r="F47" s="162"/>
      <c r="G47" s="162"/>
      <c r="H47" s="558"/>
    </row>
    <row r="48" spans="1:8">
      <c r="A48" s="162"/>
      <c r="B48" s="530" t="s">
        <v>727</v>
      </c>
      <c r="C48" s="565">
        <v>1.4E-2</v>
      </c>
      <c r="D48" s="524" t="s">
        <v>597</v>
      </c>
      <c r="E48" s="162" t="s">
        <v>728</v>
      </c>
      <c r="F48" s="162"/>
      <c r="G48" s="162"/>
      <c r="H48" s="558"/>
    </row>
    <row r="49" spans="2:8">
      <c r="B49" s="162"/>
      <c r="C49" s="162"/>
      <c r="D49" s="162"/>
      <c r="E49" s="162"/>
      <c r="F49" s="162"/>
      <c r="G49" s="162"/>
      <c r="H49" s="558"/>
    </row>
    <row r="50" spans="2:8">
      <c r="B50" s="1515" t="s">
        <v>729</v>
      </c>
      <c r="C50" s="1515"/>
      <c r="D50" s="544" t="s">
        <v>640</v>
      </c>
      <c r="E50" s="483" t="s">
        <v>730</v>
      </c>
      <c r="F50" s="544" t="s">
        <v>731</v>
      </c>
      <c r="G50" s="544" t="s">
        <v>732</v>
      </c>
      <c r="H50" s="558"/>
    </row>
    <row r="51" spans="2:8">
      <c r="B51" s="1515" t="s">
        <v>733</v>
      </c>
      <c r="C51" s="1515"/>
      <c r="D51" s="544" t="s">
        <v>734</v>
      </c>
      <c r="E51" s="566">
        <v>100000</v>
      </c>
      <c r="F51" s="566">
        <v>2</v>
      </c>
      <c r="G51" s="566">
        <v>200000</v>
      </c>
      <c r="H51" s="558"/>
    </row>
    <row r="52" spans="2:8">
      <c r="B52" s="162"/>
      <c r="C52" s="162"/>
      <c r="D52" s="544" t="s">
        <v>735</v>
      </c>
      <c r="E52" s="566">
        <v>200000</v>
      </c>
      <c r="F52" s="566">
        <v>18</v>
      </c>
      <c r="G52" s="566">
        <v>3600000</v>
      </c>
      <c r="H52" s="558"/>
    </row>
    <row r="53" spans="2:8">
      <c r="B53" s="162"/>
      <c r="C53" s="162"/>
      <c r="D53" s="544" t="s">
        <v>736</v>
      </c>
      <c r="E53" s="566">
        <v>100000</v>
      </c>
      <c r="F53" s="566">
        <v>2</v>
      </c>
      <c r="G53" s="566">
        <v>200000</v>
      </c>
      <c r="H53" s="558"/>
    </row>
    <row r="54" spans="2:8">
      <c r="B54" s="162"/>
      <c r="C54" s="162"/>
      <c r="D54" s="1516" t="s">
        <v>571</v>
      </c>
      <c r="E54" s="1517"/>
      <c r="F54" s="1518"/>
      <c r="G54" s="566">
        <v>4000000</v>
      </c>
      <c r="H54" s="558"/>
    </row>
  </sheetData>
  <mergeCells count="11">
    <mergeCell ref="A29:A37"/>
    <mergeCell ref="A4:A7"/>
    <mergeCell ref="A8:A9"/>
    <mergeCell ref="A10:B10"/>
    <mergeCell ref="F13:F14"/>
    <mergeCell ref="F15:F16"/>
    <mergeCell ref="A39:A41"/>
    <mergeCell ref="E43:F43"/>
    <mergeCell ref="B50:C50"/>
    <mergeCell ref="B51:C51"/>
    <mergeCell ref="D54:F54"/>
  </mergeCells>
  <phoneticPr fontId="2"/>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3EE00-F615-4A6A-A6A2-050A95476245}">
  <sheetPr>
    <tabColor rgb="FFFF0000"/>
    <pageSetUpPr fitToPage="1"/>
  </sheetPr>
  <dimension ref="A1:H54"/>
  <sheetViews>
    <sheetView view="pageBreakPreview" topLeftCell="A7" zoomScaleNormal="100" zoomScaleSheetLayoutView="100" workbookViewId="0"/>
  </sheetViews>
  <sheetFormatPr defaultRowHeight="13"/>
  <cols>
    <col min="1" max="1" width="8.7265625" style="478"/>
    <col min="2" max="2" width="19.36328125" style="478" bestFit="1" customWidth="1"/>
    <col min="3" max="3" width="7.08984375" style="478" bestFit="1" customWidth="1"/>
    <col min="4" max="4" width="9.6328125" style="478" bestFit="1" customWidth="1"/>
    <col min="5" max="5" width="11.90625" style="478" customWidth="1"/>
    <col min="6" max="6" width="8.36328125" style="478" customWidth="1"/>
    <col min="7" max="7" width="11.453125" style="478" customWidth="1"/>
    <col min="8" max="8" width="10.453125" style="478" bestFit="1" customWidth="1"/>
    <col min="9" max="16384" width="8.7265625" style="478"/>
  </cols>
  <sheetData>
    <row r="1" spans="1:8">
      <c r="A1" s="542" t="s">
        <v>835</v>
      </c>
      <c r="B1" s="542"/>
      <c r="C1" s="542"/>
      <c r="D1" s="543"/>
      <c r="E1" s="543"/>
      <c r="F1" s="543"/>
      <c r="G1" s="543"/>
      <c r="H1" s="543"/>
    </row>
    <row r="2" spans="1:8">
      <c r="A2" s="523"/>
      <c r="B2" s="523"/>
      <c r="C2" s="523"/>
      <c r="D2" s="162"/>
      <c r="E2" s="162"/>
      <c r="F2" s="162"/>
      <c r="G2" s="162"/>
      <c r="H2" s="162"/>
    </row>
    <row r="3" spans="1:8" ht="24">
      <c r="A3" s="544"/>
      <c r="B3" s="544"/>
      <c r="C3" s="545" t="s">
        <v>682</v>
      </c>
      <c r="D3" s="545" t="s">
        <v>683</v>
      </c>
      <c r="E3" s="545" t="s">
        <v>684</v>
      </c>
      <c r="F3" s="545" t="s">
        <v>685</v>
      </c>
      <c r="G3" s="545" t="s">
        <v>686</v>
      </c>
      <c r="H3" s="545" t="s">
        <v>687</v>
      </c>
    </row>
    <row r="4" spans="1:8">
      <c r="A4" s="1519" t="s">
        <v>688</v>
      </c>
      <c r="B4" s="547" t="s">
        <v>689</v>
      </c>
      <c r="C4" s="547"/>
      <c r="D4" s="548"/>
      <c r="E4" s="549">
        <f>C4*D4</f>
        <v>0</v>
      </c>
      <c r="F4" s="548"/>
      <c r="G4" s="549">
        <f>C4*F4</f>
        <v>0</v>
      </c>
      <c r="H4" s="549">
        <f>E4*12+G4</f>
        <v>0</v>
      </c>
    </row>
    <row r="5" spans="1:8">
      <c r="A5" s="1520"/>
      <c r="B5" s="547" t="s">
        <v>690</v>
      </c>
      <c r="C5" s="547"/>
      <c r="D5" s="548"/>
      <c r="E5" s="549">
        <f t="shared" ref="E5:E9" si="0">C5*D5</f>
        <v>0</v>
      </c>
      <c r="F5" s="548"/>
      <c r="G5" s="549">
        <f t="shared" ref="G5:G9" si="1">C5*F5</f>
        <v>0</v>
      </c>
      <c r="H5" s="549">
        <f t="shared" ref="H5:H9" si="2">E5*12+G5</f>
        <v>0</v>
      </c>
    </row>
    <row r="6" spans="1:8">
      <c r="A6" s="1520"/>
      <c r="B6" s="547" t="s">
        <v>691</v>
      </c>
      <c r="C6" s="547"/>
      <c r="D6" s="548"/>
      <c r="E6" s="549">
        <f t="shared" si="0"/>
        <v>0</v>
      </c>
      <c r="F6" s="548"/>
      <c r="G6" s="549">
        <f t="shared" si="1"/>
        <v>0</v>
      </c>
      <c r="H6" s="549">
        <f t="shared" si="2"/>
        <v>0</v>
      </c>
    </row>
    <row r="7" spans="1:8">
      <c r="A7" s="1521"/>
      <c r="B7" s="547" t="s">
        <v>692</v>
      </c>
      <c r="C7" s="547"/>
      <c r="D7" s="548"/>
      <c r="E7" s="549">
        <f t="shared" si="0"/>
        <v>0</v>
      </c>
      <c r="F7" s="548"/>
      <c r="G7" s="549">
        <f t="shared" si="1"/>
        <v>0</v>
      </c>
      <c r="H7" s="549">
        <f t="shared" si="2"/>
        <v>0</v>
      </c>
    </row>
    <row r="8" spans="1:8">
      <c r="A8" s="1519" t="s">
        <v>693</v>
      </c>
      <c r="B8" s="547" t="s">
        <v>691</v>
      </c>
      <c r="C8" s="547"/>
      <c r="D8" s="548"/>
      <c r="E8" s="549">
        <f t="shared" si="0"/>
        <v>0</v>
      </c>
      <c r="F8" s="548"/>
      <c r="G8" s="549">
        <f t="shared" si="1"/>
        <v>0</v>
      </c>
      <c r="H8" s="549">
        <f t="shared" si="2"/>
        <v>0</v>
      </c>
    </row>
    <row r="9" spans="1:8">
      <c r="A9" s="1521"/>
      <c r="B9" s="547" t="s">
        <v>692</v>
      </c>
      <c r="C9" s="547"/>
      <c r="D9" s="548"/>
      <c r="E9" s="549">
        <f t="shared" si="0"/>
        <v>0</v>
      </c>
      <c r="F9" s="548"/>
      <c r="G9" s="549">
        <f t="shared" si="1"/>
        <v>0</v>
      </c>
      <c r="H9" s="549">
        <f t="shared" si="2"/>
        <v>0</v>
      </c>
    </row>
    <row r="10" spans="1:8">
      <c r="A10" s="1516" t="s">
        <v>571</v>
      </c>
      <c r="B10" s="1517"/>
      <c r="C10" s="552"/>
      <c r="D10" s="553"/>
      <c r="E10" s="553"/>
      <c r="F10" s="553"/>
      <c r="G10" s="553"/>
      <c r="H10" s="554">
        <f>SUM(H4:H9)</f>
        <v>0</v>
      </c>
    </row>
    <row r="11" spans="1:8">
      <c r="A11" s="482"/>
      <c r="B11" s="482"/>
      <c r="C11" s="482"/>
      <c r="D11" s="555"/>
      <c r="E11" s="555"/>
      <c r="F11" s="555"/>
      <c r="G11" s="555"/>
      <c r="H11" s="555"/>
    </row>
    <row r="12" spans="1:8">
      <c r="A12" s="162" t="s">
        <v>694</v>
      </c>
      <c r="B12" s="482"/>
      <c r="C12" s="482"/>
      <c r="D12" s="555"/>
      <c r="E12" s="555"/>
      <c r="F12" s="555" t="s">
        <v>695</v>
      </c>
      <c r="G12" s="555"/>
      <c r="H12" s="555"/>
    </row>
    <row r="13" spans="1:8">
      <c r="A13" s="482" t="s">
        <v>696</v>
      </c>
      <c r="B13" s="482"/>
      <c r="C13" s="482"/>
      <c r="D13" s="555"/>
      <c r="E13" s="555"/>
      <c r="F13" s="1522" t="s">
        <v>697</v>
      </c>
      <c r="G13" s="483" t="s">
        <v>691</v>
      </c>
      <c r="H13" s="549"/>
    </row>
    <row r="14" spans="1:8">
      <c r="A14" s="482"/>
      <c r="B14" s="482"/>
      <c r="C14" s="482"/>
      <c r="D14" s="555"/>
      <c r="E14" s="555"/>
      <c r="F14" s="1523"/>
      <c r="G14" s="483" t="s">
        <v>698</v>
      </c>
      <c r="H14" s="549"/>
    </row>
    <row r="15" spans="1:8">
      <c r="A15" s="162" t="s">
        <v>699</v>
      </c>
      <c r="B15" s="162"/>
      <c r="C15" s="162"/>
      <c r="D15" s="162"/>
      <c r="E15" s="162"/>
      <c r="F15" s="1519" t="s">
        <v>700</v>
      </c>
      <c r="G15" s="693" t="s">
        <v>691</v>
      </c>
      <c r="H15" s="549"/>
    </row>
    <row r="16" spans="1:8">
      <c r="A16" s="162" t="s">
        <v>701</v>
      </c>
      <c r="B16" s="523"/>
      <c r="C16" s="523"/>
      <c r="D16" s="162"/>
      <c r="E16" s="162"/>
      <c r="F16" s="1521"/>
      <c r="G16" s="680" t="s">
        <v>698</v>
      </c>
      <c r="H16" s="549"/>
    </row>
    <row r="17" spans="1:8">
      <c r="A17" s="162" t="s">
        <v>702</v>
      </c>
      <c r="B17" s="162"/>
      <c r="C17" s="162"/>
      <c r="D17" s="162"/>
      <c r="E17" s="162"/>
      <c r="F17" s="162"/>
      <c r="G17" s="162"/>
      <c r="H17" s="162"/>
    </row>
    <row r="18" spans="1:8">
      <c r="A18" s="162" t="s">
        <v>703</v>
      </c>
      <c r="B18" s="162"/>
      <c r="C18" s="162"/>
      <c r="D18" s="162"/>
      <c r="E18" s="162"/>
      <c r="F18" s="162"/>
      <c r="G18" s="162"/>
      <c r="H18" s="162"/>
    </row>
    <row r="20" spans="1:8">
      <c r="A20" s="542" t="s">
        <v>836</v>
      </c>
      <c r="B20" s="543"/>
      <c r="C20" s="543"/>
      <c r="D20" s="543"/>
      <c r="E20" s="543"/>
      <c r="F20" s="543"/>
      <c r="G20" s="543"/>
      <c r="H20" s="543"/>
    </row>
    <row r="21" spans="1:8">
      <c r="A21" s="162" t="s">
        <v>705</v>
      </c>
      <c r="B21" s="162"/>
      <c r="C21" s="162"/>
      <c r="D21" s="162"/>
      <c r="E21" s="162"/>
      <c r="F21" s="162"/>
      <c r="G21" s="162"/>
      <c r="H21" s="162"/>
    </row>
    <row r="23" spans="1:8">
      <c r="A23" s="542" t="s">
        <v>837</v>
      </c>
      <c r="B23" s="543"/>
      <c r="C23" s="543"/>
      <c r="D23" s="543"/>
      <c r="E23" s="543"/>
      <c r="F23" s="543"/>
      <c r="G23" s="543"/>
      <c r="H23" s="543"/>
    </row>
    <row r="24" spans="1:8">
      <c r="A24" s="162" t="s">
        <v>707</v>
      </c>
      <c r="B24" s="162"/>
      <c r="C24" s="162"/>
      <c r="D24" s="162"/>
      <c r="E24" s="162"/>
      <c r="F24" s="162"/>
      <c r="G24" s="162"/>
      <c r="H24" s="162"/>
    </row>
    <row r="26" spans="1:8">
      <c r="A26" s="542" t="s">
        <v>838</v>
      </c>
      <c r="B26" s="543"/>
      <c r="C26" s="543"/>
      <c r="D26" s="543"/>
      <c r="E26" s="543"/>
      <c r="F26" s="543"/>
      <c r="G26" s="543"/>
      <c r="H26" s="557"/>
    </row>
    <row r="27" spans="1:8">
      <c r="A27" s="523"/>
      <c r="B27" s="162"/>
      <c r="C27" s="162"/>
      <c r="D27" s="162"/>
      <c r="E27" s="162"/>
      <c r="F27" s="162"/>
      <c r="G27" s="162"/>
      <c r="H27" s="558"/>
    </row>
    <row r="28" spans="1:8">
      <c r="A28" s="162"/>
      <c r="B28" s="544" t="s">
        <v>640</v>
      </c>
      <c r="C28" s="544" t="s">
        <v>709</v>
      </c>
      <c r="D28" s="544" t="s">
        <v>710</v>
      </c>
      <c r="E28" s="544" t="s">
        <v>711</v>
      </c>
      <c r="F28" s="544" t="s">
        <v>712</v>
      </c>
      <c r="G28" s="531" t="s">
        <v>713</v>
      </c>
      <c r="H28" s="162"/>
    </row>
    <row r="29" spans="1:8">
      <c r="A29" s="1513" t="s">
        <v>594</v>
      </c>
      <c r="B29" s="547" t="s">
        <v>714</v>
      </c>
      <c r="C29" s="559">
        <v>0</v>
      </c>
      <c r="D29" s="560"/>
      <c r="E29" s="560"/>
      <c r="F29" s="561"/>
      <c r="G29" s="560"/>
      <c r="H29" s="162"/>
    </row>
    <row r="30" spans="1:8">
      <c r="A30" s="1513"/>
      <c r="B30" s="547" t="s">
        <v>715</v>
      </c>
      <c r="C30" s="562"/>
      <c r="D30" s="560"/>
      <c r="E30" s="560"/>
      <c r="F30" s="561"/>
      <c r="G30" s="560"/>
      <c r="H30" s="162"/>
    </row>
    <row r="31" spans="1:8">
      <c r="A31" s="1513"/>
      <c r="B31" s="547" t="s">
        <v>716</v>
      </c>
      <c r="C31" s="562"/>
      <c r="D31" s="560"/>
      <c r="E31" s="560"/>
      <c r="F31" s="561"/>
      <c r="G31" s="560"/>
      <c r="H31" s="162"/>
    </row>
    <row r="32" spans="1:8">
      <c r="A32" s="1513"/>
      <c r="B32" s="547" t="s">
        <v>717</v>
      </c>
      <c r="C32" s="562"/>
      <c r="D32" s="560"/>
      <c r="E32" s="560"/>
      <c r="F32" s="561"/>
      <c r="G32" s="560"/>
      <c r="H32" s="162"/>
    </row>
    <row r="33" spans="1:8">
      <c r="A33" s="1513"/>
      <c r="B33" s="547" t="s">
        <v>718</v>
      </c>
      <c r="C33" s="562"/>
      <c r="D33" s="560"/>
      <c r="E33" s="560"/>
      <c r="F33" s="561"/>
      <c r="G33" s="560"/>
      <c r="H33" s="162"/>
    </row>
    <row r="34" spans="1:8">
      <c r="A34" s="1513"/>
      <c r="B34" s="547"/>
      <c r="C34" s="562"/>
      <c r="D34" s="560"/>
      <c r="E34" s="560"/>
      <c r="F34" s="561"/>
      <c r="G34" s="560"/>
      <c r="H34" s="162"/>
    </row>
    <row r="35" spans="1:8">
      <c r="A35" s="1513"/>
      <c r="B35" s="547"/>
      <c r="C35" s="562"/>
      <c r="D35" s="560"/>
      <c r="E35" s="560"/>
      <c r="F35" s="561"/>
      <c r="G35" s="560"/>
      <c r="H35" s="162"/>
    </row>
    <row r="36" spans="1:8">
      <c r="A36" s="1513"/>
      <c r="B36" s="547"/>
      <c r="C36" s="562"/>
      <c r="D36" s="560"/>
      <c r="E36" s="560"/>
      <c r="F36" s="561"/>
      <c r="G36" s="560"/>
      <c r="H36" s="162"/>
    </row>
    <row r="37" spans="1:8">
      <c r="A37" s="1513"/>
      <c r="B37" s="547" t="s">
        <v>571</v>
      </c>
      <c r="C37" s="562"/>
      <c r="D37" s="562"/>
      <c r="E37" s="559">
        <v>0</v>
      </c>
      <c r="F37" s="563" t="s">
        <v>719</v>
      </c>
      <c r="G37" s="560"/>
      <c r="H37" s="162" t="s">
        <v>294</v>
      </c>
    </row>
    <row r="39" spans="1:8">
      <c r="A39" s="1513" t="s">
        <v>595</v>
      </c>
      <c r="B39" s="547" t="s">
        <v>720</v>
      </c>
      <c r="C39" s="556"/>
      <c r="D39" s="556"/>
      <c r="E39" s="556"/>
      <c r="F39" s="556"/>
      <c r="G39" s="556"/>
      <c r="H39" s="162"/>
    </row>
    <row r="40" spans="1:8">
      <c r="A40" s="1513"/>
      <c r="B40" s="547" t="s">
        <v>721</v>
      </c>
      <c r="C40" s="556"/>
      <c r="D40" s="556"/>
      <c r="E40" s="556"/>
      <c r="F40" s="556"/>
      <c r="G40" s="556"/>
      <c r="H40" s="162"/>
    </row>
    <row r="41" spans="1:8">
      <c r="A41" s="1513"/>
      <c r="B41" s="547" t="s">
        <v>571</v>
      </c>
      <c r="C41" s="556"/>
      <c r="D41" s="556"/>
      <c r="E41" s="556"/>
      <c r="F41" s="556"/>
      <c r="G41" s="556"/>
      <c r="H41" s="162" t="s">
        <v>295</v>
      </c>
    </row>
    <row r="43" spans="1:8">
      <c r="A43" s="162"/>
      <c r="B43" s="162"/>
      <c r="C43" s="162"/>
      <c r="D43" s="162"/>
      <c r="E43" s="1514" t="s">
        <v>722</v>
      </c>
      <c r="F43" s="1514"/>
      <c r="G43" s="556"/>
      <c r="H43" s="162" t="s">
        <v>723</v>
      </c>
    </row>
    <row r="44" spans="1:8">
      <c r="A44" s="162"/>
      <c r="B44" s="162"/>
      <c r="C44" s="162"/>
      <c r="D44" s="162"/>
      <c r="E44" s="162"/>
      <c r="F44" s="162"/>
      <c r="G44" s="162"/>
      <c r="H44" s="558"/>
    </row>
    <row r="45" spans="1:8">
      <c r="A45" s="542" t="s">
        <v>724</v>
      </c>
      <c r="B45" s="543"/>
      <c r="C45" s="543"/>
      <c r="D45" s="543"/>
      <c r="E45" s="543"/>
      <c r="F45" s="543"/>
      <c r="G45" s="543"/>
      <c r="H45" s="557"/>
    </row>
    <row r="46" spans="1:8">
      <c r="A46" s="162"/>
      <c r="B46" s="162"/>
      <c r="C46" s="162"/>
      <c r="D46" s="162"/>
      <c r="E46" s="162"/>
      <c r="F46" s="162"/>
      <c r="G46" s="162"/>
      <c r="H46" s="558"/>
    </row>
    <row r="47" spans="1:8">
      <c r="A47" s="162"/>
      <c r="B47" s="162" t="s">
        <v>725</v>
      </c>
      <c r="C47" s="617" t="s">
        <v>187</v>
      </c>
      <c r="D47" s="524" t="s">
        <v>597</v>
      </c>
      <c r="E47" s="618" t="s">
        <v>839</v>
      </c>
      <c r="F47" s="162"/>
      <c r="G47" s="162"/>
      <c r="H47" s="558"/>
    </row>
    <row r="48" spans="1:8">
      <c r="A48" s="162"/>
      <c r="B48" s="530" t="s">
        <v>727</v>
      </c>
      <c r="C48" s="619" t="s">
        <v>187</v>
      </c>
      <c r="D48" s="524" t="s">
        <v>597</v>
      </c>
      <c r="E48" s="618" t="s">
        <v>840</v>
      </c>
      <c r="F48" s="162"/>
      <c r="G48" s="162"/>
      <c r="H48" s="558"/>
    </row>
    <row r="49" spans="2:8">
      <c r="B49" s="162"/>
      <c r="C49" s="162"/>
      <c r="D49" s="162"/>
      <c r="E49" s="162"/>
      <c r="F49" s="162"/>
      <c r="G49" s="162"/>
      <c r="H49" s="558"/>
    </row>
    <row r="50" spans="2:8">
      <c r="B50" s="1515" t="s">
        <v>729</v>
      </c>
      <c r="C50" s="1515"/>
      <c r="D50" s="544" t="s">
        <v>640</v>
      </c>
      <c r="E50" s="483" t="s">
        <v>730</v>
      </c>
      <c r="F50" s="544" t="s">
        <v>731</v>
      </c>
      <c r="G50" s="544" t="s">
        <v>732</v>
      </c>
      <c r="H50" s="558"/>
    </row>
    <row r="51" spans="2:8">
      <c r="B51" s="1515" t="s">
        <v>733</v>
      </c>
      <c r="C51" s="1515"/>
      <c r="D51" s="544"/>
      <c r="E51" s="566"/>
      <c r="F51" s="566"/>
      <c r="G51" s="566"/>
      <c r="H51" s="558"/>
    </row>
    <row r="52" spans="2:8">
      <c r="B52" s="162"/>
      <c r="C52" s="162"/>
      <c r="D52" s="544"/>
      <c r="E52" s="566"/>
      <c r="F52" s="566"/>
      <c r="G52" s="566"/>
      <c r="H52" s="558"/>
    </row>
    <row r="53" spans="2:8">
      <c r="B53" s="162"/>
      <c r="C53" s="162"/>
      <c r="D53" s="544"/>
      <c r="E53" s="566"/>
      <c r="F53" s="566"/>
      <c r="G53" s="566"/>
      <c r="H53" s="558"/>
    </row>
    <row r="54" spans="2:8">
      <c r="B54" s="162"/>
      <c r="C54" s="162"/>
      <c r="D54" s="1516" t="s">
        <v>571</v>
      </c>
      <c r="E54" s="1517"/>
      <c r="F54" s="1518"/>
      <c r="G54" s="566"/>
      <c r="H54" s="558"/>
    </row>
  </sheetData>
  <mergeCells count="11">
    <mergeCell ref="A29:A37"/>
    <mergeCell ref="A4:A7"/>
    <mergeCell ref="A8:A9"/>
    <mergeCell ref="A10:B10"/>
    <mergeCell ref="F13:F14"/>
    <mergeCell ref="F15:F16"/>
    <mergeCell ref="A39:A41"/>
    <mergeCell ref="E43:F43"/>
    <mergeCell ref="B50:C50"/>
    <mergeCell ref="B51:C51"/>
    <mergeCell ref="D54:F54"/>
  </mergeCells>
  <phoneticPr fontId="2"/>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719BA-FF19-424F-B806-CB9ACE221C40}">
  <sheetPr>
    <tabColor rgb="FFFF0000"/>
    <pageSetUpPr fitToPage="1"/>
  </sheetPr>
  <dimension ref="A1:D51"/>
  <sheetViews>
    <sheetView view="pageBreakPreview" zoomScale="115" zoomScaleNormal="130" zoomScaleSheetLayoutView="115" workbookViewId="0"/>
  </sheetViews>
  <sheetFormatPr defaultRowHeight="13"/>
  <cols>
    <col min="1" max="1" width="16.90625" style="478" customWidth="1"/>
    <col min="2" max="2" width="24.6328125" style="478" customWidth="1"/>
    <col min="3" max="3" width="12" style="478" customWidth="1"/>
    <col min="4" max="4" width="26.6328125" style="478" customWidth="1"/>
    <col min="5" max="16384" width="8.7265625" style="478"/>
  </cols>
  <sheetData>
    <row r="1" spans="1:4">
      <c r="A1" s="542" t="s">
        <v>737</v>
      </c>
      <c r="B1" s="542"/>
      <c r="C1" s="543"/>
      <c r="D1" s="567"/>
    </row>
    <row r="3" spans="1:4">
      <c r="A3" s="544" t="s">
        <v>640</v>
      </c>
      <c r="B3" s="544" t="s">
        <v>738</v>
      </c>
      <c r="C3" s="544" t="s">
        <v>739</v>
      </c>
      <c r="D3" s="531" t="s">
        <v>740</v>
      </c>
    </row>
    <row r="4" spans="1:4">
      <c r="A4" s="1500" t="s">
        <v>741</v>
      </c>
      <c r="B4" s="568" t="s">
        <v>742</v>
      </c>
      <c r="C4" s="494">
        <v>120000</v>
      </c>
      <c r="D4" s="569"/>
    </row>
    <row r="5" spans="1:4">
      <c r="A5" s="1501"/>
      <c r="B5" s="568" t="s">
        <v>743</v>
      </c>
      <c r="C5" s="494">
        <v>60000</v>
      </c>
      <c r="D5" s="569"/>
    </row>
    <row r="6" spans="1:4">
      <c r="A6" s="1501"/>
      <c r="B6" s="568" t="s">
        <v>744</v>
      </c>
      <c r="C6" s="494">
        <v>240000</v>
      </c>
      <c r="D6" s="569"/>
    </row>
    <row r="7" spans="1:4">
      <c r="A7" s="1501"/>
      <c r="B7" s="568" t="s">
        <v>745</v>
      </c>
      <c r="C7" s="494">
        <v>120000</v>
      </c>
      <c r="D7" s="569"/>
    </row>
    <row r="8" spans="1:4">
      <c r="A8" s="1501"/>
      <c r="B8" s="568" t="s">
        <v>746</v>
      </c>
      <c r="C8" s="494">
        <v>240000</v>
      </c>
      <c r="D8" s="569"/>
    </row>
    <row r="9" spans="1:4">
      <c r="A9" s="1501"/>
      <c r="B9" s="568" t="s">
        <v>747</v>
      </c>
      <c r="C9" s="494">
        <v>120000</v>
      </c>
      <c r="D9" s="569"/>
    </row>
    <row r="10" spans="1:4">
      <c r="A10" s="1502"/>
      <c r="B10" s="568" t="s">
        <v>748</v>
      </c>
      <c r="C10" s="494">
        <v>120000</v>
      </c>
      <c r="D10" s="569"/>
    </row>
    <row r="11" spans="1:4">
      <c r="A11" s="1526" t="s">
        <v>749</v>
      </c>
      <c r="B11" s="547" t="s">
        <v>750</v>
      </c>
      <c r="C11" s="484">
        <v>360000</v>
      </c>
      <c r="D11" s="569" t="s">
        <v>751</v>
      </c>
    </row>
    <row r="12" spans="1:4">
      <c r="A12" s="1526"/>
      <c r="B12" s="547" t="s">
        <v>752</v>
      </c>
      <c r="C12" s="484">
        <v>140000</v>
      </c>
      <c r="D12" s="569" t="s">
        <v>753</v>
      </c>
    </row>
    <row r="13" spans="1:4">
      <c r="A13" s="1525" t="s">
        <v>571</v>
      </c>
      <c r="B13" s="1525"/>
      <c r="C13" s="570">
        <v>1520000</v>
      </c>
      <c r="D13" s="569"/>
    </row>
    <row r="15" spans="1:4">
      <c r="A15" s="542" t="s">
        <v>754</v>
      </c>
      <c r="B15" s="542"/>
      <c r="C15" s="543"/>
      <c r="D15" s="567"/>
    </row>
    <row r="17" spans="1:4">
      <c r="A17" s="544" t="s">
        <v>640</v>
      </c>
      <c r="B17" s="544" t="s">
        <v>738</v>
      </c>
      <c r="C17" s="544" t="s">
        <v>739</v>
      </c>
      <c r="D17" s="531" t="s">
        <v>740</v>
      </c>
    </row>
    <row r="18" spans="1:4">
      <c r="A18" s="1519" t="s">
        <v>755</v>
      </c>
      <c r="B18" s="547" t="s">
        <v>756</v>
      </c>
      <c r="C18" s="484">
        <v>45000</v>
      </c>
      <c r="D18" s="569"/>
    </row>
    <row r="19" spans="1:4">
      <c r="A19" s="1520"/>
      <c r="B19" s="547" t="s">
        <v>757</v>
      </c>
      <c r="C19" s="484">
        <v>85000</v>
      </c>
      <c r="D19" s="569"/>
    </row>
    <row r="20" spans="1:4">
      <c r="A20" s="1521"/>
      <c r="B20" s="547" t="s">
        <v>758</v>
      </c>
      <c r="C20" s="484">
        <v>800000</v>
      </c>
      <c r="D20" s="569"/>
    </row>
    <row r="21" spans="1:4">
      <c r="A21" s="1519" t="s">
        <v>759</v>
      </c>
      <c r="B21" s="547" t="s">
        <v>760</v>
      </c>
      <c r="C21" s="484">
        <v>36000</v>
      </c>
      <c r="D21" s="569" t="s">
        <v>761</v>
      </c>
    </row>
    <row r="22" spans="1:4">
      <c r="A22" s="1520"/>
      <c r="B22" s="547" t="s">
        <v>762</v>
      </c>
      <c r="C22" s="484">
        <v>5000</v>
      </c>
      <c r="D22" s="569"/>
    </row>
    <row r="23" spans="1:4">
      <c r="A23" s="1520"/>
      <c r="B23" s="547" t="s">
        <v>763</v>
      </c>
      <c r="C23" s="484">
        <v>30000</v>
      </c>
      <c r="D23" s="569"/>
    </row>
    <row r="24" spans="1:4">
      <c r="A24" s="1521"/>
      <c r="B24" s="547" t="s">
        <v>764</v>
      </c>
      <c r="C24" s="484">
        <v>36000</v>
      </c>
      <c r="D24" s="569" t="s">
        <v>765</v>
      </c>
    </row>
    <row r="25" spans="1:4">
      <c r="A25" s="550" t="s">
        <v>766</v>
      </c>
      <c r="B25" s="547" t="s">
        <v>766</v>
      </c>
      <c r="C25" s="484">
        <v>120000</v>
      </c>
      <c r="D25" s="569" t="s">
        <v>767</v>
      </c>
    </row>
    <row r="26" spans="1:4">
      <c r="A26" s="1500" t="s">
        <v>909</v>
      </c>
      <c r="B26" s="547" t="s">
        <v>768</v>
      </c>
      <c r="C26" s="484">
        <v>100000</v>
      </c>
      <c r="D26" s="569" t="s">
        <v>769</v>
      </c>
    </row>
    <row r="27" spans="1:4">
      <c r="A27" s="1501"/>
      <c r="B27" s="547" t="s">
        <v>770</v>
      </c>
      <c r="C27" s="484">
        <v>150000</v>
      </c>
      <c r="D27" s="569" t="s">
        <v>771</v>
      </c>
    </row>
    <row r="28" spans="1:4">
      <c r="A28" s="1519" t="s">
        <v>772</v>
      </c>
      <c r="B28" s="571" t="s">
        <v>773</v>
      </c>
      <c r="C28" s="484">
        <v>50000</v>
      </c>
      <c r="D28" s="569" t="s">
        <v>774</v>
      </c>
    </row>
    <row r="29" spans="1:4">
      <c r="A29" s="1520"/>
      <c r="B29" s="571" t="s">
        <v>775</v>
      </c>
      <c r="C29" s="484">
        <v>10000</v>
      </c>
      <c r="D29" s="569" t="s">
        <v>776</v>
      </c>
    </row>
    <row r="30" spans="1:4">
      <c r="A30" s="1520"/>
      <c r="B30" s="571" t="s">
        <v>777</v>
      </c>
      <c r="C30" s="484">
        <v>19000</v>
      </c>
      <c r="D30" s="569" t="s">
        <v>778</v>
      </c>
    </row>
    <row r="31" spans="1:4">
      <c r="A31" s="1521"/>
      <c r="B31" s="571" t="s">
        <v>779</v>
      </c>
      <c r="C31" s="484">
        <v>88000</v>
      </c>
      <c r="D31" s="569" t="s">
        <v>780</v>
      </c>
    </row>
    <row r="32" spans="1:4">
      <c r="A32" s="551" t="s">
        <v>781</v>
      </c>
      <c r="B32" s="571" t="s">
        <v>781</v>
      </c>
      <c r="C32" s="484">
        <v>26000</v>
      </c>
      <c r="D32" s="569" t="s">
        <v>782</v>
      </c>
    </row>
    <row r="33" spans="1:4">
      <c r="A33" s="1525" t="s">
        <v>571</v>
      </c>
      <c r="B33" s="1525"/>
      <c r="C33" s="570">
        <v>1600000</v>
      </c>
      <c r="D33" s="569"/>
    </row>
    <row r="34" spans="1:4">
      <c r="A34" s="162"/>
      <c r="B34" s="162"/>
      <c r="C34" s="162"/>
      <c r="D34" s="162"/>
    </row>
    <row r="35" spans="1:4">
      <c r="A35" s="542" t="s">
        <v>783</v>
      </c>
      <c r="B35" s="542"/>
      <c r="C35" s="543"/>
      <c r="D35" s="567"/>
    </row>
    <row r="37" spans="1:4">
      <c r="A37" s="544" t="s">
        <v>640</v>
      </c>
      <c r="B37" s="544" t="s">
        <v>738</v>
      </c>
      <c r="C37" s="544" t="s">
        <v>739</v>
      </c>
      <c r="D37" s="531" t="s">
        <v>740</v>
      </c>
    </row>
    <row r="38" spans="1:4">
      <c r="A38" s="1513" t="s">
        <v>784</v>
      </c>
      <c r="B38" s="547" t="s">
        <v>785</v>
      </c>
      <c r="C38" s="484">
        <v>44405</v>
      </c>
      <c r="D38" s="569" t="s">
        <v>786</v>
      </c>
    </row>
    <row r="39" spans="1:4">
      <c r="A39" s="1513"/>
      <c r="B39" s="547" t="s">
        <v>787</v>
      </c>
      <c r="C39" s="484">
        <v>140466</v>
      </c>
      <c r="D39" s="569" t="s">
        <v>788</v>
      </c>
    </row>
    <row r="40" spans="1:4">
      <c r="A40" s="1513"/>
      <c r="B40" s="547" t="s">
        <v>789</v>
      </c>
      <c r="C40" s="484">
        <v>26272</v>
      </c>
      <c r="D40" s="569" t="s">
        <v>790</v>
      </c>
    </row>
    <row r="41" spans="1:4">
      <c r="A41" s="546" t="s">
        <v>791</v>
      </c>
      <c r="B41" s="547" t="s">
        <v>792</v>
      </c>
      <c r="C41" s="484">
        <v>80000</v>
      </c>
      <c r="D41" s="569"/>
    </row>
    <row r="42" spans="1:4">
      <c r="A42" s="544" t="s">
        <v>793</v>
      </c>
      <c r="B42" s="547" t="s">
        <v>794</v>
      </c>
      <c r="C42" s="484">
        <v>720000</v>
      </c>
      <c r="D42" s="569" t="s">
        <v>795</v>
      </c>
    </row>
    <row r="43" spans="1:4">
      <c r="A43" s="544" t="s">
        <v>796</v>
      </c>
      <c r="B43" s="547" t="s">
        <v>796</v>
      </c>
      <c r="C43" s="484">
        <v>44000</v>
      </c>
      <c r="D43" s="569"/>
    </row>
    <row r="44" spans="1:4">
      <c r="A44" s="1519" t="s">
        <v>797</v>
      </c>
      <c r="B44" s="547" t="s">
        <v>798</v>
      </c>
      <c r="C44" s="484">
        <v>50000</v>
      </c>
      <c r="D44" s="569"/>
    </row>
    <row r="45" spans="1:4">
      <c r="A45" s="1520"/>
      <c r="B45" s="547" t="s">
        <v>793</v>
      </c>
      <c r="C45" s="484">
        <v>60000</v>
      </c>
      <c r="D45" s="569"/>
    </row>
    <row r="46" spans="1:4">
      <c r="A46" s="1521"/>
      <c r="B46" s="547" t="s">
        <v>797</v>
      </c>
      <c r="C46" s="484">
        <v>400000</v>
      </c>
      <c r="D46" s="569" t="s">
        <v>799</v>
      </c>
    </row>
    <row r="47" spans="1:4">
      <c r="A47" s="1525" t="s">
        <v>571</v>
      </c>
      <c r="B47" s="1525"/>
      <c r="C47" s="570">
        <v>1565143</v>
      </c>
      <c r="D47" s="569"/>
    </row>
    <row r="48" spans="1:4">
      <c r="A48" s="572" t="s">
        <v>620</v>
      </c>
      <c r="B48" s="573"/>
      <c r="C48" s="573"/>
      <c r="D48" s="163"/>
    </row>
    <row r="49" spans="1:4">
      <c r="A49" s="1307" t="s">
        <v>800</v>
      </c>
      <c r="B49" s="1307"/>
      <c r="C49" s="1307"/>
      <c r="D49" s="1307"/>
    </row>
    <row r="50" spans="1:4" ht="24" customHeight="1">
      <c r="A50" s="1524" t="s">
        <v>801</v>
      </c>
      <c r="B50" s="1524"/>
      <c r="C50" s="1524"/>
      <c r="D50" s="1524"/>
    </row>
    <row r="51" spans="1:4" ht="24" customHeight="1">
      <c r="A51" s="1524"/>
      <c r="B51" s="1524"/>
      <c r="C51" s="1524"/>
      <c r="D51" s="1524"/>
    </row>
  </sheetData>
  <mergeCells count="13">
    <mergeCell ref="A26:A27"/>
    <mergeCell ref="A4:A10"/>
    <mergeCell ref="A11:A12"/>
    <mergeCell ref="A13:B13"/>
    <mergeCell ref="A18:A20"/>
    <mergeCell ref="A21:A24"/>
    <mergeCell ref="A50:D51"/>
    <mergeCell ref="A28:A31"/>
    <mergeCell ref="A33:B33"/>
    <mergeCell ref="A38:A40"/>
    <mergeCell ref="A44:A46"/>
    <mergeCell ref="A47:B47"/>
    <mergeCell ref="A49:D49"/>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AEAD3-DB24-4FBD-9B98-54E002D7E01E}">
  <sheetPr>
    <tabColor rgb="FFFF0000"/>
    <pageSetUpPr fitToPage="1"/>
  </sheetPr>
  <dimension ref="A1:D51"/>
  <sheetViews>
    <sheetView view="pageBreakPreview" topLeftCell="A29" zoomScale="115" zoomScaleNormal="130" zoomScaleSheetLayoutView="115" workbookViewId="0"/>
  </sheetViews>
  <sheetFormatPr defaultRowHeight="13"/>
  <cols>
    <col min="1" max="1" width="16.90625" style="478" customWidth="1"/>
    <col min="2" max="2" width="24.6328125" style="478" customWidth="1"/>
    <col min="3" max="3" width="12" style="478" customWidth="1"/>
    <col min="4" max="4" width="26.6328125" style="478" customWidth="1"/>
    <col min="5" max="16384" width="8.7265625" style="478"/>
  </cols>
  <sheetData>
    <row r="1" spans="1:4">
      <c r="A1" s="542" t="s">
        <v>841</v>
      </c>
      <c r="B1" s="542"/>
      <c r="C1" s="543"/>
      <c r="D1" s="567"/>
    </row>
    <row r="3" spans="1:4">
      <c r="A3" s="544" t="s">
        <v>640</v>
      </c>
      <c r="B3" s="544" t="s">
        <v>738</v>
      </c>
      <c r="C3" s="544" t="s">
        <v>739</v>
      </c>
      <c r="D3" s="531" t="s">
        <v>740</v>
      </c>
    </row>
    <row r="4" spans="1:4">
      <c r="A4" s="1500" t="s">
        <v>741</v>
      </c>
      <c r="B4" s="568"/>
      <c r="C4" s="494"/>
      <c r="D4" s="569"/>
    </row>
    <row r="5" spans="1:4">
      <c r="A5" s="1501"/>
      <c r="B5" s="568"/>
      <c r="C5" s="494"/>
      <c r="D5" s="569"/>
    </row>
    <row r="6" spans="1:4">
      <c r="A6" s="1501"/>
      <c r="B6" s="568"/>
      <c r="C6" s="494"/>
      <c r="D6" s="569"/>
    </row>
    <row r="7" spans="1:4">
      <c r="A7" s="1501"/>
      <c r="B7" s="568"/>
      <c r="C7" s="494"/>
      <c r="D7" s="569"/>
    </row>
    <row r="8" spans="1:4">
      <c r="A8" s="1501"/>
      <c r="B8" s="568"/>
      <c r="C8" s="494"/>
      <c r="D8" s="569"/>
    </row>
    <row r="9" spans="1:4">
      <c r="A9" s="1501"/>
      <c r="B9" s="568"/>
      <c r="C9" s="494"/>
      <c r="D9" s="569"/>
    </row>
    <row r="10" spans="1:4">
      <c r="A10" s="1502"/>
      <c r="B10" s="568"/>
      <c r="C10" s="494"/>
      <c r="D10" s="569"/>
    </row>
    <row r="11" spans="1:4">
      <c r="A11" s="1526" t="s">
        <v>749</v>
      </c>
      <c r="B11" s="547"/>
      <c r="C11" s="484"/>
      <c r="D11" s="569"/>
    </row>
    <row r="12" spans="1:4">
      <c r="A12" s="1526"/>
      <c r="B12" s="547"/>
      <c r="C12" s="484"/>
      <c r="D12" s="569"/>
    </row>
    <row r="13" spans="1:4">
      <c r="A13" s="1525" t="s">
        <v>571</v>
      </c>
      <c r="B13" s="1525"/>
      <c r="C13" s="570"/>
      <c r="D13" s="569"/>
    </row>
    <row r="15" spans="1:4">
      <c r="A15" s="542" t="s">
        <v>842</v>
      </c>
      <c r="B15" s="542"/>
      <c r="C15" s="543"/>
      <c r="D15" s="567"/>
    </row>
    <row r="17" spans="1:4">
      <c r="A17" s="544" t="s">
        <v>640</v>
      </c>
      <c r="B17" s="544" t="s">
        <v>738</v>
      </c>
      <c r="C17" s="544" t="s">
        <v>739</v>
      </c>
      <c r="D17" s="531" t="s">
        <v>740</v>
      </c>
    </row>
    <row r="18" spans="1:4">
      <c r="A18" s="1519" t="s">
        <v>755</v>
      </c>
      <c r="B18" s="547"/>
      <c r="C18" s="484"/>
      <c r="D18" s="569"/>
    </row>
    <row r="19" spans="1:4">
      <c r="A19" s="1520"/>
      <c r="B19" s="547"/>
      <c r="C19" s="484"/>
      <c r="D19" s="569"/>
    </row>
    <row r="20" spans="1:4">
      <c r="A20" s="1521"/>
      <c r="B20" s="547"/>
      <c r="C20" s="484"/>
      <c r="D20" s="569"/>
    </row>
    <row r="21" spans="1:4">
      <c r="A21" s="1519" t="s">
        <v>759</v>
      </c>
      <c r="B21" s="547"/>
      <c r="C21" s="484"/>
      <c r="D21" s="569"/>
    </row>
    <row r="22" spans="1:4">
      <c r="A22" s="1520"/>
      <c r="B22" s="547"/>
      <c r="C22" s="484"/>
      <c r="D22" s="569"/>
    </row>
    <row r="23" spans="1:4">
      <c r="A23" s="1520"/>
      <c r="B23" s="547"/>
      <c r="C23" s="484"/>
      <c r="D23" s="569"/>
    </row>
    <row r="24" spans="1:4">
      <c r="A24" s="1521"/>
      <c r="B24" s="547"/>
      <c r="C24" s="484"/>
      <c r="D24" s="569"/>
    </row>
    <row r="25" spans="1:4">
      <c r="A25" s="550" t="s">
        <v>766</v>
      </c>
      <c r="B25" s="547"/>
      <c r="C25" s="484"/>
      <c r="D25" s="569"/>
    </row>
    <row r="26" spans="1:4">
      <c r="A26" s="1500" t="s">
        <v>909</v>
      </c>
      <c r="B26" s="547"/>
      <c r="C26" s="484"/>
      <c r="D26" s="569"/>
    </row>
    <row r="27" spans="1:4">
      <c r="A27" s="1501"/>
      <c r="B27" s="547"/>
      <c r="C27" s="484"/>
      <c r="D27" s="569"/>
    </row>
    <row r="28" spans="1:4">
      <c r="A28" s="1519" t="s">
        <v>772</v>
      </c>
      <c r="B28" s="571"/>
      <c r="C28" s="484"/>
      <c r="D28" s="569"/>
    </row>
    <row r="29" spans="1:4">
      <c r="A29" s="1520"/>
      <c r="B29" s="571"/>
      <c r="C29" s="484"/>
      <c r="D29" s="569"/>
    </row>
    <row r="30" spans="1:4">
      <c r="A30" s="1520"/>
      <c r="B30" s="571"/>
      <c r="C30" s="484"/>
      <c r="D30" s="569"/>
    </row>
    <row r="31" spans="1:4">
      <c r="A31" s="1521"/>
      <c r="B31" s="571"/>
      <c r="C31" s="484"/>
      <c r="D31" s="569"/>
    </row>
    <row r="32" spans="1:4">
      <c r="A32" s="551" t="s">
        <v>781</v>
      </c>
      <c r="B32" s="571"/>
      <c r="C32" s="484"/>
      <c r="D32" s="569"/>
    </row>
    <row r="33" spans="1:4">
      <c r="A33" s="1525" t="s">
        <v>571</v>
      </c>
      <c r="B33" s="1525"/>
      <c r="C33" s="570"/>
      <c r="D33" s="569"/>
    </row>
    <row r="34" spans="1:4">
      <c r="A34" s="162"/>
      <c r="B34" s="162"/>
      <c r="C34" s="162"/>
      <c r="D34" s="162"/>
    </row>
    <row r="35" spans="1:4">
      <c r="A35" s="542" t="s">
        <v>843</v>
      </c>
      <c r="B35" s="542"/>
      <c r="C35" s="543"/>
      <c r="D35" s="567"/>
    </row>
    <row r="37" spans="1:4">
      <c r="A37" s="544" t="s">
        <v>640</v>
      </c>
      <c r="B37" s="544" t="s">
        <v>738</v>
      </c>
      <c r="C37" s="544" t="s">
        <v>739</v>
      </c>
      <c r="D37" s="531" t="s">
        <v>740</v>
      </c>
    </row>
    <row r="38" spans="1:4">
      <c r="A38" s="1513" t="s">
        <v>784</v>
      </c>
      <c r="B38" s="547"/>
      <c r="C38" s="484"/>
      <c r="D38" s="569"/>
    </row>
    <row r="39" spans="1:4">
      <c r="A39" s="1513"/>
      <c r="B39" s="547"/>
      <c r="C39" s="484"/>
      <c r="D39" s="569"/>
    </row>
    <row r="40" spans="1:4">
      <c r="A40" s="1513"/>
      <c r="B40" s="547"/>
      <c r="C40" s="484"/>
      <c r="D40" s="569"/>
    </row>
    <row r="41" spans="1:4">
      <c r="A41" s="546" t="s">
        <v>791</v>
      </c>
      <c r="B41" s="547"/>
      <c r="C41" s="484"/>
      <c r="D41" s="569"/>
    </row>
    <row r="42" spans="1:4">
      <c r="A42" s="544" t="s">
        <v>793</v>
      </c>
      <c r="B42" s="547"/>
      <c r="C42" s="484"/>
      <c r="D42" s="569"/>
    </row>
    <row r="43" spans="1:4">
      <c r="A43" s="544" t="s">
        <v>796</v>
      </c>
      <c r="B43" s="547"/>
      <c r="C43" s="484"/>
      <c r="D43" s="569"/>
    </row>
    <row r="44" spans="1:4">
      <c r="A44" s="1519" t="s">
        <v>797</v>
      </c>
      <c r="B44" s="547"/>
      <c r="C44" s="484"/>
      <c r="D44" s="569"/>
    </row>
    <row r="45" spans="1:4">
      <c r="A45" s="1520"/>
      <c r="B45" s="547"/>
      <c r="C45" s="484"/>
      <c r="D45" s="569"/>
    </row>
    <row r="46" spans="1:4">
      <c r="A46" s="1521"/>
      <c r="B46" s="547"/>
      <c r="C46" s="484"/>
      <c r="D46" s="569"/>
    </row>
    <row r="47" spans="1:4">
      <c r="A47" s="1525" t="s">
        <v>571</v>
      </c>
      <c r="B47" s="1525"/>
      <c r="C47" s="570"/>
      <c r="D47" s="569"/>
    </row>
    <row r="48" spans="1:4">
      <c r="A48" s="572" t="s">
        <v>620</v>
      </c>
      <c r="B48" s="573"/>
      <c r="C48" s="573"/>
      <c r="D48" s="163"/>
    </row>
    <row r="49" spans="1:4">
      <c r="A49" s="1307" t="s">
        <v>800</v>
      </c>
      <c r="B49" s="1307"/>
      <c r="C49" s="1307"/>
      <c r="D49" s="1307"/>
    </row>
    <row r="50" spans="1:4" ht="24" customHeight="1">
      <c r="A50" s="1524" t="s">
        <v>801</v>
      </c>
      <c r="B50" s="1524"/>
      <c r="C50" s="1524"/>
      <c r="D50" s="1524"/>
    </row>
    <row r="51" spans="1:4" ht="24" customHeight="1">
      <c r="A51" s="1524"/>
      <c r="B51" s="1524"/>
      <c r="C51" s="1524"/>
      <c r="D51" s="1524"/>
    </row>
  </sheetData>
  <mergeCells count="13">
    <mergeCell ref="A26:A27"/>
    <mergeCell ref="A4:A10"/>
    <mergeCell ref="A11:A12"/>
    <mergeCell ref="A13:B13"/>
    <mergeCell ref="A18:A20"/>
    <mergeCell ref="A21:A24"/>
    <mergeCell ref="A50:D51"/>
    <mergeCell ref="A28:A31"/>
    <mergeCell ref="A33:B33"/>
    <mergeCell ref="A38:A40"/>
    <mergeCell ref="A44:A46"/>
    <mergeCell ref="A47:B47"/>
    <mergeCell ref="A49:D49"/>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15407-AAF9-4710-8837-ECD918D25854}">
  <dimension ref="A1:AJ53"/>
  <sheetViews>
    <sheetView view="pageBreakPreview" zoomScaleNormal="100" zoomScaleSheetLayoutView="100" workbookViewId="0">
      <selection activeCell="X7" sqref="X7"/>
    </sheetView>
  </sheetViews>
  <sheetFormatPr defaultColWidth="2.7265625" defaultRowHeight="12.5"/>
  <cols>
    <col min="1" max="15" width="2.7265625" style="17" customWidth="1"/>
    <col min="16" max="16" width="2.26953125" style="17" customWidth="1"/>
    <col min="17" max="271" width="2.7265625" style="17"/>
    <col min="272" max="272" width="2.26953125" style="17" customWidth="1"/>
    <col min="273" max="527" width="2.7265625" style="17"/>
    <col min="528" max="528" width="2.26953125" style="17" customWidth="1"/>
    <col min="529" max="783" width="2.7265625" style="17"/>
    <col min="784" max="784" width="2.26953125" style="17" customWidth="1"/>
    <col min="785" max="1039" width="2.7265625" style="17"/>
    <col min="1040" max="1040" width="2.26953125" style="17" customWidth="1"/>
    <col min="1041" max="1295" width="2.7265625" style="17"/>
    <col min="1296" max="1296" width="2.26953125" style="17" customWidth="1"/>
    <col min="1297" max="1551" width="2.7265625" style="17"/>
    <col min="1552" max="1552" width="2.26953125" style="17" customWidth="1"/>
    <col min="1553" max="1807" width="2.7265625" style="17"/>
    <col min="1808" max="1808" width="2.26953125" style="17" customWidth="1"/>
    <col min="1809" max="2063" width="2.7265625" style="17"/>
    <col min="2064" max="2064" width="2.26953125" style="17" customWidth="1"/>
    <col min="2065" max="2319" width="2.7265625" style="17"/>
    <col min="2320" max="2320" width="2.26953125" style="17" customWidth="1"/>
    <col min="2321" max="2575" width="2.7265625" style="17"/>
    <col min="2576" max="2576" width="2.26953125" style="17" customWidth="1"/>
    <col min="2577" max="2831" width="2.7265625" style="17"/>
    <col min="2832" max="2832" width="2.26953125" style="17" customWidth="1"/>
    <col min="2833" max="3087" width="2.7265625" style="17"/>
    <col min="3088" max="3088" width="2.26953125" style="17" customWidth="1"/>
    <col min="3089" max="3343" width="2.7265625" style="17"/>
    <col min="3344" max="3344" width="2.26953125" style="17" customWidth="1"/>
    <col min="3345" max="3599" width="2.7265625" style="17"/>
    <col min="3600" max="3600" width="2.26953125" style="17" customWidth="1"/>
    <col min="3601" max="3855" width="2.7265625" style="17"/>
    <col min="3856" max="3856" width="2.26953125" style="17" customWidth="1"/>
    <col min="3857" max="4111" width="2.7265625" style="17"/>
    <col min="4112" max="4112" width="2.26953125" style="17" customWidth="1"/>
    <col min="4113" max="4367" width="2.7265625" style="17"/>
    <col min="4368" max="4368" width="2.26953125" style="17" customWidth="1"/>
    <col min="4369" max="4623" width="2.7265625" style="17"/>
    <col min="4624" max="4624" width="2.26953125" style="17" customWidth="1"/>
    <col min="4625" max="4879" width="2.7265625" style="17"/>
    <col min="4880" max="4880" width="2.26953125" style="17" customWidth="1"/>
    <col min="4881" max="5135" width="2.7265625" style="17"/>
    <col min="5136" max="5136" width="2.26953125" style="17" customWidth="1"/>
    <col min="5137" max="5391" width="2.7265625" style="17"/>
    <col min="5392" max="5392" width="2.26953125" style="17" customWidth="1"/>
    <col min="5393" max="5647" width="2.7265625" style="17"/>
    <col min="5648" max="5648" width="2.26953125" style="17" customWidth="1"/>
    <col min="5649" max="5903" width="2.7265625" style="17"/>
    <col min="5904" max="5904" width="2.26953125" style="17" customWidth="1"/>
    <col min="5905" max="6159" width="2.7265625" style="17"/>
    <col min="6160" max="6160" width="2.26953125" style="17" customWidth="1"/>
    <col min="6161" max="6415" width="2.7265625" style="17"/>
    <col min="6416" max="6416" width="2.26953125" style="17" customWidth="1"/>
    <col min="6417" max="6671" width="2.7265625" style="17"/>
    <col min="6672" max="6672" width="2.26953125" style="17" customWidth="1"/>
    <col min="6673" max="6927" width="2.7265625" style="17"/>
    <col min="6928" max="6928" width="2.26953125" style="17" customWidth="1"/>
    <col min="6929" max="7183" width="2.7265625" style="17"/>
    <col min="7184" max="7184" width="2.26953125" style="17" customWidth="1"/>
    <col min="7185" max="7439" width="2.7265625" style="17"/>
    <col min="7440" max="7440" width="2.26953125" style="17" customWidth="1"/>
    <col min="7441" max="7695" width="2.7265625" style="17"/>
    <col min="7696" max="7696" width="2.26953125" style="17" customWidth="1"/>
    <col min="7697" max="7951" width="2.7265625" style="17"/>
    <col min="7952" max="7952" width="2.26953125" style="17" customWidth="1"/>
    <col min="7953" max="8207" width="2.7265625" style="17"/>
    <col min="8208" max="8208" width="2.26953125" style="17" customWidth="1"/>
    <col min="8209" max="8463" width="2.7265625" style="17"/>
    <col min="8464" max="8464" width="2.26953125" style="17" customWidth="1"/>
    <col min="8465" max="8719" width="2.7265625" style="17"/>
    <col min="8720" max="8720" width="2.26953125" style="17" customWidth="1"/>
    <col min="8721" max="8975" width="2.7265625" style="17"/>
    <col min="8976" max="8976" width="2.26953125" style="17" customWidth="1"/>
    <col min="8977" max="9231" width="2.7265625" style="17"/>
    <col min="9232" max="9232" width="2.26953125" style="17" customWidth="1"/>
    <col min="9233" max="9487" width="2.7265625" style="17"/>
    <col min="9488" max="9488" width="2.26953125" style="17" customWidth="1"/>
    <col min="9489" max="9743" width="2.7265625" style="17"/>
    <col min="9744" max="9744" width="2.26953125" style="17" customWidth="1"/>
    <col min="9745" max="9999" width="2.7265625" style="17"/>
    <col min="10000" max="10000" width="2.26953125" style="17" customWidth="1"/>
    <col min="10001" max="10255" width="2.7265625" style="17"/>
    <col min="10256" max="10256" width="2.26953125" style="17" customWidth="1"/>
    <col min="10257" max="10511" width="2.7265625" style="17"/>
    <col min="10512" max="10512" width="2.26953125" style="17" customWidth="1"/>
    <col min="10513" max="10767" width="2.7265625" style="17"/>
    <col min="10768" max="10768" width="2.26953125" style="17" customWidth="1"/>
    <col min="10769" max="11023" width="2.7265625" style="17"/>
    <col min="11024" max="11024" width="2.26953125" style="17" customWidth="1"/>
    <col min="11025" max="11279" width="2.7265625" style="17"/>
    <col min="11280" max="11280" width="2.26953125" style="17" customWidth="1"/>
    <col min="11281" max="11535" width="2.7265625" style="17"/>
    <col min="11536" max="11536" width="2.26953125" style="17" customWidth="1"/>
    <col min="11537" max="11791" width="2.7265625" style="17"/>
    <col min="11792" max="11792" width="2.26953125" style="17" customWidth="1"/>
    <col min="11793" max="12047" width="2.7265625" style="17"/>
    <col min="12048" max="12048" width="2.26953125" style="17" customWidth="1"/>
    <col min="12049" max="12303" width="2.7265625" style="17"/>
    <col min="12304" max="12304" width="2.26953125" style="17" customWidth="1"/>
    <col min="12305" max="12559" width="2.7265625" style="17"/>
    <col min="12560" max="12560" width="2.26953125" style="17" customWidth="1"/>
    <col min="12561" max="12815" width="2.7265625" style="17"/>
    <col min="12816" max="12816" width="2.26953125" style="17" customWidth="1"/>
    <col min="12817" max="13071" width="2.7265625" style="17"/>
    <col min="13072" max="13072" width="2.26953125" style="17" customWidth="1"/>
    <col min="13073" max="13327" width="2.7265625" style="17"/>
    <col min="13328" max="13328" width="2.26953125" style="17" customWidth="1"/>
    <col min="13329" max="13583" width="2.7265625" style="17"/>
    <col min="13584" max="13584" width="2.26953125" style="17" customWidth="1"/>
    <col min="13585" max="13839" width="2.7265625" style="17"/>
    <col min="13840" max="13840" width="2.26953125" style="17" customWidth="1"/>
    <col min="13841" max="14095" width="2.7265625" style="17"/>
    <col min="14096" max="14096" width="2.26953125" style="17" customWidth="1"/>
    <col min="14097" max="14351" width="2.7265625" style="17"/>
    <col min="14352" max="14352" width="2.26953125" style="17" customWidth="1"/>
    <col min="14353" max="14607" width="2.7265625" style="17"/>
    <col min="14608" max="14608" width="2.26953125" style="17" customWidth="1"/>
    <col min="14609" max="14863" width="2.7265625" style="17"/>
    <col min="14864" max="14864" width="2.26953125" style="17" customWidth="1"/>
    <col min="14865" max="15119" width="2.7265625" style="17"/>
    <col min="15120" max="15120" width="2.26953125" style="17" customWidth="1"/>
    <col min="15121" max="15375" width="2.7265625" style="17"/>
    <col min="15376" max="15376" width="2.26953125" style="17" customWidth="1"/>
    <col min="15377" max="15631" width="2.7265625" style="17"/>
    <col min="15632" max="15632" width="2.26953125" style="17" customWidth="1"/>
    <col min="15633" max="15887" width="2.7265625" style="17"/>
    <col min="15888" max="15888" width="2.26953125" style="17" customWidth="1"/>
    <col min="15889" max="16143" width="2.7265625" style="17"/>
    <col min="16144" max="16144" width="2.26953125" style="17" customWidth="1"/>
    <col min="16145" max="16384" width="2.7265625" style="17"/>
  </cols>
  <sheetData>
    <row r="1" spans="1:36" ht="13">
      <c r="A1" s="856" t="s">
        <v>1116</v>
      </c>
      <c r="B1" s="857"/>
      <c r="C1" s="857"/>
      <c r="D1" s="857"/>
      <c r="E1" s="857"/>
      <c r="F1" s="857"/>
      <c r="G1" s="857"/>
      <c r="H1" s="857"/>
      <c r="I1" s="857"/>
    </row>
    <row r="3" spans="1:36" ht="13">
      <c r="Y3" s="943" t="s">
        <v>915</v>
      </c>
      <c r="Z3" s="943"/>
      <c r="AA3" s="943"/>
      <c r="AB3" s="943"/>
      <c r="AC3" s="943"/>
      <c r="AD3" s="943"/>
      <c r="AE3" s="943"/>
      <c r="AF3" s="943"/>
      <c r="AG3" s="943"/>
      <c r="AH3" s="943"/>
    </row>
    <row r="4" spans="1:36">
      <c r="AB4" s="20"/>
      <c r="AC4" s="20"/>
      <c r="AD4" s="20"/>
      <c r="AE4" s="20"/>
      <c r="AF4" s="20"/>
      <c r="AG4" s="20"/>
      <c r="AH4" s="20"/>
      <c r="AI4" s="20"/>
      <c r="AJ4" s="20"/>
    </row>
    <row r="5" spans="1:36">
      <c r="AB5" s="20"/>
      <c r="AC5" s="20"/>
      <c r="AD5" s="20"/>
      <c r="AE5" s="20"/>
      <c r="AF5" s="20"/>
      <c r="AG5" s="20"/>
      <c r="AH5" s="20"/>
      <c r="AI5" s="20"/>
      <c r="AJ5" s="20"/>
    </row>
    <row r="7" spans="1:36" ht="18.75" customHeight="1">
      <c r="A7" s="21" t="s">
        <v>86</v>
      </c>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row>
    <row r="11" spans="1:36" ht="21.75" customHeight="1">
      <c r="O11" s="21" t="s">
        <v>87</v>
      </c>
      <c r="P11" s="21"/>
      <c r="Q11" s="21"/>
      <c r="R11" s="21"/>
      <c r="S11" s="21"/>
      <c r="T11" s="21"/>
      <c r="U11" s="21"/>
      <c r="V11" s="21"/>
    </row>
    <row r="12" spans="1:36">
      <c r="O12" s="944" t="s">
        <v>88</v>
      </c>
      <c r="P12" s="944"/>
      <c r="Q12" s="944"/>
      <c r="R12" s="944"/>
      <c r="S12" s="944"/>
      <c r="T12" s="944"/>
      <c r="U12" s="944"/>
      <c r="V12" s="944"/>
      <c r="W12" s="938"/>
      <c r="X12" s="938"/>
      <c r="Y12" s="938"/>
      <c r="Z12" s="938"/>
      <c r="AA12" s="938"/>
      <c r="AB12" s="938"/>
      <c r="AC12" s="938"/>
      <c r="AD12" s="938"/>
      <c r="AE12" s="938"/>
      <c r="AF12" s="938"/>
      <c r="AG12" s="938"/>
      <c r="AH12" s="938"/>
    </row>
    <row r="13" spans="1:36">
      <c r="I13" s="18"/>
      <c r="O13" s="944"/>
      <c r="P13" s="944"/>
      <c r="Q13" s="944"/>
      <c r="R13" s="944"/>
      <c r="S13" s="944"/>
      <c r="T13" s="944"/>
      <c r="U13" s="944"/>
      <c r="V13" s="944"/>
      <c r="W13" s="938"/>
      <c r="X13" s="938"/>
      <c r="Y13" s="938"/>
      <c r="Z13" s="938"/>
      <c r="AA13" s="938"/>
      <c r="AB13" s="938"/>
      <c r="AC13" s="938"/>
      <c r="AD13" s="938"/>
      <c r="AE13" s="938"/>
      <c r="AF13" s="938"/>
      <c r="AG13" s="938"/>
      <c r="AH13" s="938"/>
    </row>
    <row r="14" spans="1:36">
      <c r="I14" s="18"/>
      <c r="O14" s="945" t="s">
        <v>111</v>
      </c>
      <c r="P14" s="945"/>
      <c r="Q14" s="945"/>
      <c r="R14" s="945"/>
      <c r="S14" s="945"/>
      <c r="T14" s="945"/>
      <c r="U14" s="945"/>
      <c r="V14" s="945"/>
      <c r="W14" s="938"/>
      <c r="X14" s="938"/>
      <c r="Y14" s="938"/>
      <c r="Z14" s="938"/>
      <c r="AA14" s="938"/>
      <c r="AB14" s="938"/>
      <c r="AC14" s="938"/>
      <c r="AD14" s="938"/>
      <c r="AE14" s="938"/>
      <c r="AF14" s="938"/>
      <c r="AG14" s="938"/>
      <c r="AH14" s="938"/>
    </row>
    <row r="15" spans="1:36">
      <c r="I15" s="18"/>
      <c r="O15" s="945"/>
      <c r="P15" s="945"/>
      <c r="Q15" s="945"/>
      <c r="R15" s="945"/>
      <c r="S15" s="945"/>
      <c r="T15" s="945"/>
      <c r="U15" s="945"/>
      <c r="V15" s="945"/>
      <c r="W15" s="938"/>
      <c r="X15" s="938"/>
      <c r="Y15" s="938"/>
      <c r="Z15" s="938"/>
      <c r="AA15" s="938"/>
      <c r="AB15" s="938"/>
      <c r="AC15" s="938"/>
      <c r="AD15" s="938"/>
      <c r="AE15" s="938"/>
      <c r="AF15" s="938"/>
      <c r="AG15" s="938"/>
      <c r="AH15" s="938"/>
    </row>
    <row r="16" spans="1:36">
      <c r="I16" s="18"/>
      <c r="O16" s="944" t="s">
        <v>89</v>
      </c>
      <c r="P16" s="944"/>
      <c r="Q16" s="944"/>
      <c r="R16" s="944"/>
      <c r="S16" s="944"/>
      <c r="T16" s="944"/>
      <c r="U16" s="944"/>
      <c r="V16" s="944"/>
      <c r="W16" s="938" t="s">
        <v>90</v>
      </c>
      <c r="X16" s="938"/>
      <c r="Y16" s="938"/>
      <c r="Z16" s="938"/>
      <c r="AA16" s="938"/>
      <c r="AB16" s="938"/>
      <c r="AC16" s="938"/>
      <c r="AD16" s="938"/>
      <c r="AE16" s="938"/>
      <c r="AF16" s="938"/>
      <c r="AG16" s="938"/>
      <c r="AH16" s="938"/>
    </row>
    <row r="17" spans="1:36">
      <c r="I17" s="18"/>
      <c r="O17" s="944"/>
      <c r="P17" s="944"/>
      <c r="Q17" s="944"/>
      <c r="R17" s="944"/>
      <c r="S17" s="944"/>
      <c r="T17" s="944"/>
      <c r="U17" s="944"/>
      <c r="V17" s="944"/>
      <c r="W17" s="938"/>
      <c r="X17" s="938"/>
      <c r="Y17" s="938"/>
      <c r="Z17" s="938"/>
      <c r="AA17" s="938"/>
      <c r="AB17" s="938"/>
      <c r="AC17" s="938"/>
      <c r="AD17" s="938"/>
      <c r="AE17" s="938"/>
      <c r="AF17" s="938"/>
      <c r="AG17" s="938"/>
      <c r="AH17" s="938"/>
    </row>
    <row r="18" spans="1:36">
      <c r="K18" s="18"/>
      <c r="L18" s="18"/>
      <c r="M18" s="18"/>
      <c r="N18" s="18"/>
      <c r="O18" s="18"/>
      <c r="P18" s="18"/>
    </row>
    <row r="19" spans="1:36">
      <c r="K19" s="18"/>
      <c r="L19" s="18"/>
      <c r="M19" s="18"/>
      <c r="N19" s="18"/>
      <c r="O19" s="18"/>
      <c r="P19" s="18"/>
    </row>
    <row r="20" spans="1:36">
      <c r="K20" s="18"/>
      <c r="L20" s="18"/>
      <c r="M20" s="18"/>
      <c r="N20" s="18"/>
      <c r="O20" s="18"/>
      <c r="P20" s="18"/>
    </row>
    <row r="22" spans="1:36" ht="15.5">
      <c r="A22" s="946" t="s">
        <v>1115</v>
      </c>
      <c r="B22" s="946"/>
      <c r="C22" s="946"/>
      <c r="D22" s="946"/>
      <c r="E22" s="946"/>
      <c r="F22" s="946"/>
      <c r="G22" s="946"/>
      <c r="H22" s="946"/>
      <c r="I22" s="946"/>
      <c r="J22" s="946"/>
      <c r="K22" s="946"/>
      <c r="L22" s="946"/>
      <c r="M22" s="946"/>
      <c r="N22" s="946"/>
      <c r="O22" s="946"/>
      <c r="P22" s="946"/>
      <c r="Q22" s="946"/>
      <c r="R22" s="946"/>
      <c r="S22" s="946"/>
      <c r="T22" s="946"/>
      <c r="U22" s="946"/>
      <c r="V22" s="946"/>
      <c r="W22" s="946"/>
      <c r="X22" s="946"/>
      <c r="Y22" s="946"/>
      <c r="Z22" s="946"/>
      <c r="AA22" s="946"/>
      <c r="AB22" s="946"/>
      <c r="AC22" s="946"/>
      <c r="AD22" s="946"/>
      <c r="AE22" s="946"/>
      <c r="AF22" s="946"/>
      <c r="AG22" s="946"/>
      <c r="AH22" s="946"/>
      <c r="AI22" s="946"/>
      <c r="AJ22" s="946"/>
    </row>
    <row r="23" spans="1:36" ht="18"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row>
    <row r="24" spans="1:36" ht="18" customHeight="1">
      <c r="A24" s="947" t="s">
        <v>1103</v>
      </c>
      <c r="B24" s="947"/>
      <c r="C24" s="947"/>
      <c r="D24" s="947"/>
      <c r="E24" s="947"/>
      <c r="F24" s="947"/>
      <c r="G24" s="947"/>
      <c r="H24" s="947"/>
      <c r="I24" s="947"/>
      <c r="J24" s="947"/>
      <c r="K24" s="947"/>
      <c r="L24" s="947"/>
      <c r="M24" s="947"/>
      <c r="N24" s="947"/>
      <c r="O24" s="947"/>
      <c r="P24" s="947"/>
      <c r="Q24" s="947"/>
      <c r="R24" s="947"/>
      <c r="S24" s="947"/>
      <c r="T24" s="947"/>
      <c r="U24" s="947"/>
      <c r="V24" s="947"/>
      <c r="W24" s="947"/>
      <c r="X24" s="947"/>
      <c r="Y24" s="947"/>
      <c r="Z24" s="947"/>
      <c r="AA24" s="947"/>
      <c r="AB24" s="947"/>
      <c r="AC24" s="947"/>
      <c r="AD24" s="947"/>
      <c r="AE24" s="947"/>
      <c r="AF24" s="947"/>
      <c r="AG24" s="947"/>
      <c r="AH24" s="947"/>
      <c r="AI24" s="947"/>
      <c r="AJ24" s="947"/>
    </row>
    <row r="25" spans="1:36" ht="18" customHeight="1">
      <c r="A25" s="947"/>
      <c r="B25" s="947"/>
      <c r="C25" s="947"/>
      <c r="D25" s="947"/>
      <c r="E25" s="947"/>
      <c r="F25" s="947"/>
      <c r="G25" s="947"/>
      <c r="H25" s="947"/>
      <c r="I25" s="947"/>
      <c r="J25" s="947"/>
      <c r="K25" s="947"/>
      <c r="L25" s="947"/>
      <c r="M25" s="947"/>
      <c r="N25" s="947"/>
      <c r="O25" s="947"/>
      <c r="P25" s="947"/>
      <c r="Q25" s="947"/>
      <c r="R25" s="947"/>
      <c r="S25" s="947"/>
      <c r="T25" s="947"/>
      <c r="U25" s="947"/>
      <c r="V25" s="947"/>
      <c r="W25" s="947"/>
      <c r="X25" s="947"/>
      <c r="Y25" s="947"/>
      <c r="Z25" s="947"/>
      <c r="AA25" s="947"/>
      <c r="AB25" s="947"/>
      <c r="AC25" s="947"/>
      <c r="AD25" s="947"/>
      <c r="AE25" s="947"/>
      <c r="AF25" s="947"/>
      <c r="AG25" s="947"/>
      <c r="AH25" s="947"/>
      <c r="AI25" s="947"/>
      <c r="AJ25" s="947"/>
    </row>
    <row r="26" spans="1:36" ht="18" customHeight="1">
      <c r="A26" s="947" t="s">
        <v>99</v>
      </c>
      <c r="B26" s="947"/>
      <c r="C26" s="947"/>
      <c r="D26" s="947"/>
      <c r="E26" s="947"/>
      <c r="F26" s="947"/>
      <c r="G26" s="947"/>
      <c r="H26" s="947"/>
      <c r="I26" s="947"/>
      <c r="J26" s="947"/>
      <c r="K26" s="947"/>
      <c r="L26" s="947"/>
      <c r="M26" s="947"/>
      <c r="N26" s="947"/>
      <c r="O26" s="947"/>
      <c r="P26" s="947"/>
      <c r="Q26" s="947"/>
      <c r="R26" s="947"/>
      <c r="S26" s="947"/>
      <c r="T26" s="947"/>
      <c r="U26" s="947"/>
      <c r="V26" s="947"/>
      <c r="W26" s="947"/>
      <c r="X26" s="947"/>
      <c r="Y26" s="947"/>
      <c r="Z26" s="947"/>
      <c r="AA26" s="947"/>
      <c r="AB26" s="947"/>
      <c r="AC26" s="947"/>
      <c r="AD26" s="947"/>
      <c r="AE26" s="947"/>
      <c r="AF26" s="947"/>
      <c r="AG26" s="947"/>
      <c r="AH26" s="947"/>
      <c r="AI26" s="947"/>
      <c r="AJ26" s="947"/>
    </row>
    <row r="27" spans="1:36" ht="18" customHeight="1">
      <c r="A27" s="947"/>
      <c r="B27" s="947"/>
      <c r="C27" s="947"/>
      <c r="D27" s="947"/>
      <c r="E27" s="947"/>
      <c r="F27" s="947"/>
      <c r="G27" s="947"/>
      <c r="H27" s="947"/>
      <c r="I27" s="947"/>
      <c r="J27" s="947"/>
      <c r="K27" s="947"/>
      <c r="L27" s="947"/>
      <c r="M27" s="947"/>
      <c r="N27" s="947"/>
      <c r="O27" s="947"/>
      <c r="P27" s="947"/>
      <c r="Q27" s="947"/>
      <c r="R27" s="947"/>
      <c r="S27" s="947"/>
      <c r="T27" s="947"/>
      <c r="U27" s="947"/>
      <c r="V27" s="947"/>
      <c r="W27" s="947"/>
      <c r="X27" s="947"/>
      <c r="Y27" s="947"/>
      <c r="Z27" s="947"/>
      <c r="AA27" s="947"/>
      <c r="AB27" s="947"/>
      <c r="AC27" s="947"/>
      <c r="AD27" s="947"/>
      <c r="AE27" s="947"/>
      <c r="AF27" s="947"/>
      <c r="AG27" s="947"/>
      <c r="AH27" s="947"/>
      <c r="AI27" s="947"/>
      <c r="AJ27" s="947"/>
    </row>
    <row r="28" spans="1:36">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6">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row>
    <row r="30" spans="1:36">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row>
    <row r="31" spans="1:36">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row>
    <row r="32" spans="1:36">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row>
    <row r="33" spans="1:3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row>
    <row r="34" spans="1: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row>
    <row r="36" spans="1:3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row>
    <row r="37" spans="1: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row>
    <row r="38" spans="1: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row>
    <row r="41" spans="1: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3" spans="1:35" ht="22.5" customHeight="1">
      <c r="O43" s="17" t="s">
        <v>91</v>
      </c>
    </row>
    <row r="44" spans="1:35">
      <c r="O44" s="938" t="s">
        <v>92</v>
      </c>
      <c r="P44" s="938"/>
      <c r="Q44" s="938"/>
      <c r="R44" s="938"/>
      <c r="S44" s="939" t="s">
        <v>93</v>
      </c>
      <c r="T44" s="939"/>
      <c r="U44" s="939"/>
      <c r="V44" s="939"/>
      <c r="W44" s="940"/>
      <c r="X44" s="940"/>
      <c r="Y44" s="940"/>
      <c r="Z44" s="940"/>
      <c r="AA44" s="940"/>
      <c r="AB44" s="940"/>
      <c r="AC44" s="940"/>
      <c r="AD44" s="940"/>
      <c r="AE44" s="940"/>
      <c r="AF44" s="940"/>
      <c r="AG44" s="940"/>
      <c r="AH44" s="940"/>
    </row>
    <row r="45" spans="1:35">
      <c r="O45" s="938"/>
      <c r="P45" s="938"/>
      <c r="Q45" s="938"/>
      <c r="R45" s="938"/>
      <c r="S45" s="939"/>
      <c r="T45" s="939"/>
      <c r="U45" s="939"/>
      <c r="V45" s="939"/>
      <c r="W45" s="940"/>
      <c r="X45" s="940"/>
      <c r="Y45" s="940"/>
      <c r="Z45" s="940"/>
      <c r="AA45" s="940"/>
      <c r="AB45" s="940"/>
      <c r="AC45" s="940"/>
      <c r="AD45" s="940"/>
      <c r="AE45" s="940"/>
      <c r="AF45" s="940"/>
      <c r="AG45" s="940"/>
      <c r="AH45" s="940"/>
    </row>
    <row r="46" spans="1:35">
      <c r="O46" s="938" t="s">
        <v>94</v>
      </c>
      <c r="P46" s="938"/>
      <c r="Q46" s="938"/>
      <c r="R46" s="938"/>
      <c r="S46" s="939" t="s">
        <v>95</v>
      </c>
      <c r="T46" s="939"/>
      <c r="U46" s="939"/>
      <c r="V46" s="939"/>
      <c r="W46" s="940"/>
      <c r="X46" s="940"/>
      <c r="Y46" s="940"/>
      <c r="Z46" s="940"/>
      <c r="AA46" s="940"/>
      <c r="AB46" s="940"/>
      <c r="AC46" s="940"/>
      <c r="AD46" s="940"/>
      <c r="AE46" s="940"/>
      <c r="AF46" s="940"/>
      <c r="AG46" s="940"/>
      <c r="AH46" s="940"/>
    </row>
    <row r="47" spans="1:35">
      <c r="O47" s="938"/>
      <c r="P47" s="938"/>
      <c r="Q47" s="938"/>
      <c r="R47" s="938"/>
      <c r="S47" s="939"/>
      <c r="T47" s="939"/>
      <c r="U47" s="939"/>
      <c r="V47" s="939"/>
      <c r="W47" s="940"/>
      <c r="X47" s="940"/>
      <c r="Y47" s="940"/>
      <c r="Z47" s="940"/>
      <c r="AA47" s="940"/>
      <c r="AB47" s="940"/>
      <c r="AC47" s="940"/>
      <c r="AD47" s="940"/>
      <c r="AE47" s="940"/>
      <c r="AF47" s="940"/>
      <c r="AG47" s="940"/>
      <c r="AH47" s="940"/>
    </row>
    <row r="48" spans="1:35">
      <c r="O48" s="938"/>
      <c r="P48" s="938"/>
      <c r="Q48" s="938"/>
      <c r="R48" s="938"/>
      <c r="S48" s="939" t="s">
        <v>96</v>
      </c>
      <c r="T48" s="939"/>
      <c r="U48" s="939"/>
      <c r="V48" s="939"/>
      <c r="W48" s="940"/>
      <c r="X48" s="940"/>
      <c r="Y48" s="940"/>
      <c r="Z48" s="940"/>
      <c r="AA48" s="940"/>
      <c r="AB48" s="940"/>
      <c r="AC48" s="940"/>
      <c r="AD48" s="940"/>
      <c r="AE48" s="940"/>
      <c r="AF48" s="940"/>
      <c r="AG48" s="940"/>
      <c r="AH48" s="940"/>
    </row>
    <row r="49" spans="15:34">
      <c r="O49" s="938"/>
      <c r="P49" s="938"/>
      <c r="Q49" s="938"/>
      <c r="R49" s="938"/>
      <c r="S49" s="939"/>
      <c r="T49" s="939"/>
      <c r="U49" s="939"/>
      <c r="V49" s="939"/>
      <c r="W49" s="940"/>
      <c r="X49" s="940"/>
      <c r="Y49" s="940"/>
      <c r="Z49" s="940"/>
      <c r="AA49" s="940"/>
      <c r="AB49" s="940"/>
      <c r="AC49" s="940"/>
      <c r="AD49" s="940"/>
      <c r="AE49" s="940"/>
      <c r="AF49" s="940"/>
      <c r="AG49" s="940"/>
      <c r="AH49" s="940"/>
    </row>
    <row r="50" spans="15:34">
      <c r="O50" s="938"/>
      <c r="P50" s="938"/>
      <c r="Q50" s="938"/>
      <c r="R50" s="938"/>
      <c r="S50" s="939" t="s">
        <v>97</v>
      </c>
      <c r="T50" s="939"/>
      <c r="U50" s="939"/>
      <c r="V50" s="939"/>
      <c r="W50" s="940"/>
      <c r="X50" s="940"/>
      <c r="Y50" s="940"/>
      <c r="Z50" s="940"/>
      <c r="AA50" s="940"/>
      <c r="AB50" s="940"/>
      <c r="AC50" s="940"/>
      <c r="AD50" s="940"/>
      <c r="AE50" s="940"/>
      <c r="AF50" s="940"/>
      <c r="AG50" s="940"/>
      <c r="AH50" s="940"/>
    </row>
    <row r="51" spans="15:34">
      <c r="O51" s="938"/>
      <c r="P51" s="938"/>
      <c r="Q51" s="938"/>
      <c r="R51" s="938"/>
      <c r="S51" s="939"/>
      <c r="T51" s="939"/>
      <c r="U51" s="939"/>
      <c r="V51" s="939"/>
      <c r="W51" s="940"/>
      <c r="X51" s="940"/>
      <c r="Y51" s="940"/>
      <c r="Z51" s="940"/>
      <c r="AA51" s="940"/>
      <c r="AB51" s="940"/>
      <c r="AC51" s="940"/>
      <c r="AD51" s="940"/>
      <c r="AE51" s="940"/>
      <c r="AF51" s="940"/>
      <c r="AG51" s="940"/>
      <c r="AH51" s="940"/>
    </row>
    <row r="52" spans="15:34">
      <c r="O52" s="938"/>
      <c r="P52" s="938"/>
      <c r="Q52" s="938"/>
      <c r="R52" s="938"/>
      <c r="S52" s="941" t="s">
        <v>896</v>
      </c>
      <c r="T52" s="942"/>
      <c r="U52" s="942"/>
      <c r="V52" s="942"/>
      <c r="W52" s="940"/>
      <c r="X52" s="940"/>
      <c r="Y52" s="940"/>
      <c r="Z52" s="940"/>
      <c r="AA52" s="940"/>
      <c r="AB52" s="940"/>
      <c r="AC52" s="940"/>
      <c r="AD52" s="940"/>
      <c r="AE52" s="940"/>
      <c r="AF52" s="940"/>
      <c r="AG52" s="940"/>
      <c r="AH52" s="940"/>
    </row>
    <row r="53" spans="15:34">
      <c r="O53" s="938"/>
      <c r="P53" s="938"/>
      <c r="Q53" s="938"/>
      <c r="R53" s="938"/>
      <c r="S53" s="942"/>
      <c r="T53" s="942"/>
      <c r="U53" s="942"/>
      <c r="V53" s="942"/>
      <c r="W53" s="940"/>
      <c r="X53" s="940"/>
      <c r="Y53" s="940"/>
      <c r="Z53" s="940"/>
      <c r="AA53" s="940"/>
      <c r="AB53" s="940"/>
      <c r="AC53" s="940"/>
      <c r="AD53" s="940"/>
      <c r="AE53" s="940"/>
      <c r="AF53" s="940"/>
      <c r="AG53" s="940"/>
      <c r="AH53" s="940"/>
    </row>
  </sheetData>
  <mergeCells count="22">
    <mergeCell ref="O44:R45"/>
    <mergeCell ref="S44:V45"/>
    <mergeCell ref="W44:AH45"/>
    <mergeCell ref="Y3:AH3"/>
    <mergeCell ref="O12:V13"/>
    <mergeCell ref="W12:AH13"/>
    <mergeCell ref="O14:V15"/>
    <mergeCell ref="W14:AH15"/>
    <mergeCell ref="O16:V17"/>
    <mergeCell ref="W16:AH17"/>
    <mergeCell ref="A22:AJ22"/>
    <mergeCell ref="A24:AJ25"/>
    <mergeCell ref="A26:AJ27"/>
    <mergeCell ref="O46:R53"/>
    <mergeCell ref="S46:V47"/>
    <mergeCell ref="W46:AH47"/>
    <mergeCell ref="S48:V49"/>
    <mergeCell ref="W48:AH49"/>
    <mergeCell ref="S50:V51"/>
    <mergeCell ref="W50:AH51"/>
    <mergeCell ref="S52:V53"/>
    <mergeCell ref="W52:AH53"/>
  </mergeCells>
  <phoneticPr fontId="2"/>
  <printOptions horizontalCentered="1"/>
  <pageMargins left="0.78740157480314965" right="0.59055118110236227" top="0.78740157480314965" bottom="0.59055118110236227" header="0.51181102362204722" footer="0.51181102362204722"/>
  <pageSetup paperSize="9" scale="94" orientation="portrait" r:id="rId1"/>
  <headerFooter alignWithMargins="0"/>
  <colBreaks count="1" manualBreakCount="1">
    <brk id="35"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90495-4E9F-420A-BB3F-433043268CCC}">
  <sheetPr>
    <pageSetUpPr fitToPage="1"/>
  </sheetPr>
  <dimension ref="A1:H50"/>
  <sheetViews>
    <sheetView view="pageBreakPreview" zoomScaleNormal="100" zoomScaleSheetLayoutView="100" workbookViewId="0">
      <selection sqref="A1:F1"/>
    </sheetView>
  </sheetViews>
  <sheetFormatPr defaultColWidth="9" defaultRowHeight="18" customHeight="1"/>
  <cols>
    <col min="1" max="1" width="5.1796875" style="574" customWidth="1"/>
    <col min="2" max="2" width="19.08984375" style="574" customWidth="1"/>
    <col min="3" max="6" width="20.6328125" style="574" customWidth="1"/>
    <col min="7" max="7" width="12.81640625" style="574" customWidth="1"/>
    <col min="8" max="8" width="12.36328125" style="574" customWidth="1"/>
    <col min="9" max="16384" width="9" style="574"/>
  </cols>
  <sheetData>
    <row r="1" spans="1:8" ht="18" customHeight="1">
      <c r="A1" s="1539" t="s">
        <v>802</v>
      </c>
      <c r="B1" s="1539"/>
      <c r="C1" s="1539"/>
      <c r="D1" s="1539"/>
      <c r="E1" s="1539"/>
      <c r="F1" s="1539"/>
    </row>
    <row r="2" spans="1:8" ht="18" customHeight="1" thickBot="1">
      <c r="A2" s="620"/>
      <c r="B2" s="620"/>
      <c r="C2" s="620"/>
      <c r="D2" s="620"/>
      <c r="E2" s="620"/>
      <c r="F2" s="620"/>
    </row>
    <row r="3" spans="1:8" ht="18" customHeight="1">
      <c r="A3" s="620"/>
      <c r="B3" s="620"/>
      <c r="C3" s="620"/>
      <c r="D3" s="620"/>
      <c r="E3" s="675" t="s">
        <v>803</v>
      </c>
      <c r="F3" s="676">
        <f>F11+F24+F31+F35+F39</f>
        <v>0</v>
      </c>
    </row>
    <row r="4" spans="1:8" ht="18" customHeight="1" thickBot="1">
      <c r="A4" s="620"/>
      <c r="B4" s="620"/>
      <c r="C4" s="620"/>
      <c r="D4" s="620"/>
      <c r="E4" s="677" t="s">
        <v>806</v>
      </c>
      <c r="F4" s="678">
        <f>F12+F25+F32+F40</f>
        <v>0</v>
      </c>
      <c r="H4" s="674"/>
    </row>
    <row r="5" spans="1:8" ht="18" customHeight="1" thickBot="1">
      <c r="F5" s="575" t="s">
        <v>453</v>
      </c>
    </row>
    <row r="6" spans="1:8" ht="26.5" thickBot="1">
      <c r="A6" s="1540" t="s">
        <v>844</v>
      </c>
      <c r="B6" s="1541"/>
      <c r="C6" s="679" t="s">
        <v>898</v>
      </c>
      <c r="D6" s="576"/>
      <c r="E6" s="576"/>
      <c r="F6" s="577" t="s">
        <v>732</v>
      </c>
    </row>
    <row r="7" spans="1:8" ht="18" customHeight="1" thickTop="1">
      <c r="A7" s="1527" t="s">
        <v>899</v>
      </c>
      <c r="B7" s="1528"/>
      <c r="C7" s="578"/>
      <c r="D7" s="578"/>
      <c r="E7" s="579"/>
      <c r="F7" s="580">
        <f t="shared" ref="F7:F18" si="0">SUM(C7:E7)</f>
        <v>0</v>
      </c>
    </row>
    <row r="8" spans="1:8" ht="18" customHeight="1">
      <c r="A8" s="1535" t="s">
        <v>804</v>
      </c>
      <c r="B8" s="581" t="s">
        <v>805</v>
      </c>
      <c r="C8" s="582"/>
      <c r="D8" s="582"/>
      <c r="E8" s="583"/>
      <c r="F8" s="584">
        <f t="shared" si="0"/>
        <v>0</v>
      </c>
    </row>
    <row r="9" spans="1:8" ht="18" customHeight="1">
      <c r="A9" s="1529"/>
      <c r="B9" s="585" t="s">
        <v>807</v>
      </c>
      <c r="C9" s="582"/>
      <c r="D9" s="582"/>
      <c r="E9" s="583"/>
      <c r="F9" s="584">
        <f t="shared" si="0"/>
        <v>0</v>
      </c>
    </row>
    <row r="10" spans="1:8" ht="18" customHeight="1">
      <c r="A10" s="1529"/>
      <c r="B10" s="586" t="s">
        <v>808</v>
      </c>
      <c r="C10" s="582"/>
      <c r="D10" s="582"/>
      <c r="E10" s="583"/>
      <c r="F10" s="584">
        <f t="shared" si="0"/>
        <v>0</v>
      </c>
    </row>
    <row r="11" spans="1:8" ht="18" customHeight="1">
      <c r="A11" s="1529"/>
      <c r="B11" s="586" t="s">
        <v>809</v>
      </c>
      <c r="C11" s="582"/>
      <c r="D11" s="582"/>
      <c r="E11" s="583"/>
      <c r="F11" s="584">
        <f t="shared" si="0"/>
        <v>0</v>
      </c>
    </row>
    <row r="12" spans="1:8" ht="18" customHeight="1" thickBot="1">
      <c r="A12" s="1529"/>
      <c r="B12" s="587" t="s">
        <v>810</v>
      </c>
      <c r="C12" s="588"/>
      <c r="D12" s="588"/>
      <c r="E12" s="589"/>
      <c r="F12" s="590">
        <f t="shared" si="0"/>
        <v>0</v>
      </c>
    </row>
    <row r="13" spans="1:8" ht="18" customHeight="1" thickBot="1">
      <c r="A13" s="1530"/>
      <c r="B13" s="688" t="s">
        <v>811</v>
      </c>
      <c r="C13" s="591">
        <f>SUM(C8:C12)</f>
        <v>0</v>
      </c>
      <c r="D13" s="591">
        <f t="shared" ref="D13:E13" si="1">SUM(D8:D12)</f>
        <v>0</v>
      </c>
      <c r="E13" s="592">
        <f t="shared" si="1"/>
        <v>0</v>
      </c>
      <c r="F13" s="593">
        <f t="shared" si="0"/>
        <v>0</v>
      </c>
    </row>
    <row r="14" spans="1:8" ht="18" customHeight="1" thickTop="1">
      <c r="A14" s="1542" t="s">
        <v>812</v>
      </c>
      <c r="B14" s="1543"/>
      <c r="C14" s="578"/>
      <c r="D14" s="578"/>
      <c r="E14" s="579"/>
      <c r="F14" s="580">
        <f t="shared" si="0"/>
        <v>0</v>
      </c>
    </row>
    <row r="15" spans="1:8" ht="18" customHeight="1">
      <c r="A15" s="1536" t="s">
        <v>804</v>
      </c>
      <c r="B15" s="581" t="s">
        <v>805</v>
      </c>
      <c r="C15" s="582"/>
      <c r="D15" s="582"/>
      <c r="E15" s="583"/>
      <c r="F15" s="584">
        <f t="shared" si="0"/>
        <v>0</v>
      </c>
    </row>
    <row r="16" spans="1:8" ht="18" customHeight="1">
      <c r="A16" s="1537"/>
      <c r="B16" s="586" t="s">
        <v>808</v>
      </c>
      <c r="C16" s="594"/>
      <c r="D16" s="594"/>
      <c r="E16" s="595"/>
      <c r="F16" s="584">
        <f t="shared" si="0"/>
        <v>0</v>
      </c>
    </row>
    <row r="17" spans="1:6" ht="18" customHeight="1">
      <c r="A17" s="1537"/>
      <c r="B17" s="586" t="s">
        <v>809</v>
      </c>
      <c r="C17" s="596"/>
      <c r="D17" s="596"/>
      <c r="E17" s="597"/>
      <c r="F17" s="584">
        <f t="shared" si="0"/>
        <v>0</v>
      </c>
    </row>
    <row r="18" spans="1:6" ht="18" customHeight="1" thickBot="1">
      <c r="A18" s="1537"/>
      <c r="B18" s="587" t="s">
        <v>810</v>
      </c>
      <c r="C18" s="588"/>
      <c r="D18" s="588"/>
      <c r="E18" s="589"/>
      <c r="F18" s="590">
        <f t="shared" si="0"/>
        <v>0</v>
      </c>
    </row>
    <row r="19" spans="1:6" ht="18" customHeight="1" thickBot="1">
      <c r="A19" s="1538"/>
      <c r="B19" s="688" t="s">
        <v>811</v>
      </c>
      <c r="C19" s="591">
        <f>SUM(C15:C18)</f>
        <v>0</v>
      </c>
      <c r="D19" s="591">
        <f t="shared" ref="D19:E19" si="2">SUM(D15:D18)</f>
        <v>0</v>
      </c>
      <c r="E19" s="591">
        <f t="shared" si="2"/>
        <v>0</v>
      </c>
      <c r="F19" s="593">
        <f>SUM(F15:F18)</f>
        <v>0</v>
      </c>
    </row>
    <row r="20" spans="1:6" ht="18" customHeight="1" thickTop="1">
      <c r="A20" s="1533" t="s">
        <v>595</v>
      </c>
      <c r="B20" s="1534"/>
      <c r="C20" s="578"/>
      <c r="D20" s="578"/>
      <c r="E20" s="579"/>
      <c r="F20" s="580">
        <f t="shared" ref="F20:F40" si="3">SUM(C20:E20)</f>
        <v>0</v>
      </c>
    </row>
    <row r="21" spans="1:6" ht="18" customHeight="1">
      <c r="A21" s="1535" t="s">
        <v>804</v>
      </c>
      <c r="B21" s="581" t="s">
        <v>805</v>
      </c>
      <c r="C21" s="582"/>
      <c r="D21" s="582"/>
      <c r="E21" s="583"/>
      <c r="F21" s="584">
        <f t="shared" si="3"/>
        <v>0</v>
      </c>
    </row>
    <row r="22" spans="1:6" ht="18" customHeight="1">
      <c r="A22" s="1529"/>
      <c r="B22" s="585" t="s">
        <v>807</v>
      </c>
      <c r="C22" s="582"/>
      <c r="D22" s="582"/>
      <c r="E22" s="583"/>
      <c r="F22" s="584">
        <f t="shared" si="3"/>
        <v>0</v>
      </c>
    </row>
    <row r="23" spans="1:6" ht="18" customHeight="1">
      <c r="A23" s="1529"/>
      <c r="B23" s="586" t="s">
        <v>808</v>
      </c>
      <c r="C23" s="582"/>
      <c r="D23" s="582"/>
      <c r="E23" s="583"/>
      <c r="F23" s="584">
        <f t="shared" si="3"/>
        <v>0</v>
      </c>
    </row>
    <row r="24" spans="1:6" ht="18" customHeight="1">
      <c r="A24" s="1529"/>
      <c r="B24" s="586" t="s">
        <v>809</v>
      </c>
      <c r="C24" s="582"/>
      <c r="D24" s="582"/>
      <c r="E24" s="583"/>
      <c r="F24" s="584">
        <f t="shared" si="3"/>
        <v>0</v>
      </c>
    </row>
    <row r="25" spans="1:6" ht="18" customHeight="1" thickBot="1">
      <c r="A25" s="1529"/>
      <c r="B25" s="598" t="s">
        <v>810</v>
      </c>
      <c r="C25" s="599"/>
      <c r="D25" s="599"/>
      <c r="E25" s="600"/>
      <c r="F25" s="601">
        <f t="shared" si="3"/>
        <v>0</v>
      </c>
    </row>
    <row r="26" spans="1:6" ht="18" customHeight="1" thickBot="1">
      <c r="A26" s="1530"/>
      <c r="B26" s="688" t="s">
        <v>811</v>
      </c>
      <c r="C26" s="591">
        <f>SUM(C21:C25)</f>
        <v>0</v>
      </c>
      <c r="D26" s="591">
        <f t="shared" ref="D26:E26" si="4">SUM(D21:D25)</f>
        <v>0</v>
      </c>
      <c r="E26" s="592">
        <f t="shared" si="4"/>
        <v>0</v>
      </c>
      <c r="F26" s="593">
        <f t="shared" si="3"/>
        <v>0</v>
      </c>
    </row>
    <row r="27" spans="1:6" ht="18" customHeight="1" thickTop="1">
      <c r="A27" s="1527" t="s">
        <v>900</v>
      </c>
      <c r="B27" s="1528"/>
      <c r="C27" s="578"/>
      <c r="D27" s="578"/>
      <c r="E27" s="579"/>
      <c r="F27" s="580">
        <f t="shared" si="3"/>
        <v>0</v>
      </c>
    </row>
    <row r="28" spans="1:6" ht="18" customHeight="1">
      <c r="A28" s="1535" t="s">
        <v>804</v>
      </c>
      <c r="B28" s="581" t="s">
        <v>805</v>
      </c>
      <c r="C28" s="582"/>
      <c r="D28" s="582"/>
      <c r="E28" s="583"/>
      <c r="F28" s="584">
        <f t="shared" si="3"/>
        <v>0</v>
      </c>
    </row>
    <row r="29" spans="1:6" ht="18" customHeight="1">
      <c r="A29" s="1529"/>
      <c r="B29" s="585" t="s">
        <v>807</v>
      </c>
      <c r="C29" s="594"/>
      <c r="D29" s="594"/>
      <c r="E29" s="595"/>
      <c r="F29" s="584">
        <f t="shared" si="3"/>
        <v>0</v>
      </c>
    </row>
    <row r="30" spans="1:6" ht="18" customHeight="1">
      <c r="A30" s="1529"/>
      <c r="B30" s="586" t="s">
        <v>808</v>
      </c>
      <c r="C30" s="594"/>
      <c r="D30" s="594"/>
      <c r="E30" s="595"/>
      <c r="F30" s="584">
        <f t="shared" si="3"/>
        <v>0</v>
      </c>
    </row>
    <row r="31" spans="1:6" ht="18" customHeight="1">
      <c r="A31" s="1529"/>
      <c r="B31" s="586" t="s">
        <v>809</v>
      </c>
      <c r="C31" s="594"/>
      <c r="D31" s="594"/>
      <c r="E31" s="595"/>
      <c r="F31" s="584">
        <f t="shared" si="3"/>
        <v>0</v>
      </c>
    </row>
    <row r="32" spans="1:6" ht="18" customHeight="1" thickBot="1">
      <c r="A32" s="1529"/>
      <c r="B32" s="587" t="s">
        <v>810</v>
      </c>
      <c r="C32" s="588"/>
      <c r="D32" s="588"/>
      <c r="E32" s="589"/>
      <c r="F32" s="590">
        <f t="shared" si="3"/>
        <v>0</v>
      </c>
    </row>
    <row r="33" spans="1:6" ht="18" customHeight="1" thickBot="1">
      <c r="A33" s="1530"/>
      <c r="B33" s="688" t="s">
        <v>811</v>
      </c>
      <c r="C33" s="591">
        <f>SUM(C28:C32)</f>
        <v>0</v>
      </c>
      <c r="D33" s="591">
        <f t="shared" ref="D33:E33" si="5">SUM(D28:D32)</f>
        <v>0</v>
      </c>
      <c r="E33" s="592">
        <f t="shared" si="5"/>
        <v>0</v>
      </c>
      <c r="F33" s="593">
        <f t="shared" si="3"/>
        <v>0</v>
      </c>
    </row>
    <row r="34" spans="1:6" ht="18" customHeight="1" thickTop="1">
      <c r="A34" s="1527" t="s">
        <v>901</v>
      </c>
      <c r="B34" s="1528"/>
      <c r="C34" s="578"/>
      <c r="D34" s="578"/>
      <c r="E34" s="579"/>
      <c r="F34" s="580">
        <f t="shared" si="3"/>
        <v>0</v>
      </c>
    </row>
    <row r="35" spans="1:6" ht="18" customHeight="1">
      <c r="A35" s="1529" t="s">
        <v>804</v>
      </c>
      <c r="B35" s="586" t="s">
        <v>809</v>
      </c>
      <c r="C35" s="582"/>
      <c r="D35" s="582"/>
      <c r="E35" s="583"/>
      <c r="F35" s="584">
        <f t="shared" si="3"/>
        <v>0</v>
      </c>
    </row>
    <row r="36" spans="1:6" ht="18" customHeight="1" thickBot="1">
      <c r="A36" s="1529"/>
      <c r="B36" s="602"/>
      <c r="C36" s="588"/>
      <c r="D36" s="588"/>
      <c r="E36" s="589"/>
      <c r="F36" s="590">
        <f t="shared" si="3"/>
        <v>0</v>
      </c>
    </row>
    <row r="37" spans="1:6" ht="18" customHeight="1" thickBot="1">
      <c r="A37" s="1530"/>
      <c r="B37" s="688" t="s">
        <v>811</v>
      </c>
      <c r="C37" s="591">
        <f>SUM(C35:C36)</f>
        <v>0</v>
      </c>
      <c r="D37" s="591">
        <f t="shared" ref="D37:E37" si="6">SUM(D35:D36)</f>
        <v>0</v>
      </c>
      <c r="E37" s="592">
        <f t="shared" si="6"/>
        <v>0</v>
      </c>
      <c r="F37" s="593">
        <f t="shared" si="3"/>
        <v>0</v>
      </c>
    </row>
    <row r="38" spans="1:6" ht="18" customHeight="1" thickTop="1">
      <c r="A38" s="1527" t="s">
        <v>902</v>
      </c>
      <c r="B38" s="1528"/>
      <c r="C38" s="578"/>
      <c r="D38" s="578"/>
      <c r="E38" s="579"/>
      <c r="F38" s="580">
        <f t="shared" si="3"/>
        <v>0</v>
      </c>
    </row>
    <row r="39" spans="1:6" ht="18" customHeight="1">
      <c r="A39" s="1529" t="s">
        <v>804</v>
      </c>
      <c r="B39" s="586" t="s">
        <v>809</v>
      </c>
      <c r="C39" s="596"/>
      <c r="D39" s="596"/>
      <c r="E39" s="597"/>
      <c r="F39" s="584">
        <f t="shared" si="3"/>
        <v>0</v>
      </c>
    </row>
    <row r="40" spans="1:6" ht="18" customHeight="1" thickBot="1">
      <c r="A40" s="1529"/>
      <c r="B40" s="587" t="s">
        <v>810</v>
      </c>
      <c r="C40" s="588"/>
      <c r="D40" s="588"/>
      <c r="E40" s="589"/>
      <c r="F40" s="590">
        <f t="shared" si="3"/>
        <v>0</v>
      </c>
    </row>
    <row r="41" spans="1:6" ht="18" customHeight="1" thickBot="1">
      <c r="A41" s="1530"/>
      <c r="B41" s="688" t="s">
        <v>811</v>
      </c>
      <c r="C41" s="591">
        <f>SUM(C39:C40)</f>
        <v>0</v>
      </c>
      <c r="D41" s="591">
        <f t="shared" ref="D41:F41" si="7">SUM(D39:D40)</f>
        <v>0</v>
      </c>
      <c r="E41" s="592">
        <f t="shared" si="7"/>
        <v>0</v>
      </c>
      <c r="F41" s="593">
        <f t="shared" si="7"/>
        <v>0</v>
      </c>
    </row>
    <row r="42" spans="1:6" ht="18" customHeight="1" thickTop="1" thickBot="1">
      <c r="A42" s="1531" t="s">
        <v>571</v>
      </c>
      <c r="B42" s="1532"/>
      <c r="C42" s="599">
        <f>SUM(C13,C19,C26,C33,C37,C41)</f>
        <v>0</v>
      </c>
      <c r="D42" s="599">
        <f t="shared" ref="D42:F42" si="8">SUM(D13,D19,D26,D33,D37,D41)</f>
        <v>0</v>
      </c>
      <c r="E42" s="599">
        <f t="shared" si="8"/>
        <v>0</v>
      </c>
      <c r="F42" s="599">
        <f t="shared" si="8"/>
        <v>0</v>
      </c>
    </row>
    <row r="43" spans="1:6" s="686" customFormat="1" ht="18" customHeight="1">
      <c r="A43" s="685" t="s">
        <v>813</v>
      </c>
    </row>
    <row r="44" spans="1:6" s="686" customFormat="1" ht="18" customHeight="1">
      <c r="A44" s="685" t="s">
        <v>814</v>
      </c>
    </row>
    <row r="45" spans="1:6" s="686" customFormat="1" ht="18" customHeight="1">
      <c r="A45" s="685" t="s">
        <v>815</v>
      </c>
    </row>
    <row r="46" spans="1:6" s="686" customFormat="1" ht="18" customHeight="1">
      <c r="A46" s="685" t="s">
        <v>816</v>
      </c>
    </row>
    <row r="47" spans="1:6" s="686" customFormat="1" ht="18" customHeight="1">
      <c r="A47" s="685" t="s">
        <v>817</v>
      </c>
    </row>
    <row r="48" spans="1:6" s="686" customFormat="1" ht="18" customHeight="1">
      <c r="A48" s="685" t="s">
        <v>818</v>
      </c>
    </row>
    <row r="49" spans="1:1" s="686" customFormat="1" ht="18" customHeight="1">
      <c r="A49" s="687" t="s">
        <v>819</v>
      </c>
    </row>
    <row r="50" spans="1:1" s="686" customFormat="1" ht="18" customHeight="1">
      <c r="A50" s="685" t="s">
        <v>820</v>
      </c>
    </row>
  </sheetData>
  <mergeCells count="15">
    <mergeCell ref="A15:A19"/>
    <mergeCell ref="A1:F1"/>
    <mergeCell ref="A6:B6"/>
    <mergeCell ref="A7:B7"/>
    <mergeCell ref="A8:A13"/>
    <mergeCell ref="A14:B14"/>
    <mergeCell ref="A38:B38"/>
    <mergeCell ref="A39:A41"/>
    <mergeCell ref="A42:B42"/>
    <mergeCell ref="A20:B20"/>
    <mergeCell ref="A21:A26"/>
    <mergeCell ref="A27:B27"/>
    <mergeCell ref="A28:A33"/>
    <mergeCell ref="A34:B34"/>
    <mergeCell ref="A35:A37"/>
  </mergeCells>
  <phoneticPr fontId="2"/>
  <printOptions horizontalCentered="1"/>
  <pageMargins left="0.70866141732283472" right="0.70866141732283472" top="0.74803149606299213" bottom="0.74803149606299213" header="0.31496062992125984" footer="0.31496062992125984"/>
  <pageSetup paperSize="9" scale="82" fitToHeight="0" orientation="portrait" r:id="rId1"/>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71BA1-AA6A-45CF-A6F1-3A9567431828}">
  <sheetPr>
    <pageSetUpPr fitToPage="1"/>
  </sheetPr>
  <dimension ref="A1:AG55"/>
  <sheetViews>
    <sheetView view="pageBreakPreview" zoomScaleNormal="100" zoomScaleSheetLayoutView="100" workbookViewId="0">
      <selection activeCell="AI1" sqref="AI1"/>
    </sheetView>
  </sheetViews>
  <sheetFormatPr defaultColWidth="2.7265625" defaultRowHeight="13" customHeight="1"/>
  <cols>
    <col min="1" max="16384" width="2.7265625" style="671"/>
  </cols>
  <sheetData>
    <row r="1" spans="1:33" ht="37" customHeight="1">
      <c r="A1" s="1239" t="s">
        <v>1096</v>
      </c>
      <c r="B1" s="1239"/>
      <c r="C1" s="1239"/>
      <c r="D1" s="1239"/>
      <c r="E1" s="1239"/>
      <c r="F1" s="1239"/>
      <c r="G1" s="1239"/>
      <c r="H1" s="1239"/>
      <c r="I1" s="1239"/>
      <c r="J1" s="1239"/>
      <c r="K1" s="1239"/>
      <c r="L1" s="1239"/>
      <c r="M1" s="1239"/>
      <c r="N1" s="1239"/>
      <c r="O1" s="1239"/>
      <c r="P1" s="1239"/>
      <c r="Q1" s="1239"/>
      <c r="R1" s="1239"/>
      <c r="S1" s="1239"/>
      <c r="T1" s="1239"/>
      <c r="U1" s="1239"/>
      <c r="V1" s="1239"/>
      <c r="W1" s="1239"/>
      <c r="X1" s="1239"/>
      <c r="Y1" s="1239"/>
      <c r="Z1" s="1239"/>
      <c r="AA1" s="1239"/>
      <c r="AB1" s="1239"/>
      <c r="AC1" s="1239"/>
      <c r="AD1" s="1239"/>
      <c r="AE1" s="1239"/>
      <c r="AF1" s="1239"/>
      <c r="AG1" s="1239"/>
    </row>
    <row r="3" spans="1:33" ht="13" customHeight="1">
      <c r="A3" s="1265" t="s">
        <v>846</v>
      </c>
      <c r="B3" s="1544"/>
      <c r="C3" s="1544"/>
      <c r="D3" s="1544"/>
      <c r="E3" s="1544"/>
      <c r="F3" s="1545"/>
      <c r="G3" s="1265"/>
      <c r="H3" s="1544"/>
      <c r="I3" s="1544"/>
      <c r="J3" s="1544"/>
      <c r="K3" s="1544"/>
      <c r="L3" s="1544"/>
      <c r="M3" s="1544"/>
      <c r="N3" s="1544"/>
      <c r="O3" s="1544"/>
      <c r="P3" s="1544"/>
      <c r="Q3" s="1544"/>
      <c r="R3" s="1544"/>
      <c r="S3" s="1544"/>
      <c r="T3" s="1544"/>
      <c r="U3" s="1544"/>
      <c r="V3" s="1544"/>
      <c r="W3" s="1544"/>
      <c r="X3" s="1544"/>
      <c r="Y3" s="1544"/>
      <c r="Z3" s="1544"/>
      <c r="AA3" s="1544"/>
      <c r="AB3" s="1544"/>
      <c r="AC3" s="1544"/>
      <c r="AD3" s="1544"/>
      <c r="AE3" s="1544"/>
      <c r="AF3" s="1544"/>
      <c r="AG3" s="1545"/>
    </row>
    <row r="4" spans="1:33" ht="13" customHeight="1">
      <c r="A4" s="1546"/>
      <c r="B4" s="1547"/>
      <c r="C4" s="1547"/>
      <c r="D4" s="1547"/>
      <c r="E4" s="1547"/>
      <c r="F4" s="1548"/>
      <c r="G4" s="1546"/>
      <c r="H4" s="1547"/>
      <c r="I4" s="1547"/>
      <c r="J4" s="1547"/>
      <c r="K4" s="1547"/>
      <c r="L4" s="1547"/>
      <c r="M4" s="1547"/>
      <c r="N4" s="1547"/>
      <c r="O4" s="1547"/>
      <c r="P4" s="1547"/>
      <c r="Q4" s="1547"/>
      <c r="R4" s="1547"/>
      <c r="S4" s="1547"/>
      <c r="T4" s="1547"/>
      <c r="U4" s="1547"/>
      <c r="V4" s="1547"/>
      <c r="W4" s="1547"/>
      <c r="X4" s="1547"/>
      <c r="Y4" s="1547"/>
      <c r="Z4" s="1547"/>
      <c r="AA4" s="1547"/>
      <c r="AB4" s="1547"/>
      <c r="AC4" s="1547"/>
      <c r="AD4" s="1547"/>
      <c r="AE4" s="1547"/>
      <c r="AF4" s="1547"/>
      <c r="AG4" s="1548"/>
    </row>
    <row r="5" spans="1:33" ht="13" customHeight="1">
      <c r="A5" s="1549"/>
      <c r="B5" s="1550"/>
      <c r="C5" s="1550"/>
      <c r="D5" s="1550"/>
      <c r="E5" s="1550"/>
      <c r="F5" s="1551"/>
      <c r="G5" s="1549"/>
      <c r="H5" s="1550"/>
      <c r="I5" s="1550"/>
      <c r="J5" s="1550"/>
      <c r="K5" s="1550"/>
      <c r="L5" s="1550"/>
      <c r="M5" s="1550"/>
      <c r="N5" s="1550"/>
      <c r="O5" s="1550"/>
      <c r="P5" s="1550"/>
      <c r="Q5" s="1550"/>
      <c r="R5" s="1550"/>
      <c r="S5" s="1550"/>
      <c r="T5" s="1550"/>
      <c r="U5" s="1550"/>
      <c r="V5" s="1550"/>
      <c r="W5" s="1550"/>
      <c r="X5" s="1550"/>
      <c r="Y5" s="1550"/>
      <c r="Z5" s="1550"/>
      <c r="AA5" s="1550"/>
      <c r="AB5" s="1550"/>
      <c r="AC5" s="1550"/>
      <c r="AD5" s="1550"/>
      <c r="AE5" s="1550"/>
      <c r="AF5" s="1550"/>
      <c r="AG5" s="1551"/>
    </row>
    <row r="7" spans="1:33" ht="13" customHeight="1">
      <c r="A7" s="1265" t="s">
        <v>847</v>
      </c>
      <c r="B7" s="1544"/>
      <c r="C7" s="1544"/>
      <c r="D7" s="1544"/>
      <c r="E7" s="1544"/>
      <c r="F7" s="1545"/>
      <c r="G7" s="1552"/>
      <c r="H7" s="1266"/>
      <c r="I7" s="1266"/>
      <c r="J7" s="1266"/>
      <c r="K7" s="1266"/>
      <c r="L7" s="1266"/>
      <c r="M7" s="1266"/>
      <c r="N7" s="1266"/>
      <c r="O7" s="1266"/>
      <c r="P7" s="1266"/>
      <c r="Q7" s="1266"/>
      <c r="R7" s="1266"/>
      <c r="S7" s="1266"/>
      <c r="T7" s="1266"/>
      <c r="U7" s="1266"/>
      <c r="V7" s="1266"/>
      <c r="W7" s="1266"/>
      <c r="X7" s="1266"/>
      <c r="Y7" s="1266"/>
      <c r="Z7" s="1266"/>
      <c r="AA7" s="1266"/>
      <c r="AB7" s="1266"/>
      <c r="AC7" s="1266"/>
      <c r="AD7" s="1266"/>
      <c r="AE7" s="1266"/>
      <c r="AF7" s="1266"/>
      <c r="AG7" s="1267"/>
    </row>
    <row r="8" spans="1:33" ht="13" customHeight="1">
      <c r="A8" s="1546"/>
      <c r="B8" s="1547"/>
      <c r="C8" s="1547"/>
      <c r="D8" s="1547"/>
      <c r="E8" s="1547"/>
      <c r="F8" s="1548"/>
      <c r="G8" s="1553"/>
      <c r="H8" s="1554"/>
      <c r="I8" s="1554"/>
      <c r="J8" s="1554"/>
      <c r="K8" s="1554"/>
      <c r="L8" s="1554"/>
      <c r="M8" s="1554"/>
      <c r="N8" s="1554"/>
      <c r="O8" s="1554"/>
      <c r="P8" s="1554"/>
      <c r="Q8" s="1554"/>
      <c r="R8" s="1554"/>
      <c r="S8" s="1554"/>
      <c r="T8" s="1554"/>
      <c r="U8" s="1554"/>
      <c r="V8" s="1554"/>
      <c r="W8" s="1554"/>
      <c r="X8" s="1554"/>
      <c r="Y8" s="1554"/>
      <c r="Z8" s="1554"/>
      <c r="AA8" s="1554"/>
      <c r="AB8" s="1554"/>
      <c r="AC8" s="1554"/>
      <c r="AD8" s="1554"/>
      <c r="AE8" s="1554"/>
      <c r="AF8" s="1554"/>
      <c r="AG8" s="1555"/>
    </row>
    <row r="9" spans="1:33" ht="13" customHeight="1">
      <c r="A9" s="1546"/>
      <c r="B9" s="1547"/>
      <c r="C9" s="1547"/>
      <c r="D9" s="1547"/>
      <c r="E9" s="1547"/>
      <c r="F9" s="1548"/>
      <c r="G9" s="1553"/>
      <c r="H9" s="1554"/>
      <c r="I9" s="1554"/>
      <c r="J9" s="1554"/>
      <c r="K9" s="1554"/>
      <c r="L9" s="1554"/>
      <c r="M9" s="1554"/>
      <c r="N9" s="1554"/>
      <c r="O9" s="1554"/>
      <c r="P9" s="1554"/>
      <c r="Q9" s="1554"/>
      <c r="R9" s="1554"/>
      <c r="S9" s="1554"/>
      <c r="T9" s="1554"/>
      <c r="U9" s="1554"/>
      <c r="V9" s="1554"/>
      <c r="W9" s="1554"/>
      <c r="X9" s="1554"/>
      <c r="Y9" s="1554"/>
      <c r="Z9" s="1554"/>
      <c r="AA9" s="1554"/>
      <c r="AB9" s="1554"/>
      <c r="AC9" s="1554"/>
      <c r="AD9" s="1554"/>
      <c r="AE9" s="1554"/>
      <c r="AF9" s="1554"/>
      <c r="AG9" s="1555"/>
    </row>
    <row r="10" spans="1:33" ht="13" customHeight="1">
      <c r="A10" s="1549"/>
      <c r="B10" s="1550"/>
      <c r="C10" s="1550"/>
      <c r="D10" s="1550"/>
      <c r="E10" s="1550"/>
      <c r="F10" s="1551"/>
      <c r="G10" s="1268"/>
      <c r="H10" s="1269"/>
      <c r="I10" s="1269"/>
      <c r="J10" s="1269"/>
      <c r="K10" s="1269"/>
      <c r="L10" s="1269"/>
      <c r="M10" s="1269"/>
      <c r="N10" s="1269"/>
      <c r="O10" s="1269"/>
      <c r="P10" s="1269"/>
      <c r="Q10" s="1269"/>
      <c r="R10" s="1269"/>
      <c r="S10" s="1269"/>
      <c r="T10" s="1269"/>
      <c r="U10" s="1269"/>
      <c r="V10" s="1269"/>
      <c r="W10" s="1269"/>
      <c r="X10" s="1269"/>
      <c r="Y10" s="1269"/>
      <c r="Z10" s="1269"/>
      <c r="AA10" s="1269"/>
      <c r="AB10" s="1269"/>
      <c r="AC10" s="1269"/>
      <c r="AD10" s="1269"/>
      <c r="AE10" s="1269"/>
      <c r="AF10" s="1269"/>
      <c r="AG10" s="1270"/>
    </row>
    <row r="11" spans="1:33" ht="13" customHeight="1">
      <c r="A11" s="1265" t="s">
        <v>848</v>
      </c>
      <c r="B11" s="1544"/>
      <c r="C11" s="1544"/>
      <c r="D11" s="1544"/>
      <c r="E11" s="1544"/>
      <c r="F11" s="1545"/>
      <c r="G11" s="1552"/>
      <c r="H11" s="1266"/>
      <c r="I11" s="1266"/>
      <c r="J11" s="1266"/>
      <c r="K11" s="1266"/>
      <c r="L11" s="1266"/>
      <c r="M11" s="1266"/>
      <c r="N11" s="1266"/>
      <c r="O11" s="1266"/>
      <c r="P11" s="1266"/>
      <c r="Q11" s="1266"/>
      <c r="R11" s="1266"/>
      <c r="S11" s="1266"/>
      <c r="T11" s="1266"/>
      <c r="U11" s="1266"/>
      <c r="V11" s="1266"/>
      <c r="W11" s="1266"/>
      <c r="X11" s="1266"/>
      <c r="Y11" s="1266"/>
      <c r="Z11" s="1266"/>
      <c r="AA11" s="1266"/>
      <c r="AB11" s="1266"/>
      <c r="AC11" s="1266"/>
      <c r="AD11" s="1266"/>
      <c r="AE11" s="1266"/>
      <c r="AF11" s="1266"/>
      <c r="AG11" s="1267"/>
    </row>
    <row r="12" spans="1:33" ht="13" customHeight="1">
      <c r="A12" s="1546"/>
      <c r="B12" s="1547"/>
      <c r="C12" s="1547"/>
      <c r="D12" s="1547"/>
      <c r="E12" s="1547"/>
      <c r="F12" s="1548"/>
      <c r="G12" s="1553"/>
      <c r="H12" s="1554"/>
      <c r="I12" s="1554"/>
      <c r="J12" s="1554"/>
      <c r="K12" s="1554"/>
      <c r="L12" s="1554"/>
      <c r="M12" s="1554"/>
      <c r="N12" s="1554"/>
      <c r="O12" s="1554"/>
      <c r="P12" s="1554"/>
      <c r="Q12" s="1554"/>
      <c r="R12" s="1554"/>
      <c r="S12" s="1554"/>
      <c r="T12" s="1554"/>
      <c r="U12" s="1554"/>
      <c r="V12" s="1554"/>
      <c r="W12" s="1554"/>
      <c r="X12" s="1554"/>
      <c r="Y12" s="1554"/>
      <c r="Z12" s="1554"/>
      <c r="AA12" s="1554"/>
      <c r="AB12" s="1554"/>
      <c r="AC12" s="1554"/>
      <c r="AD12" s="1554"/>
      <c r="AE12" s="1554"/>
      <c r="AF12" s="1554"/>
      <c r="AG12" s="1555"/>
    </row>
    <row r="13" spans="1:33" ht="13" customHeight="1">
      <c r="A13" s="1546"/>
      <c r="B13" s="1547"/>
      <c r="C13" s="1547"/>
      <c r="D13" s="1547"/>
      <c r="E13" s="1547"/>
      <c r="F13" s="1548"/>
      <c r="G13" s="1553"/>
      <c r="H13" s="1554"/>
      <c r="I13" s="1554"/>
      <c r="J13" s="1554"/>
      <c r="K13" s="1554"/>
      <c r="L13" s="1554"/>
      <c r="M13" s="1554"/>
      <c r="N13" s="1554"/>
      <c r="O13" s="1554"/>
      <c r="P13" s="1554"/>
      <c r="Q13" s="1554"/>
      <c r="R13" s="1554"/>
      <c r="S13" s="1554"/>
      <c r="T13" s="1554"/>
      <c r="U13" s="1554"/>
      <c r="V13" s="1554"/>
      <c r="W13" s="1554"/>
      <c r="X13" s="1554"/>
      <c r="Y13" s="1554"/>
      <c r="Z13" s="1554"/>
      <c r="AA13" s="1554"/>
      <c r="AB13" s="1554"/>
      <c r="AC13" s="1554"/>
      <c r="AD13" s="1554"/>
      <c r="AE13" s="1554"/>
      <c r="AF13" s="1554"/>
      <c r="AG13" s="1555"/>
    </row>
    <row r="14" spans="1:33" ht="13" customHeight="1">
      <c r="A14" s="1549"/>
      <c r="B14" s="1550"/>
      <c r="C14" s="1550"/>
      <c r="D14" s="1550"/>
      <c r="E14" s="1550"/>
      <c r="F14" s="1551"/>
      <c r="G14" s="1268"/>
      <c r="H14" s="1269"/>
      <c r="I14" s="1269"/>
      <c r="J14" s="1269"/>
      <c r="K14" s="1269"/>
      <c r="L14" s="1269"/>
      <c r="M14" s="1269"/>
      <c r="N14" s="1269"/>
      <c r="O14" s="1269"/>
      <c r="P14" s="1269"/>
      <c r="Q14" s="1269"/>
      <c r="R14" s="1269"/>
      <c r="S14" s="1269"/>
      <c r="T14" s="1269"/>
      <c r="U14" s="1269"/>
      <c r="V14" s="1269"/>
      <c r="W14" s="1269"/>
      <c r="X14" s="1269"/>
      <c r="Y14" s="1269"/>
      <c r="Z14" s="1269"/>
      <c r="AA14" s="1269"/>
      <c r="AB14" s="1269"/>
      <c r="AC14" s="1269"/>
      <c r="AD14" s="1269"/>
      <c r="AE14" s="1269"/>
      <c r="AF14" s="1269"/>
      <c r="AG14" s="1270"/>
    </row>
    <row r="15" spans="1:33" ht="13" customHeight="1">
      <c r="A15" s="1265" t="s">
        <v>849</v>
      </c>
      <c r="B15" s="1544"/>
      <c r="C15" s="1544"/>
      <c r="D15" s="1544"/>
      <c r="E15" s="1544"/>
      <c r="F15" s="1545"/>
      <c r="G15" s="1552"/>
      <c r="H15" s="1266"/>
      <c r="I15" s="1266"/>
      <c r="J15" s="1266"/>
      <c r="K15" s="1266"/>
      <c r="L15" s="1266"/>
      <c r="M15" s="1266"/>
      <c r="N15" s="1266"/>
      <c r="O15" s="1266"/>
      <c r="P15" s="1266"/>
      <c r="Q15" s="1266"/>
      <c r="R15" s="1266"/>
      <c r="S15" s="1266"/>
      <c r="T15" s="1266"/>
      <c r="U15" s="1266"/>
      <c r="V15" s="1266"/>
      <c r="W15" s="1266"/>
      <c r="X15" s="1266"/>
      <c r="Y15" s="1266"/>
      <c r="Z15" s="1266"/>
      <c r="AA15" s="1266"/>
      <c r="AB15" s="1266"/>
      <c r="AC15" s="1266"/>
      <c r="AD15" s="1266"/>
      <c r="AE15" s="1266"/>
      <c r="AF15" s="1266"/>
      <c r="AG15" s="1267"/>
    </row>
    <row r="16" spans="1:33" ht="13" customHeight="1">
      <c r="A16" s="1546"/>
      <c r="B16" s="1547"/>
      <c r="C16" s="1547"/>
      <c r="D16" s="1547"/>
      <c r="E16" s="1547"/>
      <c r="F16" s="1548"/>
      <c r="G16" s="1553"/>
      <c r="H16" s="1554"/>
      <c r="I16" s="1554"/>
      <c r="J16" s="1554"/>
      <c r="K16" s="1554"/>
      <c r="L16" s="1554"/>
      <c r="M16" s="1554"/>
      <c r="N16" s="1554"/>
      <c r="O16" s="1554"/>
      <c r="P16" s="1554"/>
      <c r="Q16" s="1554"/>
      <c r="R16" s="1554"/>
      <c r="S16" s="1554"/>
      <c r="T16" s="1554"/>
      <c r="U16" s="1554"/>
      <c r="V16" s="1554"/>
      <c r="W16" s="1554"/>
      <c r="X16" s="1554"/>
      <c r="Y16" s="1554"/>
      <c r="Z16" s="1554"/>
      <c r="AA16" s="1554"/>
      <c r="AB16" s="1554"/>
      <c r="AC16" s="1554"/>
      <c r="AD16" s="1554"/>
      <c r="AE16" s="1554"/>
      <c r="AF16" s="1554"/>
      <c r="AG16" s="1555"/>
    </row>
    <row r="17" spans="1:33" ht="13" customHeight="1">
      <c r="A17" s="1546"/>
      <c r="B17" s="1547"/>
      <c r="C17" s="1547"/>
      <c r="D17" s="1547"/>
      <c r="E17" s="1547"/>
      <c r="F17" s="1548"/>
      <c r="G17" s="1553"/>
      <c r="H17" s="1554"/>
      <c r="I17" s="1554"/>
      <c r="J17" s="1554"/>
      <c r="K17" s="1554"/>
      <c r="L17" s="1554"/>
      <c r="M17" s="1554"/>
      <c r="N17" s="1554"/>
      <c r="O17" s="1554"/>
      <c r="P17" s="1554"/>
      <c r="Q17" s="1554"/>
      <c r="R17" s="1554"/>
      <c r="S17" s="1554"/>
      <c r="T17" s="1554"/>
      <c r="U17" s="1554"/>
      <c r="V17" s="1554"/>
      <c r="W17" s="1554"/>
      <c r="X17" s="1554"/>
      <c r="Y17" s="1554"/>
      <c r="Z17" s="1554"/>
      <c r="AA17" s="1554"/>
      <c r="AB17" s="1554"/>
      <c r="AC17" s="1554"/>
      <c r="AD17" s="1554"/>
      <c r="AE17" s="1554"/>
      <c r="AF17" s="1554"/>
      <c r="AG17" s="1555"/>
    </row>
    <row r="18" spans="1:33" ht="13" customHeight="1">
      <c r="A18" s="1549"/>
      <c r="B18" s="1550"/>
      <c r="C18" s="1550"/>
      <c r="D18" s="1550"/>
      <c r="E18" s="1550"/>
      <c r="F18" s="1551"/>
      <c r="G18" s="1268"/>
      <c r="H18" s="1269"/>
      <c r="I18" s="1269"/>
      <c r="J18" s="1269"/>
      <c r="K18" s="1269"/>
      <c r="L18" s="1269"/>
      <c r="M18" s="1269"/>
      <c r="N18" s="1269"/>
      <c r="O18" s="1269"/>
      <c r="P18" s="1269"/>
      <c r="Q18" s="1269"/>
      <c r="R18" s="1269"/>
      <c r="S18" s="1269"/>
      <c r="T18" s="1269"/>
      <c r="U18" s="1269"/>
      <c r="V18" s="1269"/>
      <c r="W18" s="1269"/>
      <c r="X18" s="1269"/>
      <c r="Y18" s="1269"/>
      <c r="Z18" s="1269"/>
      <c r="AA18" s="1269"/>
      <c r="AB18" s="1269"/>
      <c r="AC18" s="1269"/>
      <c r="AD18" s="1269"/>
      <c r="AE18" s="1269"/>
      <c r="AF18" s="1269"/>
      <c r="AG18" s="1270"/>
    </row>
    <row r="19" spans="1:33" ht="13" customHeight="1">
      <c r="A19" s="1265" t="s">
        <v>850</v>
      </c>
      <c r="B19" s="1544"/>
      <c r="C19" s="1544"/>
      <c r="D19" s="1544"/>
      <c r="E19" s="1544"/>
      <c r="F19" s="1545"/>
      <c r="G19" s="1552"/>
      <c r="H19" s="1266"/>
      <c r="I19" s="1266"/>
      <c r="J19" s="1266"/>
      <c r="K19" s="1266"/>
      <c r="L19" s="1266"/>
      <c r="M19" s="1266"/>
      <c r="N19" s="1266"/>
      <c r="O19" s="1266"/>
      <c r="P19" s="1266"/>
      <c r="Q19" s="1266"/>
      <c r="R19" s="1266"/>
      <c r="S19" s="1266"/>
      <c r="T19" s="1266"/>
      <c r="U19" s="1266"/>
      <c r="V19" s="1266"/>
      <c r="W19" s="1266"/>
      <c r="X19" s="1266"/>
      <c r="Y19" s="1266"/>
      <c r="Z19" s="1266"/>
      <c r="AA19" s="1266"/>
      <c r="AB19" s="1266"/>
      <c r="AC19" s="1266"/>
      <c r="AD19" s="1266"/>
      <c r="AE19" s="1266"/>
      <c r="AF19" s="1266"/>
      <c r="AG19" s="1267"/>
    </row>
    <row r="20" spans="1:33" ht="13" customHeight="1">
      <c r="A20" s="1546"/>
      <c r="B20" s="1547"/>
      <c r="C20" s="1547"/>
      <c r="D20" s="1547"/>
      <c r="E20" s="1547"/>
      <c r="F20" s="1548"/>
      <c r="G20" s="1553"/>
      <c r="H20" s="1554"/>
      <c r="I20" s="1554"/>
      <c r="J20" s="1554"/>
      <c r="K20" s="1554"/>
      <c r="L20" s="1554"/>
      <c r="M20" s="1554"/>
      <c r="N20" s="1554"/>
      <c r="O20" s="1554"/>
      <c r="P20" s="1554"/>
      <c r="Q20" s="1554"/>
      <c r="R20" s="1554"/>
      <c r="S20" s="1554"/>
      <c r="T20" s="1554"/>
      <c r="U20" s="1554"/>
      <c r="V20" s="1554"/>
      <c r="W20" s="1554"/>
      <c r="X20" s="1554"/>
      <c r="Y20" s="1554"/>
      <c r="Z20" s="1554"/>
      <c r="AA20" s="1554"/>
      <c r="AB20" s="1554"/>
      <c r="AC20" s="1554"/>
      <c r="AD20" s="1554"/>
      <c r="AE20" s="1554"/>
      <c r="AF20" s="1554"/>
      <c r="AG20" s="1555"/>
    </row>
    <row r="21" spans="1:33" ht="13" customHeight="1">
      <c r="A21" s="1546"/>
      <c r="B21" s="1547"/>
      <c r="C21" s="1547"/>
      <c r="D21" s="1547"/>
      <c r="E21" s="1547"/>
      <c r="F21" s="1548"/>
      <c r="G21" s="1553"/>
      <c r="H21" s="1554"/>
      <c r="I21" s="1554"/>
      <c r="J21" s="1554"/>
      <c r="K21" s="1554"/>
      <c r="L21" s="1554"/>
      <c r="M21" s="1554"/>
      <c r="N21" s="1554"/>
      <c r="O21" s="1554"/>
      <c r="P21" s="1554"/>
      <c r="Q21" s="1554"/>
      <c r="R21" s="1554"/>
      <c r="S21" s="1554"/>
      <c r="T21" s="1554"/>
      <c r="U21" s="1554"/>
      <c r="V21" s="1554"/>
      <c r="W21" s="1554"/>
      <c r="X21" s="1554"/>
      <c r="Y21" s="1554"/>
      <c r="Z21" s="1554"/>
      <c r="AA21" s="1554"/>
      <c r="AB21" s="1554"/>
      <c r="AC21" s="1554"/>
      <c r="AD21" s="1554"/>
      <c r="AE21" s="1554"/>
      <c r="AF21" s="1554"/>
      <c r="AG21" s="1555"/>
    </row>
    <row r="22" spans="1:33" ht="13" customHeight="1">
      <c r="A22" s="1549"/>
      <c r="B22" s="1550"/>
      <c r="C22" s="1550"/>
      <c r="D22" s="1550"/>
      <c r="E22" s="1550"/>
      <c r="F22" s="1551"/>
      <c r="G22" s="1268"/>
      <c r="H22" s="1269"/>
      <c r="I22" s="1269"/>
      <c r="J22" s="1269"/>
      <c r="K22" s="1269"/>
      <c r="L22" s="1269"/>
      <c r="M22" s="1269"/>
      <c r="N22" s="1269"/>
      <c r="O22" s="1269"/>
      <c r="P22" s="1269"/>
      <c r="Q22" s="1269"/>
      <c r="R22" s="1269"/>
      <c r="S22" s="1269"/>
      <c r="T22" s="1269"/>
      <c r="U22" s="1269"/>
      <c r="V22" s="1269"/>
      <c r="W22" s="1269"/>
      <c r="X22" s="1269"/>
      <c r="Y22" s="1269"/>
      <c r="Z22" s="1269"/>
      <c r="AA22" s="1269"/>
      <c r="AB22" s="1269"/>
      <c r="AC22" s="1269"/>
      <c r="AD22" s="1269"/>
      <c r="AE22" s="1269"/>
      <c r="AF22" s="1269"/>
      <c r="AG22" s="1270"/>
    </row>
    <row r="23" spans="1:33" ht="13" customHeight="1">
      <c r="A23" s="1265" t="s">
        <v>851</v>
      </c>
      <c r="B23" s="1544"/>
      <c r="C23" s="1544"/>
      <c r="D23" s="1544"/>
      <c r="E23" s="1544"/>
      <c r="F23" s="1545"/>
      <c r="G23" s="1552"/>
      <c r="H23" s="1266"/>
      <c r="I23" s="1266"/>
      <c r="J23" s="1266"/>
      <c r="K23" s="1266"/>
      <c r="L23" s="1266"/>
      <c r="M23" s="1266"/>
      <c r="N23" s="1266"/>
      <c r="O23" s="1266"/>
      <c r="P23" s="1266"/>
      <c r="Q23" s="1266"/>
      <c r="R23" s="1266"/>
      <c r="S23" s="1266"/>
      <c r="T23" s="1266"/>
      <c r="U23" s="1266"/>
      <c r="V23" s="1266"/>
      <c r="W23" s="1266"/>
      <c r="X23" s="1266"/>
      <c r="Y23" s="1266"/>
      <c r="Z23" s="1266"/>
      <c r="AA23" s="1266"/>
      <c r="AB23" s="1266"/>
      <c r="AC23" s="1266"/>
      <c r="AD23" s="1266"/>
      <c r="AE23" s="1266"/>
      <c r="AF23" s="1266"/>
      <c r="AG23" s="1267"/>
    </row>
    <row r="24" spans="1:33" ht="13" customHeight="1">
      <c r="A24" s="1546"/>
      <c r="B24" s="1547"/>
      <c r="C24" s="1547"/>
      <c r="D24" s="1547"/>
      <c r="E24" s="1547"/>
      <c r="F24" s="1548"/>
      <c r="G24" s="1553"/>
      <c r="H24" s="1554"/>
      <c r="I24" s="1554"/>
      <c r="J24" s="1554"/>
      <c r="K24" s="1554"/>
      <c r="L24" s="1554"/>
      <c r="M24" s="1554"/>
      <c r="N24" s="1554"/>
      <c r="O24" s="1554"/>
      <c r="P24" s="1554"/>
      <c r="Q24" s="1554"/>
      <c r="R24" s="1554"/>
      <c r="S24" s="1554"/>
      <c r="T24" s="1554"/>
      <c r="U24" s="1554"/>
      <c r="V24" s="1554"/>
      <c r="W24" s="1554"/>
      <c r="X24" s="1554"/>
      <c r="Y24" s="1554"/>
      <c r="Z24" s="1554"/>
      <c r="AA24" s="1554"/>
      <c r="AB24" s="1554"/>
      <c r="AC24" s="1554"/>
      <c r="AD24" s="1554"/>
      <c r="AE24" s="1554"/>
      <c r="AF24" s="1554"/>
      <c r="AG24" s="1555"/>
    </row>
    <row r="25" spans="1:33" ht="13" customHeight="1">
      <c r="A25" s="1546"/>
      <c r="B25" s="1547"/>
      <c r="C25" s="1547"/>
      <c r="D25" s="1547"/>
      <c r="E25" s="1547"/>
      <c r="F25" s="1548"/>
      <c r="G25" s="1553"/>
      <c r="H25" s="1554"/>
      <c r="I25" s="1554"/>
      <c r="J25" s="1554"/>
      <c r="K25" s="1554"/>
      <c r="L25" s="1554"/>
      <c r="M25" s="1554"/>
      <c r="N25" s="1554"/>
      <c r="O25" s="1554"/>
      <c r="P25" s="1554"/>
      <c r="Q25" s="1554"/>
      <c r="R25" s="1554"/>
      <c r="S25" s="1554"/>
      <c r="T25" s="1554"/>
      <c r="U25" s="1554"/>
      <c r="V25" s="1554"/>
      <c r="W25" s="1554"/>
      <c r="X25" s="1554"/>
      <c r="Y25" s="1554"/>
      <c r="Z25" s="1554"/>
      <c r="AA25" s="1554"/>
      <c r="AB25" s="1554"/>
      <c r="AC25" s="1554"/>
      <c r="AD25" s="1554"/>
      <c r="AE25" s="1554"/>
      <c r="AF25" s="1554"/>
      <c r="AG25" s="1555"/>
    </row>
    <row r="26" spans="1:33" ht="13" customHeight="1">
      <c r="A26" s="1549"/>
      <c r="B26" s="1550"/>
      <c r="C26" s="1550"/>
      <c r="D26" s="1550"/>
      <c r="E26" s="1550"/>
      <c r="F26" s="1551"/>
      <c r="G26" s="1268"/>
      <c r="H26" s="1269"/>
      <c r="I26" s="1269"/>
      <c r="J26" s="1269"/>
      <c r="K26" s="1269"/>
      <c r="L26" s="1269"/>
      <c r="M26" s="1269"/>
      <c r="N26" s="1269"/>
      <c r="O26" s="1269"/>
      <c r="P26" s="1269"/>
      <c r="Q26" s="1269"/>
      <c r="R26" s="1269"/>
      <c r="S26" s="1269"/>
      <c r="T26" s="1269"/>
      <c r="U26" s="1269"/>
      <c r="V26" s="1269"/>
      <c r="W26" s="1269"/>
      <c r="X26" s="1269"/>
      <c r="Y26" s="1269"/>
      <c r="Z26" s="1269"/>
      <c r="AA26" s="1269"/>
      <c r="AB26" s="1269"/>
      <c r="AC26" s="1269"/>
      <c r="AD26" s="1269"/>
      <c r="AE26" s="1269"/>
      <c r="AF26" s="1269"/>
      <c r="AG26" s="1270"/>
    </row>
    <row r="27" spans="1:33" ht="13" customHeight="1">
      <c r="A27" s="1265" t="s">
        <v>852</v>
      </c>
      <c r="B27" s="1544"/>
      <c r="C27" s="1544"/>
      <c r="D27" s="1544"/>
      <c r="E27" s="1544"/>
      <c r="F27" s="1545"/>
      <c r="G27" s="1552"/>
      <c r="H27" s="1266"/>
      <c r="I27" s="1266"/>
      <c r="J27" s="1266"/>
      <c r="K27" s="1266"/>
      <c r="L27" s="1266"/>
      <c r="M27" s="1266"/>
      <c r="N27" s="1266"/>
      <c r="O27" s="1266"/>
      <c r="P27" s="1266"/>
      <c r="Q27" s="1266"/>
      <c r="R27" s="1266"/>
      <c r="S27" s="1266"/>
      <c r="T27" s="1266"/>
      <c r="U27" s="1266"/>
      <c r="V27" s="1266"/>
      <c r="W27" s="1266"/>
      <c r="X27" s="1266"/>
      <c r="Y27" s="1266"/>
      <c r="Z27" s="1266"/>
      <c r="AA27" s="1266"/>
      <c r="AB27" s="1266"/>
      <c r="AC27" s="1266"/>
      <c r="AD27" s="1266"/>
      <c r="AE27" s="1266"/>
      <c r="AF27" s="1266"/>
      <c r="AG27" s="1267"/>
    </row>
    <row r="28" spans="1:33" ht="13" customHeight="1">
      <c r="A28" s="1546"/>
      <c r="B28" s="1547"/>
      <c r="C28" s="1547"/>
      <c r="D28" s="1547"/>
      <c r="E28" s="1547"/>
      <c r="F28" s="1548"/>
      <c r="G28" s="1553"/>
      <c r="H28" s="1554"/>
      <c r="I28" s="1554"/>
      <c r="J28" s="1554"/>
      <c r="K28" s="1554"/>
      <c r="L28" s="1554"/>
      <c r="M28" s="1554"/>
      <c r="N28" s="1554"/>
      <c r="O28" s="1554"/>
      <c r="P28" s="1554"/>
      <c r="Q28" s="1554"/>
      <c r="R28" s="1554"/>
      <c r="S28" s="1554"/>
      <c r="T28" s="1554"/>
      <c r="U28" s="1554"/>
      <c r="V28" s="1554"/>
      <c r="W28" s="1554"/>
      <c r="X28" s="1554"/>
      <c r="Y28" s="1554"/>
      <c r="Z28" s="1554"/>
      <c r="AA28" s="1554"/>
      <c r="AB28" s="1554"/>
      <c r="AC28" s="1554"/>
      <c r="AD28" s="1554"/>
      <c r="AE28" s="1554"/>
      <c r="AF28" s="1554"/>
      <c r="AG28" s="1555"/>
    </row>
    <row r="29" spans="1:33" ht="13" customHeight="1">
      <c r="A29" s="1546"/>
      <c r="B29" s="1547"/>
      <c r="C29" s="1547"/>
      <c r="D29" s="1547"/>
      <c r="E29" s="1547"/>
      <c r="F29" s="1548"/>
      <c r="G29" s="1553"/>
      <c r="H29" s="1554"/>
      <c r="I29" s="1554"/>
      <c r="J29" s="1554"/>
      <c r="K29" s="1554"/>
      <c r="L29" s="1554"/>
      <c r="M29" s="1554"/>
      <c r="N29" s="1554"/>
      <c r="O29" s="1554"/>
      <c r="P29" s="1554"/>
      <c r="Q29" s="1554"/>
      <c r="R29" s="1554"/>
      <c r="S29" s="1554"/>
      <c r="T29" s="1554"/>
      <c r="U29" s="1554"/>
      <c r="V29" s="1554"/>
      <c r="W29" s="1554"/>
      <c r="X29" s="1554"/>
      <c r="Y29" s="1554"/>
      <c r="Z29" s="1554"/>
      <c r="AA29" s="1554"/>
      <c r="AB29" s="1554"/>
      <c r="AC29" s="1554"/>
      <c r="AD29" s="1554"/>
      <c r="AE29" s="1554"/>
      <c r="AF29" s="1554"/>
      <c r="AG29" s="1555"/>
    </row>
    <row r="30" spans="1:33" ht="13" customHeight="1">
      <c r="A30" s="1549"/>
      <c r="B30" s="1550"/>
      <c r="C30" s="1550"/>
      <c r="D30" s="1550"/>
      <c r="E30" s="1550"/>
      <c r="F30" s="1551"/>
      <c r="G30" s="1268"/>
      <c r="H30" s="1269"/>
      <c r="I30" s="1269"/>
      <c r="J30" s="1269"/>
      <c r="K30" s="1269"/>
      <c r="L30" s="1269"/>
      <c r="M30" s="1269"/>
      <c r="N30" s="1269"/>
      <c r="O30" s="1269"/>
      <c r="P30" s="1269"/>
      <c r="Q30" s="1269"/>
      <c r="R30" s="1269"/>
      <c r="S30" s="1269"/>
      <c r="T30" s="1269"/>
      <c r="U30" s="1269"/>
      <c r="V30" s="1269"/>
      <c r="W30" s="1269"/>
      <c r="X30" s="1269"/>
      <c r="Y30" s="1269"/>
      <c r="Z30" s="1269"/>
      <c r="AA30" s="1269"/>
      <c r="AB30" s="1269"/>
      <c r="AC30" s="1269"/>
      <c r="AD30" s="1269"/>
      <c r="AE30" s="1269"/>
      <c r="AF30" s="1269"/>
      <c r="AG30" s="1270"/>
    </row>
    <row r="31" spans="1:33" ht="13" customHeight="1">
      <c r="A31" s="1265" t="s">
        <v>853</v>
      </c>
      <c r="B31" s="1544"/>
      <c r="C31" s="1544"/>
      <c r="D31" s="1544"/>
      <c r="E31" s="1544"/>
      <c r="F31" s="1545"/>
      <c r="G31" s="1256"/>
      <c r="H31" s="1257"/>
      <c r="I31" s="1257"/>
      <c r="J31" s="1257"/>
      <c r="K31" s="1257"/>
      <c r="L31" s="1257"/>
      <c r="M31" s="1257"/>
      <c r="N31" s="1257"/>
      <c r="O31" s="1257"/>
      <c r="P31" s="1257"/>
      <c r="Q31" s="1257"/>
      <c r="R31" s="1257"/>
      <c r="S31" s="1257"/>
      <c r="T31" s="1257"/>
      <c r="U31" s="1257"/>
      <c r="V31" s="1257"/>
      <c r="W31" s="1257"/>
      <c r="X31" s="1257"/>
      <c r="Y31" s="1257"/>
      <c r="Z31" s="1257"/>
      <c r="AA31" s="1257"/>
      <c r="AB31" s="1257"/>
      <c r="AC31" s="1257"/>
      <c r="AD31" s="1257"/>
      <c r="AE31" s="1257"/>
      <c r="AF31" s="1257"/>
      <c r="AG31" s="1258"/>
    </row>
    <row r="32" spans="1:33" ht="13" customHeight="1">
      <c r="A32" s="1546"/>
      <c r="B32" s="1547"/>
      <c r="C32" s="1547"/>
      <c r="D32" s="1547"/>
      <c r="E32" s="1547"/>
      <c r="F32" s="1548"/>
      <c r="G32" s="1259"/>
      <c r="H32" s="1260"/>
      <c r="I32" s="1260"/>
      <c r="J32" s="1260"/>
      <c r="K32" s="1260"/>
      <c r="L32" s="1260"/>
      <c r="M32" s="1260"/>
      <c r="N32" s="1260"/>
      <c r="O32" s="1260"/>
      <c r="P32" s="1260"/>
      <c r="Q32" s="1260"/>
      <c r="R32" s="1260"/>
      <c r="S32" s="1260"/>
      <c r="T32" s="1260"/>
      <c r="U32" s="1260"/>
      <c r="V32" s="1260"/>
      <c r="W32" s="1260"/>
      <c r="X32" s="1260"/>
      <c r="Y32" s="1260"/>
      <c r="Z32" s="1260"/>
      <c r="AA32" s="1260"/>
      <c r="AB32" s="1260"/>
      <c r="AC32" s="1260"/>
      <c r="AD32" s="1260"/>
      <c r="AE32" s="1260"/>
      <c r="AF32" s="1260"/>
      <c r="AG32" s="1261"/>
    </row>
    <row r="33" spans="1:33" ht="13" customHeight="1">
      <c r="A33" s="1546"/>
      <c r="B33" s="1547"/>
      <c r="C33" s="1547"/>
      <c r="D33" s="1547"/>
      <c r="E33" s="1547"/>
      <c r="F33" s="1548"/>
      <c r="G33" s="1259"/>
      <c r="H33" s="1260"/>
      <c r="I33" s="1260"/>
      <c r="J33" s="1260"/>
      <c r="K33" s="1260"/>
      <c r="L33" s="1260"/>
      <c r="M33" s="1260"/>
      <c r="N33" s="1260"/>
      <c r="O33" s="1260"/>
      <c r="P33" s="1260"/>
      <c r="Q33" s="1260"/>
      <c r="R33" s="1260"/>
      <c r="S33" s="1260"/>
      <c r="T33" s="1260"/>
      <c r="U33" s="1260"/>
      <c r="V33" s="1260"/>
      <c r="W33" s="1260"/>
      <c r="X33" s="1260"/>
      <c r="Y33" s="1260"/>
      <c r="Z33" s="1260"/>
      <c r="AA33" s="1260"/>
      <c r="AB33" s="1260"/>
      <c r="AC33" s="1260"/>
      <c r="AD33" s="1260"/>
      <c r="AE33" s="1260"/>
      <c r="AF33" s="1260"/>
      <c r="AG33" s="1261"/>
    </row>
    <row r="34" spans="1:33" ht="13" customHeight="1">
      <c r="A34" s="1546"/>
      <c r="B34" s="1547"/>
      <c r="C34" s="1547"/>
      <c r="D34" s="1547"/>
      <c r="E34" s="1547"/>
      <c r="F34" s="1548"/>
      <c r="G34" s="1259"/>
      <c r="H34" s="1260"/>
      <c r="I34" s="1260"/>
      <c r="J34" s="1260"/>
      <c r="K34" s="1260"/>
      <c r="L34" s="1260"/>
      <c r="M34" s="1260"/>
      <c r="N34" s="1260"/>
      <c r="O34" s="1260"/>
      <c r="P34" s="1260"/>
      <c r="Q34" s="1260"/>
      <c r="R34" s="1260"/>
      <c r="S34" s="1260"/>
      <c r="T34" s="1260"/>
      <c r="U34" s="1260"/>
      <c r="V34" s="1260"/>
      <c r="W34" s="1260"/>
      <c r="X34" s="1260"/>
      <c r="Y34" s="1260"/>
      <c r="Z34" s="1260"/>
      <c r="AA34" s="1260"/>
      <c r="AB34" s="1260"/>
      <c r="AC34" s="1260"/>
      <c r="AD34" s="1260"/>
      <c r="AE34" s="1260"/>
      <c r="AF34" s="1260"/>
      <c r="AG34" s="1261"/>
    </row>
    <row r="35" spans="1:33" ht="13" customHeight="1">
      <c r="A35" s="1546"/>
      <c r="B35" s="1547"/>
      <c r="C35" s="1547"/>
      <c r="D35" s="1547"/>
      <c r="E35" s="1547"/>
      <c r="F35" s="1548"/>
      <c r="G35" s="1259"/>
      <c r="H35" s="1260"/>
      <c r="I35" s="1260"/>
      <c r="J35" s="1260"/>
      <c r="K35" s="1260"/>
      <c r="L35" s="1260"/>
      <c r="M35" s="1260"/>
      <c r="N35" s="1260"/>
      <c r="O35" s="1260"/>
      <c r="P35" s="1260"/>
      <c r="Q35" s="1260"/>
      <c r="R35" s="1260"/>
      <c r="S35" s="1260"/>
      <c r="T35" s="1260"/>
      <c r="U35" s="1260"/>
      <c r="V35" s="1260"/>
      <c r="W35" s="1260"/>
      <c r="X35" s="1260"/>
      <c r="Y35" s="1260"/>
      <c r="Z35" s="1260"/>
      <c r="AA35" s="1260"/>
      <c r="AB35" s="1260"/>
      <c r="AC35" s="1260"/>
      <c r="AD35" s="1260"/>
      <c r="AE35" s="1260"/>
      <c r="AF35" s="1260"/>
      <c r="AG35" s="1261"/>
    </row>
    <row r="36" spans="1:33" ht="13" customHeight="1">
      <c r="A36" s="1546"/>
      <c r="B36" s="1547"/>
      <c r="C36" s="1547"/>
      <c r="D36" s="1547"/>
      <c r="E36" s="1547"/>
      <c r="F36" s="1548"/>
      <c r="G36" s="1259"/>
      <c r="H36" s="1260"/>
      <c r="I36" s="1260"/>
      <c r="J36" s="1260"/>
      <c r="K36" s="1260"/>
      <c r="L36" s="1260"/>
      <c r="M36" s="1260"/>
      <c r="N36" s="1260"/>
      <c r="O36" s="1260"/>
      <c r="P36" s="1260"/>
      <c r="Q36" s="1260"/>
      <c r="R36" s="1260"/>
      <c r="S36" s="1260"/>
      <c r="T36" s="1260"/>
      <c r="U36" s="1260"/>
      <c r="V36" s="1260"/>
      <c r="W36" s="1260"/>
      <c r="X36" s="1260"/>
      <c r="Y36" s="1260"/>
      <c r="Z36" s="1260"/>
      <c r="AA36" s="1260"/>
      <c r="AB36" s="1260"/>
      <c r="AC36" s="1260"/>
      <c r="AD36" s="1260"/>
      <c r="AE36" s="1260"/>
      <c r="AF36" s="1260"/>
      <c r="AG36" s="1261"/>
    </row>
    <row r="37" spans="1:33" ht="13" customHeight="1">
      <c r="A37" s="1546"/>
      <c r="B37" s="1547"/>
      <c r="C37" s="1547"/>
      <c r="D37" s="1547"/>
      <c r="E37" s="1547"/>
      <c r="F37" s="1548"/>
      <c r="G37" s="1259"/>
      <c r="H37" s="1260"/>
      <c r="I37" s="1260"/>
      <c r="J37" s="1260"/>
      <c r="K37" s="1260"/>
      <c r="L37" s="1260"/>
      <c r="M37" s="1260"/>
      <c r="N37" s="1260"/>
      <c r="O37" s="1260"/>
      <c r="P37" s="1260"/>
      <c r="Q37" s="1260"/>
      <c r="R37" s="1260"/>
      <c r="S37" s="1260"/>
      <c r="T37" s="1260"/>
      <c r="U37" s="1260"/>
      <c r="V37" s="1260"/>
      <c r="W37" s="1260"/>
      <c r="X37" s="1260"/>
      <c r="Y37" s="1260"/>
      <c r="Z37" s="1260"/>
      <c r="AA37" s="1260"/>
      <c r="AB37" s="1260"/>
      <c r="AC37" s="1260"/>
      <c r="AD37" s="1260"/>
      <c r="AE37" s="1260"/>
      <c r="AF37" s="1260"/>
      <c r="AG37" s="1261"/>
    </row>
    <row r="38" spans="1:33" ht="13" customHeight="1">
      <c r="A38" s="1546"/>
      <c r="B38" s="1547"/>
      <c r="C38" s="1547"/>
      <c r="D38" s="1547"/>
      <c r="E38" s="1547"/>
      <c r="F38" s="1548"/>
      <c r="G38" s="1259"/>
      <c r="H38" s="1260"/>
      <c r="I38" s="1260"/>
      <c r="J38" s="1260"/>
      <c r="K38" s="1260"/>
      <c r="L38" s="1260"/>
      <c r="M38" s="1260"/>
      <c r="N38" s="1260"/>
      <c r="O38" s="1260"/>
      <c r="P38" s="1260"/>
      <c r="Q38" s="1260"/>
      <c r="R38" s="1260"/>
      <c r="S38" s="1260"/>
      <c r="T38" s="1260"/>
      <c r="U38" s="1260"/>
      <c r="V38" s="1260"/>
      <c r="W38" s="1260"/>
      <c r="X38" s="1260"/>
      <c r="Y38" s="1260"/>
      <c r="Z38" s="1260"/>
      <c r="AA38" s="1260"/>
      <c r="AB38" s="1260"/>
      <c r="AC38" s="1260"/>
      <c r="AD38" s="1260"/>
      <c r="AE38" s="1260"/>
      <c r="AF38" s="1260"/>
      <c r="AG38" s="1261"/>
    </row>
    <row r="39" spans="1:33" ht="13" customHeight="1">
      <c r="A39" s="1546"/>
      <c r="B39" s="1547"/>
      <c r="C39" s="1547"/>
      <c r="D39" s="1547"/>
      <c r="E39" s="1547"/>
      <c r="F39" s="1548"/>
      <c r="G39" s="1259"/>
      <c r="H39" s="1260"/>
      <c r="I39" s="1260"/>
      <c r="J39" s="1260"/>
      <c r="K39" s="1260"/>
      <c r="L39" s="1260"/>
      <c r="M39" s="1260"/>
      <c r="N39" s="1260"/>
      <c r="O39" s="1260"/>
      <c r="P39" s="1260"/>
      <c r="Q39" s="1260"/>
      <c r="R39" s="1260"/>
      <c r="S39" s="1260"/>
      <c r="T39" s="1260"/>
      <c r="U39" s="1260"/>
      <c r="V39" s="1260"/>
      <c r="W39" s="1260"/>
      <c r="X39" s="1260"/>
      <c r="Y39" s="1260"/>
      <c r="Z39" s="1260"/>
      <c r="AA39" s="1260"/>
      <c r="AB39" s="1260"/>
      <c r="AC39" s="1260"/>
      <c r="AD39" s="1260"/>
      <c r="AE39" s="1260"/>
      <c r="AF39" s="1260"/>
      <c r="AG39" s="1261"/>
    </row>
    <row r="40" spans="1:33" ht="13" customHeight="1">
      <c r="A40" s="1546"/>
      <c r="B40" s="1547"/>
      <c r="C40" s="1547"/>
      <c r="D40" s="1547"/>
      <c r="E40" s="1547"/>
      <c r="F40" s="1548"/>
      <c r="G40" s="1259"/>
      <c r="H40" s="1260"/>
      <c r="I40" s="1260"/>
      <c r="J40" s="1260"/>
      <c r="K40" s="1260"/>
      <c r="L40" s="1260"/>
      <c r="M40" s="1260"/>
      <c r="N40" s="1260"/>
      <c r="O40" s="1260"/>
      <c r="P40" s="1260"/>
      <c r="Q40" s="1260"/>
      <c r="R40" s="1260"/>
      <c r="S40" s="1260"/>
      <c r="T40" s="1260"/>
      <c r="U40" s="1260"/>
      <c r="V40" s="1260"/>
      <c r="W40" s="1260"/>
      <c r="X40" s="1260"/>
      <c r="Y40" s="1260"/>
      <c r="Z40" s="1260"/>
      <c r="AA40" s="1260"/>
      <c r="AB40" s="1260"/>
      <c r="AC40" s="1260"/>
      <c r="AD40" s="1260"/>
      <c r="AE40" s="1260"/>
      <c r="AF40" s="1260"/>
      <c r="AG40" s="1261"/>
    </row>
    <row r="41" spans="1:33" ht="13" customHeight="1">
      <c r="A41" s="1546"/>
      <c r="B41" s="1547"/>
      <c r="C41" s="1547"/>
      <c r="D41" s="1547"/>
      <c r="E41" s="1547"/>
      <c r="F41" s="1548"/>
      <c r="G41" s="1259"/>
      <c r="H41" s="1260"/>
      <c r="I41" s="1260"/>
      <c r="J41" s="1260"/>
      <c r="K41" s="1260"/>
      <c r="L41" s="1260"/>
      <c r="M41" s="1260"/>
      <c r="N41" s="1260"/>
      <c r="O41" s="1260"/>
      <c r="P41" s="1260"/>
      <c r="Q41" s="1260"/>
      <c r="R41" s="1260"/>
      <c r="S41" s="1260"/>
      <c r="T41" s="1260"/>
      <c r="U41" s="1260"/>
      <c r="V41" s="1260"/>
      <c r="W41" s="1260"/>
      <c r="X41" s="1260"/>
      <c r="Y41" s="1260"/>
      <c r="Z41" s="1260"/>
      <c r="AA41" s="1260"/>
      <c r="AB41" s="1260"/>
      <c r="AC41" s="1260"/>
      <c r="AD41" s="1260"/>
      <c r="AE41" s="1260"/>
      <c r="AF41" s="1260"/>
      <c r="AG41" s="1261"/>
    </row>
    <row r="42" spans="1:33" ht="13" customHeight="1">
      <c r="A42" s="1546"/>
      <c r="B42" s="1547"/>
      <c r="C42" s="1547"/>
      <c r="D42" s="1547"/>
      <c r="E42" s="1547"/>
      <c r="F42" s="1548"/>
      <c r="G42" s="1259"/>
      <c r="H42" s="1260"/>
      <c r="I42" s="1260"/>
      <c r="J42" s="1260"/>
      <c r="K42" s="1260"/>
      <c r="L42" s="1260"/>
      <c r="M42" s="1260"/>
      <c r="N42" s="1260"/>
      <c r="O42" s="1260"/>
      <c r="P42" s="1260"/>
      <c r="Q42" s="1260"/>
      <c r="R42" s="1260"/>
      <c r="S42" s="1260"/>
      <c r="T42" s="1260"/>
      <c r="U42" s="1260"/>
      <c r="V42" s="1260"/>
      <c r="W42" s="1260"/>
      <c r="X42" s="1260"/>
      <c r="Y42" s="1260"/>
      <c r="Z42" s="1260"/>
      <c r="AA42" s="1260"/>
      <c r="AB42" s="1260"/>
      <c r="AC42" s="1260"/>
      <c r="AD42" s="1260"/>
      <c r="AE42" s="1260"/>
      <c r="AF42" s="1260"/>
      <c r="AG42" s="1261"/>
    </row>
    <row r="43" spans="1:33" ht="13" customHeight="1">
      <c r="A43" s="1546"/>
      <c r="B43" s="1547"/>
      <c r="C43" s="1547"/>
      <c r="D43" s="1547"/>
      <c r="E43" s="1547"/>
      <c r="F43" s="1548"/>
      <c r="G43" s="1259"/>
      <c r="H43" s="1260"/>
      <c r="I43" s="1260"/>
      <c r="J43" s="1260"/>
      <c r="K43" s="1260"/>
      <c r="L43" s="1260"/>
      <c r="M43" s="1260"/>
      <c r="N43" s="1260"/>
      <c r="O43" s="1260"/>
      <c r="P43" s="1260"/>
      <c r="Q43" s="1260"/>
      <c r="R43" s="1260"/>
      <c r="S43" s="1260"/>
      <c r="T43" s="1260"/>
      <c r="U43" s="1260"/>
      <c r="V43" s="1260"/>
      <c r="W43" s="1260"/>
      <c r="X43" s="1260"/>
      <c r="Y43" s="1260"/>
      <c r="Z43" s="1260"/>
      <c r="AA43" s="1260"/>
      <c r="AB43" s="1260"/>
      <c r="AC43" s="1260"/>
      <c r="AD43" s="1260"/>
      <c r="AE43" s="1260"/>
      <c r="AF43" s="1260"/>
      <c r="AG43" s="1261"/>
    </row>
    <row r="44" spans="1:33" ht="13" customHeight="1">
      <c r="A44" s="1546"/>
      <c r="B44" s="1547"/>
      <c r="C44" s="1547"/>
      <c r="D44" s="1547"/>
      <c r="E44" s="1547"/>
      <c r="F44" s="1548"/>
      <c r="G44" s="1259"/>
      <c r="H44" s="1260"/>
      <c r="I44" s="1260"/>
      <c r="J44" s="1260"/>
      <c r="K44" s="1260"/>
      <c r="L44" s="1260"/>
      <c r="M44" s="1260"/>
      <c r="N44" s="1260"/>
      <c r="O44" s="1260"/>
      <c r="P44" s="1260"/>
      <c r="Q44" s="1260"/>
      <c r="R44" s="1260"/>
      <c r="S44" s="1260"/>
      <c r="T44" s="1260"/>
      <c r="U44" s="1260"/>
      <c r="V44" s="1260"/>
      <c r="W44" s="1260"/>
      <c r="X44" s="1260"/>
      <c r="Y44" s="1260"/>
      <c r="Z44" s="1260"/>
      <c r="AA44" s="1260"/>
      <c r="AB44" s="1260"/>
      <c r="AC44" s="1260"/>
      <c r="AD44" s="1260"/>
      <c r="AE44" s="1260"/>
      <c r="AF44" s="1260"/>
      <c r="AG44" s="1261"/>
    </row>
    <row r="45" spans="1:33" ht="13" customHeight="1">
      <c r="A45" s="1546"/>
      <c r="B45" s="1547"/>
      <c r="C45" s="1547"/>
      <c r="D45" s="1547"/>
      <c r="E45" s="1547"/>
      <c r="F45" s="1548"/>
      <c r="G45" s="1259"/>
      <c r="H45" s="1260"/>
      <c r="I45" s="1260"/>
      <c r="J45" s="1260"/>
      <c r="K45" s="1260"/>
      <c r="L45" s="1260"/>
      <c r="M45" s="1260"/>
      <c r="N45" s="1260"/>
      <c r="O45" s="1260"/>
      <c r="P45" s="1260"/>
      <c r="Q45" s="1260"/>
      <c r="R45" s="1260"/>
      <c r="S45" s="1260"/>
      <c r="T45" s="1260"/>
      <c r="U45" s="1260"/>
      <c r="V45" s="1260"/>
      <c r="W45" s="1260"/>
      <c r="X45" s="1260"/>
      <c r="Y45" s="1260"/>
      <c r="Z45" s="1260"/>
      <c r="AA45" s="1260"/>
      <c r="AB45" s="1260"/>
      <c r="AC45" s="1260"/>
      <c r="AD45" s="1260"/>
      <c r="AE45" s="1260"/>
      <c r="AF45" s="1260"/>
      <c r="AG45" s="1261"/>
    </row>
    <row r="46" spans="1:33" ht="13" customHeight="1">
      <c r="A46" s="1546"/>
      <c r="B46" s="1547"/>
      <c r="C46" s="1547"/>
      <c r="D46" s="1547"/>
      <c r="E46" s="1547"/>
      <c r="F46" s="1548"/>
      <c r="G46" s="1259"/>
      <c r="H46" s="1260"/>
      <c r="I46" s="1260"/>
      <c r="J46" s="1260"/>
      <c r="K46" s="1260"/>
      <c r="L46" s="1260"/>
      <c r="M46" s="1260"/>
      <c r="N46" s="1260"/>
      <c r="O46" s="1260"/>
      <c r="P46" s="1260"/>
      <c r="Q46" s="1260"/>
      <c r="R46" s="1260"/>
      <c r="S46" s="1260"/>
      <c r="T46" s="1260"/>
      <c r="U46" s="1260"/>
      <c r="V46" s="1260"/>
      <c r="W46" s="1260"/>
      <c r="X46" s="1260"/>
      <c r="Y46" s="1260"/>
      <c r="Z46" s="1260"/>
      <c r="AA46" s="1260"/>
      <c r="AB46" s="1260"/>
      <c r="AC46" s="1260"/>
      <c r="AD46" s="1260"/>
      <c r="AE46" s="1260"/>
      <c r="AF46" s="1260"/>
      <c r="AG46" s="1261"/>
    </row>
    <row r="47" spans="1:33" ht="13" customHeight="1">
      <c r="A47" s="1546"/>
      <c r="B47" s="1547"/>
      <c r="C47" s="1547"/>
      <c r="D47" s="1547"/>
      <c r="E47" s="1547"/>
      <c r="F47" s="1548"/>
      <c r="G47" s="1259"/>
      <c r="H47" s="1260"/>
      <c r="I47" s="1260"/>
      <c r="J47" s="1260"/>
      <c r="K47" s="1260"/>
      <c r="L47" s="1260"/>
      <c r="M47" s="1260"/>
      <c r="N47" s="1260"/>
      <c r="O47" s="1260"/>
      <c r="P47" s="1260"/>
      <c r="Q47" s="1260"/>
      <c r="R47" s="1260"/>
      <c r="S47" s="1260"/>
      <c r="T47" s="1260"/>
      <c r="U47" s="1260"/>
      <c r="V47" s="1260"/>
      <c r="W47" s="1260"/>
      <c r="X47" s="1260"/>
      <c r="Y47" s="1260"/>
      <c r="Z47" s="1260"/>
      <c r="AA47" s="1260"/>
      <c r="AB47" s="1260"/>
      <c r="AC47" s="1260"/>
      <c r="AD47" s="1260"/>
      <c r="AE47" s="1260"/>
      <c r="AF47" s="1260"/>
      <c r="AG47" s="1261"/>
    </row>
    <row r="48" spans="1:33" ht="13" customHeight="1">
      <c r="A48" s="1546"/>
      <c r="B48" s="1547"/>
      <c r="C48" s="1547"/>
      <c r="D48" s="1547"/>
      <c r="E48" s="1547"/>
      <c r="F48" s="1548"/>
      <c r="G48" s="1259"/>
      <c r="H48" s="1260"/>
      <c r="I48" s="1260"/>
      <c r="J48" s="1260"/>
      <c r="K48" s="1260"/>
      <c r="L48" s="1260"/>
      <c r="M48" s="1260"/>
      <c r="N48" s="1260"/>
      <c r="O48" s="1260"/>
      <c r="P48" s="1260"/>
      <c r="Q48" s="1260"/>
      <c r="R48" s="1260"/>
      <c r="S48" s="1260"/>
      <c r="T48" s="1260"/>
      <c r="U48" s="1260"/>
      <c r="V48" s="1260"/>
      <c r="W48" s="1260"/>
      <c r="X48" s="1260"/>
      <c r="Y48" s="1260"/>
      <c r="Z48" s="1260"/>
      <c r="AA48" s="1260"/>
      <c r="AB48" s="1260"/>
      <c r="AC48" s="1260"/>
      <c r="AD48" s="1260"/>
      <c r="AE48" s="1260"/>
      <c r="AF48" s="1260"/>
      <c r="AG48" s="1261"/>
    </row>
    <row r="49" spans="1:33" ht="13" customHeight="1">
      <c r="A49" s="1546"/>
      <c r="B49" s="1547"/>
      <c r="C49" s="1547"/>
      <c r="D49" s="1547"/>
      <c r="E49" s="1547"/>
      <c r="F49" s="1548"/>
      <c r="G49" s="1259"/>
      <c r="H49" s="1260"/>
      <c r="I49" s="1260"/>
      <c r="J49" s="1260"/>
      <c r="K49" s="1260"/>
      <c r="L49" s="1260"/>
      <c r="M49" s="1260"/>
      <c r="N49" s="1260"/>
      <c r="O49" s="1260"/>
      <c r="P49" s="1260"/>
      <c r="Q49" s="1260"/>
      <c r="R49" s="1260"/>
      <c r="S49" s="1260"/>
      <c r="T49" s="1260"/>
      <c r="U49" s="1260"/>
      <c r="V49" s="1260"/>
      <c r="W49" s="1260"/>
      <c r="X49" s="1260"/>
      <c r="Y49" s="1260"/>
      <c r="Z49" s="1260"/>
      <c r="AA49" s="1260"/>
      <c r="AB49" s="1260"/>
      <c r="AC49" s="1260"/>
      <c r="AD49" s="1260"/>
      <c r="AE49" s="1260"/>
      <c r="AF49" s="1260"/>
      <c r="AG49" s="1261"/>
    </row>
    <row r="50" spans="1:33" ht="13" customHeight="1">
      <c r="A50" s="1546"/>
      <c r="B50" s="1547"/>
      <c r="C50" s="1547"/>
      <c r="D50" s="1547"/>
      <c r="E50" s="1547"/>
      <c r="F50" s="1548"/>
      <c r="G50" s="1259"/>
      <c r="H50" s="1260"/>
      <c r="I50" s="1260"/>
      <c r="J50" s="1260"/>
      <c r="K50" s="1260"/>
      <c r="L50" s="1260"/>
      <c r="M50" s="1260"/>
      <c r="N50" s="1260"/>
      <c r="O50" s="1260"/>
      <c r="P50" s="1260"/>
      <c r="Q50" s="1260"/>
      <c r="R50" s="1260"/>
      <c r="S50" s="1260"/>
      <c r="T50" s="1260"/>
      <c r="U50" s="1260"/>
      <c r="V50" s="1260"/>
      <c r="W50" s="1260"/>
      <c r="X50" s="1260"/>
      <c r="Y50" s="1260"/>
      <c r="Z50" s="1260"/>
      <c r="AA50" s="1260"/>
      <c r="AB50" s="1260"/>
      <c r="AC50" s="1260"/>
      <c r="AD50" s="1260"/>
      <c r="AE50" s="1260"/>
      <c r="AF50" s="1260"/>
      <c r="AG50" s="1261"/>
    </row>
    <row r="51" spans="1:33" ht="13" customHeight="1">
      <c r="A51" s="1546"/>
      <c r="B51" s="1547"/>
      <c r="C51" s="1547"/>
      <c r="D51" s="1547"/>
      <c r="E51" s="1547"/>
      <c r="F51" s="1548"/>
      <c r="G51" s="1259"/>
      <c r="H51" s="1260"/>
      <c r="I51" s="1260"/>
      <c r="J51" s="1260"/>
      <c r="K51" s="1260"/>
      <c r="L51" s="1260"/>
      <c r="M51" s="1260"/>
      <c r="N51" s="1260"/>
      <c r="O51" s="1260"/>
      <c r="P51" s="1260"/>
      <c r="Q51" s="1260"/>
      <c r="R51" s="1260"/>
      <c r="S51" s="1260"/>
      <c r="T51" s="1260"/>
      <c r="U51" s="1260"/>
      <c r="V51" s="1260"/>
      <c r="W51" s="1260"/>
      <c r="X51" s="1260"/>
      <c r="Y51" s="1260"/>
      <c r="Z51" s="1260"/>
      <c r="AA51" s="1260"/>
      <c r="AB51" s="1260"/>
      <c r="AC51" s="1260"/>
      <c r="AD51" s="1260"/>
      <c r="AE51" s="1260"/>
      <c r="AF51" s="1260"/>
      <c r="AG51" s="1261"/>
    </row>
    <row r="52" spans="1:33" ht="13" customHeight="1">
      <c r="A52" s="1546"/>
      <c r="B52" s="1547"/>
      <c r="C52" s="1547"/>
      <c r="D52" s="1547"/>
      <c r="E52" s="1547"/>
      <c r="F52" s="1548"/>
      <c r="G52" s="1259"/>
      <c r="H52" s="1260"/>
      <c r="I52" s="1260"/>
      <c r="J52" s="1260"/>
      <c r="K52" s="1260"/>
      <c r="L52" s="1260"/>
      <c r="M52" s="1260"/>
      <c r="N52" s="1260"/>
      <c r="O52" s="1260"/>
      <c r="P52" s="1260"/>
      <c r="Q52" s="1260"/>
      <c r="R52" s="1260"/>
      <c r="S52" s="1260"/>
      <c r="T52" s="1260"/>
      <c r="U52" s="1260"/>
      <c r="V52" s="1260"/>
      <c r="W52" s="1260"/>
      <c r="X52" s="1260"/>
      <c r="Y52" s="1260"/>
      <c r="Z52" s="1260"/>
      <c r="AA52" s="1260"/>
      <c r="AB52" s="1260"/>
      <c r="AC52" s="1260"/>
      <c r="AD52" s="1260"/>
      <c r="AE52" s="1260"/>
      <c r="AF52" s="1260"/>
      <c r="AG52" s="1261"/>
    </row>
    <row r="53" spans="1:33" ht="13" customHeight="1">
      <c r="A53" s="1546"/>
      <c r="B53" s="1547"/>
      <c r="C53" s="1547"/>
      <c r="D53" s="1547"/>
      <c r="E53" s="1547"/>
      <c r="F53" s="1548"/>
      <c r="G53" s="1259"/>
      <c r="H53" s="1260"/>
      <c r="I53" s="1260"/>
      <c r="J53" s="1260"/>
      <c r="K53" s="1260"/>
      <c r="L53" s="1260"/>
      <c r="M53" s="1260"/>
      <c r="N53" s="1260"/>
      <c r="O53" s="1260"/>
      <c r="P53" s="1260"/>
      <c r="Q53" s="1260"/>
      <c r="R53" s="1260"/>
      <c r="S53" s="1260"/>
      <c r="T53" s="1260"/>
      <c r="U53" s="1260"/>
      <c r="V53" s="1260"/>
      <c r="W53" s="1260"/>
      <c r="X53" s="1260"/>
      <c r="Y53" s="1260"/>
      <c r="Z53" s="1260"/>
      <c r="AA53" s="1260"/>
      <c r="AB53" s="1260"/>
      <c r="AC53" s="1260"/>
      <c r="AD53" s="1260"/>
      <c r="AE53" s="1260"/>
      <c r="AF53" s="1260"/>
      <c r="AG53" s="1261"/>
    </row>
    <row r="54" spans="1:33" ht="13" customHeight="1">
      <c r="A54" s="1546"/>
      <c r="B54" s="1547"/>
      <c r="C54" s="1547"/>
      <c r="D54" s="1547"/>
      <c r="E54" s="1547"/>
      <c r="F54" s="1548"/>
      <c r="G54" s="1259"/>
      <c r="H54" s="1260"/>
      <c r="I54" s="1260"/>
      <c r="J54" s="1260"/>
      <c r="K54" s="1260"/>
      <c r="L54" s="1260"/>
      <c r="M54" s="1260"/>
      <c r="N54" s="1260"/>
      <c r="O54" s="1260"/>
      <c r="P54" s="1260"/>
      <c r="Q54" s="1260"/>
      <c r="R54" s="1260"/>
      <c r="S54" s="1260"/>
      <c r="T54" s="1260"/>
      <c r="U54" s="1260"/>
      <c r="V54" s="1260"/>
      <c r="W54" s="1260"/>
      <c r="X54" s="1260"/>
      <c r="Y54" s="1260"/>
      <c r="Z54" s="1260"/>
      <c r="AA54" s="1260"/>
      <c r="AB54" s="1260"/>
      <c r="AC54" s="1260"/>
      <c r="AD54" s="1260"/>
      <c r="AE54" s="1260"/>
      <c r="AF54" s="1260"/>
      <c r="AG54" s="1261"/>
    </row>
    <row r="55" spans="1:33" ht="13" customHeight="1">
      <c r="A55" s="1549"/>
      <c r="B55" s="1550"/>
      <c r="C55" s="1550"/>
      <c r="D55" s="1550"/>
      <c r="E55" s="1550"/>
      <c r="F55" s="1551"/>
      <c r="G55" s="1262"/>
      <c r="H55" s="1263"/>
      <c r="I55" s="1263"/>
      <c r="J55" s="1263"/>
      <c r="K55" s="1263"/>
      <c r="L55" s="1263"/>
      <c r="M55" s="1263"/>
      <c r="N55" s="1263"/>
      <c r="O55" s="1263"/>
      <c r="P55" s="1263"/>
      <c r="Q55" s="1263"/>
      <c r="R55" s="1263"/>
      <c r="S55" s="1263"/>
      <c r="T55" s="1263"/>
      <c r="U55" s="1263"/>
      <c r="V55" s="1263"/>
      <c r="W55" s="1263"/>
      <c r="X55" s="1263"/>
      <c r="Y55" s="1263"/>
      <c r="Z55" s="1263"/>
      <c r="AA55" s="1263"/>
      <c r="AB55" s="1263"/>
      <c r="AC55" s="1263"/>
      <c r="AD55" s="1263"/>
      <c r="AE55" s="1263"/>
      <c r="AF55" s="1263"/>
      <c r="AG55" s="1264"/>
    </row>
  </sheetData>
  <mergeCells count="17">
    <mergeCell ref="A27:F30"/>
    <mergeCell ref="G27:AG30"/>
    <mergeCell ref="A31:F55"/>
    <mergeCell ref="G31:AG55"/>
    <mergeCell ref="A15:F18"/>
    <mergeCell ref="G15:AG18"/>
    <mergeCell ref="A19:F22"/>
    <mergeCell ref="G19:AG22"/>
    <mergeCell ref="A23:F26"/>
    <mergeCell ref="G23:AG26"/>
    <mergeCell ref="A11:F14"/>
    <mergeCell ref="G11:AG14"/>
    <mergeCell ref="A3:F5"/>
    <mergeCell ref="G3:AG5"/>
    <mergeCell ref="A1:AG1"/>
    <mergeCell ref="A7:F10"/>
    <mergeCell ref="G7:AG10"/>
  </mergeCells>
  <phoneticPr fontId="2"/>
  <printOptions horizontalCentered="1"/>
  <pageMargins left="0.78740157480314965" right="0.59055118110236227" top="0.59055118110236227" bottom="0.43307086614173229" header="0.51181102362204722"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14</xdr:col>
                    <xdr:colOff>177800</xdr:colOff>
                    <xdr:row>0</xdr:row>
                    <xdr:rowOff>76200</xdr:rowOff>
                  </from>
                  <to>
                    <xdr:col>16</xdr:col>
                    <xdr:colOff>82550</xdr:colOff>
                    <xdr:row>0</xdr:row>
                    <xdr:rowOff>400050</xdr:rowOff>
                  </to>
                </anchor>
              </controlPr>
            </control>
          </mc:Choice>
        </mc:AlternateContent>
        <mc:AlternateContent xmlns:mc="http://schemas.openxmlformats.org/markup-compatibility/2006">
          <mc:Choice Requires="x14">
            <control shapeId="49155" r:id="rId5" name="Check Box 3">
              <controlPr defaultSize="0" autoFill="0" autoLine="0" autoPict="0">
                <anchor moveWithCells="1">
                  <from>
                    <xdr:col>20</xdr:col>
                    <xdr:colOff>25400</xdr:colOff>
                    <xdr:row>0</xdr:row>
                    <xdr:rowOff>57150</xdr:rowOff>
                  </from>
                  <to>
                    <xdr:col>21</xdr:col>
                    <xdr:colOff>95250</xdr:colOff>
                    <xdr:row>0</xdr:row>
                    <xdr:rowOff>419100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C65-B858-4F27-85AF-A0FAEFAF3CC5}">
  <sheetPr>
    <pageSetUpPr fitToPage="1"/>
  </sheetPr>
  <dimension ref="A1:M33"/>
  <sheetViews>
    <sheetView showGridLines="0" view="pageBreakPreview" zoomScaleNormal="100" zoomScaleSheetLayoutView="100" workbookViewId="0">
      <selection sqref="A1:J1"/>
    </sheetView>
  </sheetViews>
  <sheetFormatPr defaultColWidth="9" defaultRowHeight="21" customHeight="1"/>
  <cols>
    <col min="1" max="1" width="7.453125" style="621" bestFit="1" customWidth="1"/>
    <col min="2" max="10" width="14" style="621" customWidth="1"/>
    <col min="11" max="11" width="9" style="621"/>
    <col min="12" max="12" width="9.26953125" style="621" bestFit="1" customWidth="1"/>
    <col min="13" max="16384" width="9" style="621"/>
  </cols>
  <sheetData>
    <row r="1" spans="1:13" ht="23.5">
      <c r="A1" s="1561" t="s">
        <v>854</v>
      </c>
      <c r="B1" s="1561"/>
      <c r="C1" s="1561"/>
      <c r="D1" s="1561"/>
      <c r="E1" s="1561"/>
      <c r="F1" s="1561"/>
      <c r="G1" s="1561"/>
      <c r="H1" s="1561"/>
      <c r="I1" s="1561"/>
      <c r="J1" s="1561"/>
    </row>
    <row r="2" spans="1:13" ht="7.5" customHeight="1">
      <c r="A2" s="622"/>
      <c r="B2" s="622"/>
      <c r="C2" s="623"/>
      <c r="D2" s="623"/>
      <c r="E2" s="623"/>
      <c r="F2" s="623"/>
      <c r="G2" s="623"/>
      <c r="H2" s="623"/>
    </row>
    <row r="3" spans="1:13" s="630" customFormat="1" ht="19.5" customHeight="1">
      <c r="A3" s="624"/>
      <c r="B3" s="625" t="s">
        <v>880</v>
      </c>
      <c r="C3" s="626"/>
      <c r="D3" s="624"/>
      <c r="E3" s="621"/>
      <c r="F3" s="624"/>
      <c r="G3" s="624"/>
      <c r="H3" s="621"/>
      <c r="I3" s="624"/>
      <c r="J3" s="629" t="s">
        <v>856</v>
      </c>
    </row>
    <row r="4" spans="1:13" ht="7.5" customHeight="1"/>
    <row r="5" spans="1:13" ht="16.5" customHeight="1">
      <c r="A5" s="1562" t="s">
        <v>857</v>
      </c>
      <c r="B5" s="631" t="s">
        <v>858</v>
      </c>
      <c r="C5" s="1562" t="s">
        <v>859</v>
      </c>
      <c r="D5" s="631" t="s">
        <v>860</v>
      </c>
      <c r="E5" s="1565" t="s">
        <v>861</v>
      </c>
      <c r="F5" s="632" t="s">
        <v>862</v>
      </c>
      <c r="G5" s="1568" t="s">
        <v>881</v>
      </c>
      <c r="H5" s="1569"/>
      <c r="I5" s="1565" t="s">
        <v>864</v>
      </c>
      <c r="J5" s="1576" t="s">
        <v>882</v>
      </c>
    </row>
    <row r="6" spans="1:13" ht="16.5" customHeight="1">
      <c r="A6" s="1563"/>
      <c r="B6" s="633" t="s">
        <v>866</v>
      </c>
      <c r="C6" s="1563"/>
      <c r="D6" s="633" t="s">
        <v>867</v>
      </c>
      <c r="E6" s="1566"/>
      <c r="F6" s="634" t="s">
        <v>868</v>
      </c>
      <c r="G6" s="1570"/>
      <c r="H6" s="1571"/>
      <c r="I6" s="1574"/>
      <c r="J6" s="1577"/>
    </row>
    <row r="7" spans="1:13" ht="16.5" customHeight="1">
      <c r="A7" s="1564"/>
      <c r="B7" s="633" t="s">
        <v>571</v>
      </c>
      <c r="C7" s="1564"/>
      <c r="D7" s="633" t="s">
        <v>571</v>
      </c>
      <c r="E7" s="1567"/>
      <c r="F7" s="634" t="s">
        <v>571</v>
      </c>
      <c r="G7" s="1572"/>
      <c r="H7" s="1573"/>
      <c r="I7" s="1575"/>
      <c r="J7" s="1578"/>
    </row>
    <row r="8" spans="1:13" s="635" customFormat="1" ht="16.5" customHeight="1">
      <c r="A8" s="1581" t="s">
        <v>869</v>
      </c>
      <c r="B8" s="1583" t="s">
        <v>870</v>
      </c>
      <c r="C8" s="1585" t="s">
        <v>871</v>
      </c>
      <c r="D8" s="1560" t="s">
        <v>872</v>
      </c>
      <c r="E8" s="1556" t="s">
        <v>873</v>
      </c>
      <c r="F8" s="1558" t="s">
        <v>874</v>
      </c>
      <c r="G8" s="1559"/>
      <c r="H8" s="1559"/>
      <c r="I8" s="1559"/>
      <c r="J8" s="1560"/>
    </row>
    <row r="9" spans="1:13" s="635" customFormat="1" ht="16.5" customHeight="1">
      <c r="A9" s="1582"/>
      <c r="B9" s="1584"/>
      <c r="C9" s="1586"/>
      <c r="D9" s="1587"/>
      <c r="E9" s="1557"/>
      <c r="F9" s="637" t="s">
        <v>875</v>
      </c>
      <c r="G9" s="638" t="s">
        <v>876</v>
      </c>
      <c r="H9" s="638" t="s">
        <v>877</v>
      </c>
      <c r="I9" s="638"/>
      <c r="J9" s="636" t="s">
        <v>571</v>
      </c>
      <c r="L9" s="635" t="s">
        <v>878</v>
      </c>
    </row>
    <row r="10" spans="1:13" s="630" customFormat="1" ht="16.5" customHeight="1">
      <c r="A10" s="639">
        <v>1</v>
      </c>
      <c r="B10" s="640" t="s">
        <v>879</v>
      </c>
      <c r="C10" s="641">
        <v>0</v>
      </c>
      <c r="D10" s="642">
        <v>7600</v>
      </c>
      <c r="E10" s="643">
        <f t="shared" ref="E10:E29" si="0">SUM(C10:D10)</f>
        <v>7600</v>
      </c>
      <c r="F10" s="644">
        <v>2888</v>
      </c>
      <c r="G10" s="645">
        <f>8925-4213</f>
        <v>4712</v>
      </c>
      <c r="H10" s="645">
        <f>E10-F10-G10</f>
        <v>0</v>
      </c>
      <c r="I10" s="645"/>
      <c r="J10" s="642">
        <f>SUM(F10:I10)</f>
        <v>7600</v>
      </c>
      <c r="L10" s="646">
        <f t="shared" ref="L10:L33" si="1">E10-J10</f>
        <v>0</v>
      </c>
      <c r="M10" s="630" t="str">
        <f t="shared" ref="M10:M33" si="2">IF(L10=0,"ok","返済額と財源が不一致")</f>
        <v>ok</v>
      </c>
    </row>
    <row r="11" spans="1:13" s="630" customFormat="1" ht="16.5" customHeight="1">
      <c r="A11" s="647">
        <v>2</v>
      </c>
      <c r="B11" s="640" t="s">
        <v>879</v>
      </c>
      <c r="C11" s="648">
        <v>20000</v>
      </c>
      <c r="D11" s="649">
        <v>7417</v>
      </c>
      <c r="E11" s="643">
        <f t="shared" si="0"/>
        <v>27417</v>
      </c>
      <c r="F11" s="650">
        <v>2888</v>
      </c>
      <c r="G11" s="645">
        <v>8925</v>
      </c>
      <c r="H11" s="645">
        <f t="shared" ref="H11:H29" si="3">E11-F11-G11</f>
        <v>15604</v>
      </c>
      <c r="I11" s="651"/>
      <c r="J11" s="649">
        <f t="shared" ref="J11:J33" si="4">SUM(F11:I11)</f>
        <v>27417</v>
      </c>
      <c r="L11" s="646">
        <f t="shared" si="1"/>
        <v>0</v>
      </c>
      <c r="M11" s="630" t="str">
        <f t="shared" si="2"/>
        <v>ok</v>
      </c>
    </row>
    <row r="12" spans="1:13" s="630" customFormat="1" ht="16.5" customHeight="1">
      <c r="A12" s="647">
        <v>3</v>
      </c>
      <c r="B12" s="640" t="s">
        <v>879</v>
      </c>
      <c r="C12" s="648">
        <v>20000</v>
      </c>
      <c r="D12" s="649">
        <v>7017</v>
      </c>
      <c r="E12" s="643">
        <f t="shared" si="0"/>
        <v>27017</v>
      </c>
      <c r="F12" s="650">
        <v>2736</v>
      </c>
      <c r="G12" s="645">
        <v>8925</v>
      </c>
      <c r="H12" s="645">
        <f t="shared" si="3"/>
        <v>15356</v>
      </c>
      <c r="I12" s="651"/>
      <c r="J12" s="649">
        <f t="shared" si="4"/>
        <v>27017</v>
      </c>
      <c r="L12" s="646">
        <f t="shared" si="1"/>
        <v>0</v>
      </c>
      <c r="M12" s="630" t="str">
        <f t="shared" si="2"/>
        <v>ok</v>
      </c>
    </row>
    <row r="13" spans="1:13" s="630" customFormat="1" ht="16.5" customHeight="1">
      <c r="A13" s="647">
        <v>4</v>
      </c>
      <c r="B13" s="640" t="s">
        <v>879</v>
      </c>
      <c r="C13" s="648">
        <v>20000</v>
      </c>
      <c r="D13" s="649">
        <v>6617</v>
      </c>
      <c r="E13" s="643">
        <f t="shared" si="0"/>
        <v>26617</v>
      </c>
      <c r="F13" s="650">
        <v>2584</v>
      </c>
      <c r="G13" s="645">
        <v>8925</v>
      </c>
      <c r="H13" s="645">
        <f t="shared" si="3"/>
        <v>15108</v>
      </c>
      <c r="I13" s="651"/>
      <c r="J13" s="649">
        <f t="shared" si="4"/>
        <v>26617</v>
      </c>
      <c r="L13" s="646">
        <f t="shared" si="1"/>
        <v>0</v>
      </c>
      <c r="M13" s="630" t="str">
        <f t="shared" si="2"/>
        <v>ok</v>
      </c>
    </row>
    <row r="14" spans="1:13" s="630" customFormat="1" ht="16.5" customHeight="1">
      <c r="A14" s="647">
        <v>5</v>
      </c>
      <c r="B14" s="640" t="s">
        <v>879</v>
      </c>
      <c r="C14" s="648">
        <v>20000</v>
      </c>
      <c r="D14" s="649">
        <v>6217</v>
      </c>
      <c r="E14" s="643">
        <f t="shared" si="0"/>
        <v>26217</v>
      </c>
      <c r="F14" s="650">
        <v>2432</v>
      </c>
      <c r="G14" s="645">
        <v>8925</v>
      </c>
      <c r="H14" s="645">
        <f t="shared" si="3"/>
        <v>14860</v>
      </c>
      <c r="I14" s="651"/>
      <c r="J14" s="649">
        <f t="shared" si="4"/>
        <v>26217</v>
      </c>
      <c r="L14" s="646">
        <f t="shared" si="1"/>
        <v>0</v>
      </c>
      <c r="M14" s="630" t="str">
        <f t="shared" si="2"/>
        <v>ok</v>
      </c>
    </row>
    <row r="15" spans="1:13" s="630" customFormat="1" ht="16.5" customHeight="1">
      <c r="A15" s="647">
        <v>6</v>
      </c>
      <c r="B15" s="640" t="s">
        <v>879</v>
      </c>
      <c r="C15" s="648">
        <v>20000</v>
      </c>
      <c r="D15" s="649">
        <v>5817</v>
      </c>
      <c r="E15" s="643">
        <f t="shared" si="0"/>
        <v>25817</v>
      </c>
      <c r="F15" s="650">
        <v>2280</v>
      </c>
      <c r="G15" s="645">
        <v>8925</v>
      </c>
      <c r="H15" s="645">
        <f t="shared" si="3"/>
        <v>14612</v>
      </c>
      <c r="I15" s="651"/>
      <c r="J15" s="649">
        <f t="shared" si="4"/>
        <v>25817</v>
      </c>
      <c r="L15" s="646">
        <f t="shared" si="1"/>
        <v>0</v>
      </c>
      <c r="M15" s="630" t="str">
        <f t="shared" si="2"/>
        <v>ok</v>
      </c>
    </row>
    <row r="16" spans="1:13" s="630" customFormat="1" ht="16.5" customHeight="1">
      <c r="A16" s="647">
        <v>7</v>
      </c>
      <c r="B16" s="640" t="s">
        <v>879</v>
      </c>
      <c r="C16" s="648">
        <v>20000</v>
      </c>
      <c r="D16" s="649">
        <v>5417</v>
      </c>
      <c r="E16" s="643">
        <f t="shared" si="0"/>
        <v>25417</v>
      </c>
      <c r="F16" s="650">
        <v>2128</v>
      </c>
      <c r="G16" s="645">
        <v>8925</v>
      </c>
      <c r="H16" s="645">
        <f t="shared" si="3"/>
        <v>14364</v>
      </c>
      <c r="I16" s="651"/>
      <c r="J16" s="649">
        <f t="shared" si="4"/>
        <v>25417</v>
      </c>
      <c r="L16" s="646">
        <f t="shared" si="1"/>
        <v>0</v>
      </c>
      <c r="M16" s="630" t="str">
        <f t="shared" si="2"/>
        <v>ok</v>
      </c>
    </row>
    <row r="17" spans="1:13" s="630" customFormat="1" ht="16.5" customHeight="1">
      <c r="A17" s="647">
        <v>8</v>
      </c>
      <c r="B17" s="640" t="s">
        <v>879</v>
      </c>
      <c r="C17" s="648">
        <v>20000</v>
      </c>
      <c r="D17" s="649">
        <v>5017</v>
      </c>
      <c r="E17" s="643">
        <f t="shared" si="0"/>
        <v>25017</v>
      </c>
      <c r="F17" s="650">
        <v>1976</v>
      </c>
      <c r="G17" s="645">
        <v>8925</v>
      </c>
      <c r="H17" s="645">
        <f t="shared" si="3"/>
        <v>14116</v>
      </c>
      <c r="I17" s="651"/>
      <c r="J17" s="649">
        <f t="shared" si="4"/>
        <v>25017</v>
      </c>
      <c r="L17" s="646">
        <f t="shared" si="1"/>
        <v>0</v>
      </c>
      <c r="M17" s="630" t="str">
        <f t="shared" si="2"/>
        <v>ok</v>
      </c>
    </row>
    <row r="18" spans="1:13" s="630" customFormat="1" ht="16.5" customHeight="1">
      <c r="A18" s="647">
        <v>9</v>
      </c>
      <c r="B18" s="640" t="s">
        <v>879</v>
      </c>
      <c r="C18" s="648">
        <v>20000</v>
      </c>
      <c r="D18" s="649">
        <v>4617</v>
      </c>
      <c r="E18" s="643">
        <f t="shared" si="0"/>
        <v>24617</v>
      </c>
      <c r="F18" s="650">
        <v>1824</v>
      </c>
      <c r="G18" s="645">
        <v>8925</v>
      </c>
      <c r="H18" s="645">
        <f t="shared" si="3"/>
        <v>13868</v>
      </c>
      <c r="I18" s="651"/>
      <c r="J18" s="649">
        <f t="shared" si="4"/>
        <v>24617</v>
      </c>
      <c r="L18" s="646">
        <f t="shared" si="1"/>
        <v>0</v>
      </c>
      <c r="M18" s="630" t="str">
        <f t="shared" si="2"/>
        <v>ok</v>
      </c>
    </row>
    <row r="19" spans="1:13" s="630" customFormat="1" ht="16.5" customHeight="1">
      <c r="A19" s="647">
        <v>10</v>
      </c>
      <c r="B19" s="640" t="s">
        <v>879</v>
      </c>
      <c r="C19" s="648">
        <v>20000</v>
      </c>
      <c r="D19" s="649">
        <v>4217</v>
      </c>
      <c r="E19" s="643">
        <f t="shared" si="0"/>
        <v>24217</v>
      </c>
      <c r="F19" s="650">
        <v>1672</v>
      </c>
      <c r="G19" s="645">
        <v>8925</v>
      </c>
      <c r="H19" s="645">
        <f t="shared" si="3"/>
        <v>13620</v>
      </c>
      <c r="I19" s="651"/>
      <c r="J19" s="649">
        <f t="shared" si="4"/>
        <v>24217</v>
      </c>
      <c r="L19" s="646">
        <f t="shared" si="1"/>
        <v>0</v>
      </c>
      <c r="M19" s="630" t="str">
        <f t="shared" si="2"/>
        <v>ok</v>
      </c>
    </row>
    <row r="20" spans="1:13" s="630" customFormat="1" ht="16.5" customHeight="1">
      <c r="A20" s="647">
        <v>11</v>
      </c>
      <c r="B20" s="640" t="s">
        <v>879</v>
      </c>
      <c r="C20" s="648">
        <v>20000</v>
      </c>
      <c r="D20" s="649">
        <v>3817</v>
      </c>
      <c r="E20" s="643">
        <f t="shared" si="0"/>
        <v>23817</v>
      </c>
      <c r="F20" s="650">
        <v>1520</v>
      </c>
      <c r="G20" s="645">
        <v>8925</v>
      </c>
      <c r="H20" s="645">
        <f t="shared" si="3"/>
        <v>13372</v>
      </c>
      <c r="I20" s="651"/>
      <c r="J20" s="649">
        <f t="shared" si="4"/>
        <v>23817</v>
      </c>
      <c r="L20" s="646">
        <f t="shared" si="1"/>
        <v>0</v>
      </c>
      <c r="M20" s="630" t="str">
        <f t="shared" si="2"/>
        <v>ok</v>
      </c>
    </row>
    <row r="21" spans="1:13" s="630" customFormat="1" ht="16.5" customHeight="1">
      <c r="A21" s="647">
        <v>12</v>
      </c>
      <c r="B21" s="640" t="s">
        <v>879</v>
      </c>
      <c r="C21" s="648">
        <v>20000</v>
      </c>
      <c r="D21" s="649">
        <v>3417</v>
      </c>
      <c r="E21" s="643">
        <f t="shared" si="0"/>
        <v>23417</v>
      </c>
      <c r="F21" s="650">
        <v>1368</v>
      </c>
      <c r="G21" s="645">
        <v>8925</v>
      </c>
      <c r="H21" s="645">
        <f t="shared" si="3"/>
        <v>13124</v>
      </c>
      <c r="I21" s="651"/>
      <c r="J21" s="649">
        <f t="shared" si="4"/>
        <v>23417</v>
      </c>
      <c r="L21" s="646">
        <f t="shared" si="1"/>
        <v>0</v>
      </c>
      <c r="M21" s="630" t="str">
        <f t="shared" si="2"/>
        <v>ok</v>
      </c>
    </row>
    <row r="22" spans="1:13" s="630" customFormat="1" ht="16.5" customHeight="1">
      <c r="A22" s="647">
        <v>13</v>
      </c>
      <c r="B22" s="640" t="s">
        <v>879</v>
      </c>
      <c r="C22" s="648">
        <v>20000</v>
      </c>
      <c r="D22" s="649">
        <v>3017</v>
      </c>
      <c r="E22" s="643">
        <f t="shared" si="0"/>
        <v>23017</v>
      </c>
      <c r="F22" s="650">
        <v>1216</v>
      </c>
      <c r="G22" s="645">
        <v>8925</v>
      </c>
      <c r="H22" s="645">
        <f t="shared" si="3"/>
        <v>12876</v>
      </c>
      <c r="I22" s="651"/>
      <c r="J22" s="649">
        <f t="shared" si="4"/>
        <v>23017</v>
      </c>
      <c r="L22" s="646">
        <f t="shared" si="1"/>
        <v>0</v>
      </c>
      <c r="M22" s="630" t="str">
        <f t="shared" si="2"/>
        <v>ok</v>
      </c>
    </row>
    <row r="23" spans="1:13" s="630" customFormat="1" ht="16.5" customHeight="1">
      <c r="A23" s="647">
        <v>14</v>
      </c>
      <c r="B23" s="640" t="s">
        <v>879</v>
      </c>
      <c r="C23" s="648">
        <v>20000</v>
      </c>
      <c r="D23" s="649">
        <v>2617</v>
      </c>
      <c r="E23" s="643">
        <f t="shared" si="0"/>
        <v>22617</v>
      </c>
      <c r="F23" s="650">
        <v>1064</v>
      </c>
      <c r="G23" s="645">
        <v>8925</v>
      </c>
      <c r="H23" s="645">
        <f t="shared" si="3"/>
        <v>12628</v>
      </c>
      <c r="I23" s="651"/>
      <c r="J23" s="649">
        <f t="shared" si="4"/>
        <v>22617</v>
      </c>
      <c r="L23" s="646">
        <f t="shared" si="1"/>
        <v>0</v>
      </c>
      <c r="M23" s="630" t="str">
        <f t="shared" si="2"/>
        <v>ok</v>
      </c>
    </row>
    <row r="24" spans="1:13" s="630" customFormat="1" ht="16.5" customHeight="1">
      <c r="A24" s="647">
        <v>15</v>
      </c>
      <c r="B24" s="640" t="s">
        <v>879</v>
      </c>
      <c r="C24" s="648">
        <v>20000</v>
      </c>
      <c r="D24" s="649">
        <v>2217</v>
      </c>
      <c r="E24" s="643">
        <f t="shared" si="0"/>
        <v>22217</v>
      </c>
      <c r="F24" s="650">
        <v>912</v>
      </c>
      <c r="G24" s="645">
        <v>8925</v>
      </c>
      <c r="H24" s="645">
        <f t="shared" si="3"/>
        <v>12380</v>
      </c>
      <c r="I24" s="651"/>
      <c r="J24" s="649">
        <f t="shared" si="4"/>
        <v>22217</v>
      </c>
      <c r="L24" s="646">
        <f t="shared" si="1"/>
        <v>0</v>
      </c>
      <c r="M24" s="630" t="str">
        <f t="shared" si="2"/>
        <v>ok</v>
      </c>
    </row>
    <row r="25" spans="1:13" s="630" customFormat="1" ht="16.5" customHeight="1">
      <c r="A25" s="647">
        <v>16</v>
      </c>
      <c r="B25" s="640" t="s">
        <v>879</v>
      </c>
      <c r="C25" s="648">
        <v>20000</v>
      </c>
      <c r="D25" s="649">
        <v>1817</v>
      </c>
      <c r="E25" s="643">
        <f t="shared" si="0"/>
        <v>21817</v>
      </c>
      <c r="F25" s="650">
        <v>760</v>
      </c>
      <c r="G25" s="645">
        <v>8925</v>
      </c>
      <c r="H25" s="645">
        <f t="shared" si="3"/>
        <v>12132</v>
      </c>
      <c r="I25" s="651"/>
      <c r="J25" s="649">
        <f t="shared" si="4"/>
        <v>21817</v>
      </c>
      <c r="L25" s="646">
        <f t="shared" si="1"/>
        <v>0</v>
      </c>
      <c r="M25" s="630" t="str">
        <f t="shared" si="2"/>
        <v>ok</v>
      </c>
    </row>
    <row r="26" spans="1:13" s="630" customFormat="1" ht="16.5" customHeight="1">
      <c r="A26" s="647">
        <v>17</v>
      </c>
      <c r="B26" s="640" t="s">
        <v>879</v>
      </c>
      <c r="C26" s="648">
        <v>20000</v>
      </c>
      <c r="D26" s="649">
        <v>1417</v>
      </c>
      <c r="E26" s="643">
        <f t="shared" si="0"/>
        <v>21417</v>
      </c>
      <c r="F26" s="650">
        <v>608</v>
      </c>
      <c r="G26" s="645">
        <v>8925</v>
      </c>
      <c r="H26" s="645">
        <f t="shared" si="3"/>
        <v>11884</v>
      </c>
      <c r="I26" s="651"/>
      <c r="J26" s="649">
        <f t="shared" si="4"/>
        <v>21417</v>
      </c>
      <c r="L26" s="646">
        <f t="shared" si="1"/>
        <v>0</v>
      </c>
      <c r="M26" s="630" t="str">
        <f t="shared" si="2"/>
        <v>ok</v>
      </c>
    </row>
    <row r="27" spans="1:13" s="630" customFormat="1" ht="16.5" customHeight="1">
      <c r="A27" s="647">
        <v>18</v>
      </c>
      <c r="B27" s="640" t="s">
        <v>879</v>
      </c>
      <c r="C27" s="648">
        <v>20000</v>
      </c>
      <c r="D27" s="649">
        <v>1017</v>
      </c>
      <c r="E27" s="643">
        <f t="shared" si="0"/>
        <v>21017</v>
      </c>
      <c r="F27" s="650">
        <v>456</v>
      </c>
      <c r="G27" s="645">
        <v>8925</v>
      </c>
      <c r="H27" s="645">
        <f t="shared" si="3"/>
        <v>11636</v>
      </c>
      <c r="I27" s="651"/>
      <c r="J27" s="649">
        <f t="shared" si="4"/>
        <v>21017</v>
      </c>
      <c r="L27" s="646">
        <f t="shared" si="1"/>
        <v>0</v>
      </c>
      <c r="M27" s="630" t="str">
        <f t="shared" si="2"/>
        <v>ok</v>
      </c>
    </row>
    <row r="28" spans="1:13" s="630" customFormat="1" ht="16.5" customHeight="1">
      <c r="A28" s="647">
        <v>19</v>
      </c>
      <c r="B28" s="640" t="s">
        <v>879</v>
      </c>
      <c r="C28" s="648">
        <v>20000</v>
      </c>
      <c r="D28" s="649">
        <v>617</v>
      </c>
      <c r="E28" s="643">
        <f t="shared" si="0"/>
        <v>20617</v>
      </c>
      <c r="F28" s="650">
        <v>304</v>
      </c>
      <c r="G28" s="645">
        <v>8925</v>
      </c>
      <c r="H28" s="645">
        <f t="shared" si="3"/>
        <v>11388</v>
      </c>
      <c r="I28" s="651"/>
      <c r="J28" s="649">
        <f t="shared" si="4"/>
        <v>20617</v>
      </c>
      <c r="L28" s="646">
        <f t="shared" si="1"/>
        <v>0</v>
      </c>
      <c r="M28" s="630" t="str">
        <f t="shared" si="2"/>
        <v>ok</v>
      </c>
    </row>
    <row r="29" spans="1:13" s="630" customFormat="1" ht="16.5" customHeight="1">
      <c r="A29" s="652">
        <v>20</v>
      </c>
      <c r="B29" s="640" t="s">
        <v>879</v>
      </c>
      <c r="C29" s="661">
        <v>20000</v>
      </c>
      <c r="D29" s="653">
        <v>217</v>
      </c>
      <c r="E29" s="662">
        <f t="shared" si="0"/>
        <v>20217</v>
      </c>
      <c r="F29" s="654">
        <v>152</v>
      </c>
      <c r="G29" s="663">
        <v>8925</v>
      </c>
      <c r="H29" s="663">
        <f t="shared" si="3"/>
        <v>11140</v>
      </c>
      <c r="I29" s="655"/>
      <c r="J29" s="653">
        <f t="shared" si="4"/>
        <v>20217</v>
      </c>
      <c r="L29" s="646">
        <f t="shared" si="1"/>
        <v>0</v>
      </c>
      <c r="M29" s="630" t="str">
        <f t="shared" si="2"/>
        <v>ok</v>
      </c>
    </row>
    <row r="30" spans="1:13" s="630" customFormat="1" ht="16.5" customHeight="1">
      <c r="A30" s="647"/>
      <c r="B30" s="640" t="s">
        <v>879</v>
      </c>
      <c r="C30" s="648"/>
      <c r="D30" s="649"/>
      <c r="E30" s="664"/>
      <c r="F30" s="650"/>
      <c r="G30" s="651"/>
      <c r="H30" s="651"/>
      <c r="I30" s="651"/>
      <c r="J30" s="649"/>
      <c r="L30" s="646"/>
    </row>
    <row r="31" spans="1:13" s="630" customFormat="1" ht="16.5" customHeight="1">
      <c r="A31" s="647"/>
      <c r="B31" s="640" t="s">
        <v>879</v>
      </c>
      <c r="C31" s="648"/>
      <c r="D31" s="649"/>
      <c r="E31" s="664"/>
      <c r="F31" s="650"/>
      <c r="G31" s="651"/>
      <c r="H31" s="651"/>
      <c r="I31" s="651"/>
      <c r="J31" s="649"/>
      <c r="L31" s="646"/>
    </row>
    <row r="32" spans="1:13" s="630" customFormat="1" ht="16.5" customHeight="1" thickBot="1">
      <c r="A32" s="665"/>
      <c r="B32" s="640" t="s">
        <v>879</v>
      </c>
      <c r="C32" s="666"/>
      <c r="D32" s="667"/>
      <c r="E32" s="668"/>
      <c r="F32" s="669"/>
      <c r="G32" s="670"/>
      <c r="H32" s="670"/>
      <c r="I32" s="670"/>
      <c r="J32" s="667"/>
      <c r="L32" s="646"/>
    </row>
    <row r="33" spans="1:13" s="630" customFormat="1" ht="16.5" customHeight="1" thickTop="1">
      <c r="A33" s="1579" t="s">
        <v>873</v>
      </c>
      <c r="B33" s="1580"/>
      <c r="C33" s="656">
        <f t="shared" ref="C33:H33" si="5">SUM(C10:C29)</f>
        <v>380000</v>
      </c>
      <c r="D33" s="657">
        <f t="shared" si="5"/>
        <v>80123</v>
      </c>
      <c r="E33" s="658">
        <f t="shared" si="5"/>
        <v>460123</v>
      </c>
      <c r="F33" s="659">
        <f t="shared" si="5"/>
        <v>31768</v>
      </c>
      <c r="G33" s="660">
        <f t="shared" si="5"/>
        <v>174287</v>
      </c>
      <c r="H33" s="660">
        <f t="shared" si="5"/>
        <v>254068</v>
      </c>
      <c r="I33" s="660"/>
      <c r="J33" s="657">
        <f t="shared" si="4"/>
        <v>460123</v>
      </c>
      <c r="L33" s="646">
        <f t="shared" si="1"/>
        <v>0</v>
      </c>
      <c r="M33" s="630" t="str">
        <f t="shared" si="2"/>
        <v>ok</v>
      </c>
    </row>
  </sheetData>
  <mergeCells count="14">
    <mergeCell ref="A33:B33"/>
    <mergeCell ref="A8:A9"/>
    <mergeCell ref="B8:B9"/>
    <mergeCell ref="C8:C9"/>
    <mergeCell ref="D8:D9"/>
    <mergeCell ref="E8:E9"/>
    <mergeCell ref="F8:J8"/>
    <mergeCell ref="A1:J1"/>
    <mergeCell ref="A5:A7"/>
    <mergeCell ref="C5:C7"/>
    <mergeCell ref="E5:E7"/>
    <mergeCell ref="G5:H7"/>
    <mergeCell ref="I5:I7"/>
    <mergeCell ref="J5:J7"/>
  </mergeCells>
  <phoneticPr fontId="2"/>
  <printOptions horizontalCentered="1"/>
  <pageMargins left="0.78740157480314965" right="0.59055118110236227" top="0.59055118110236227" bottom="0.31496062992125984" header="0.51181102362204722" footer="0.51181102362204722"/>
  <pageSetup paperSize="9" orientation="landscape" cellComments="asDisplayed" horizontalDpi="300" verticalDpi="300" r:id="rId1"/>
  <headerFooter alignWithMargins="0">
    <oddHeader>&amp;R【様式22】
ページ　／　　ページ中</oddHeader>
    <oddFooter>&amp;C-37-</odd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68056-2E98-423C-99CD-5B5873A41726}">
  <sheetPr>
    <pageSetUpPr fitToPage="1"/>
  </sheetPr>
  <dimension ref="A1:M33"/>
  <sheetViews>
    <sheetView showGridLines="0" view="pageBreakPreview" zoomScaleNormal="100" zoomScaleSheetLayoutView="100" workbookViewId="0">
      <selection sqref="A1:J1"/>
    </sheetView>
  </sheetViews>
  <sheetFormatPr defaultColWidth="9" defaultRowHeight="21" customHeight="1"/>
  <cols>
    <col min="1" max="1" width="7.453125" style="621" bestFit="1" customWidth="1"/>
    <col min="2" max="10" width="14" style="621" customWidth="1"/>
    <col min="11" max="11" width="3.6328125" style="621" customWidth="1"/>
    <col min="12" max="12" width="9.26953125" style="621" bestFit="1" customWidth="1"/>
    <col min="13" max="16384" width="9" style="621"/>
  </cols>
  <sheetData>
    <row r="1" spans="1:13" ht="23.5">
      <c r="A1" s="1561" t="s">
        <v>854</v>
      </c>
      <c r="B1" s="1561"/>
      <c r="C1" s="1561"/>
      <c r="D1" s="1561"/>
      <c r="E1" s="1561"/>
      <c r="F1" s="1561"/>
      <c r="G1" s="1561"/>
      <c r="H1" s="1561"/>
      <c r="I1" s="1561"/>
      <c r="J1" s="1561"/>
    </row>
    <row r="2" spans="1:13" ht="7.5" customHeight="1">
      <c r="A2" s="622"/>
      <c r="B2" s="622"/>
      <c r="C2" s="623"/>
      <c r="D2" s="623"/>
      <c r="E2" s="623"/>
      <c r="F2" s="623"/>
      <c r="G2" s="623"/>
      <c r="H2" s="623"/>
    </row>
    <row r="3" spans="1:13" s="630" customFormat="1" ht="19.5" customHeight="1">
      <c r="A3" s="625" t="s">
        <v>855</v>
      </c>
      <c r="B3" s="626"/>
      <c r="C3" s="626"/>
      <c r="D3" s="624"/>
      <c r="E3" s="627"/>
      <c r="F3" s="628"/>
      <c r="G3" s="624"/>
      <c r="H3" s="621"/>
      <c r="I3" s="624"/>
      <c r="J3" s="629" t="s">
        <v>856</v>
      </c>
    </row>
    <row r="4" spans="1:13" ht="7.5" customHeight="1"/>
    <row r="5" spans="1:13" ht="16.5" customHeight="1">
      <c r="A5" s="1562" t="s">
        <v>857</v>
      </c>
      <c r="B5" s="631" t="s">
        <v>858</v>
      </c>
      <c r="C5" s="1562" t="s">
        <v>859</v>
      </c>
      <c r="D5" s="631" t="s">
        <v>860</v>
      </c>
      <c r="E5" s="1565" t="s">
        <v>861</v>
      </c>
      <c r="F5" s="632" t="s">
        <v>862</v>
      </c>
      <c r="G5" s="1568" t="s">
        <v>863</v>
      </c>
      <c r="H5" s="1569"/>
      <c r="I5" s="1565" t="s">
        <v>864</v>
      </c>
      <c r="J5" s="1576" t="s">
        <v>865</v>
      </c>
    </row>
    <row r="6" spans="1:13" ht="16.5" customHeight="1">
      <c r="A6" s="1563"/>
      <c r="B6" s="633" t="s">
        <v>866</v>
      </c>
      <c r="C6" s="1563"/>
      <c r="D6" s="633" t="s">
        <v>867</v>
      </c>
      <c r="E6" s="1566"/>
      <c r="F6" s="634" t="s">
        <v>868</v>
      </c>
      <c r="G6" s="1570"/>
      <c r="H6" s="1571"/>
      <c r="I6" s="1574"/>
      <c r="J6" s="1577"/>
    </row>
    <row r="7" spans="1:13" ht="16.5" customHeight="1">
      <c r="A7" s="1564"/>
      <c r="B7" s="633" t="s">
        <v>571</v>
      </c>
      <c r="C7" s="1564"/>
      <c r="D7" s="633" t="s">
        <v>571</v>
      </c>
      <c r="E7" s="1567"/>
      <c r="F7" s="634" t="s">
        <v>571</v>
      </c>
      <c r="G7" s="1572"/>
      <c r="H7" s="1573"/>
      <c r="I7" s="1575"/>
      <c r="J7" s="1578"/>
    </row>
    <row r="8" spans="1:13" s="635" customFormat="1" ht="16.5" customHeight="1">
      <c r="A8" s="1581" t="s">
        <v>869</v>
      </c>
      <c r="B8" s="1583" t="s">
        <v>870</v>
      </c>
      <c r="C8" s="1585" t="s">
        <v>871</v>
      </c>
      <c r="D8" s="1560" t="s">
        <v>872</v>
      </c>
      <c r="E8" s="1556" t="s">
        <v>873</v>
      </c>
      <c r="F8" s="1558" t="s">
        <v>874</v>
      </c>
      <c r="G8" s="1559"/>
      <c r="H8" s="1559"/>
      <c r="I8" s="1559"/>
      <c r="J8" s="1560"/>
    </row>
    <row r="9" spans="1:13" s="635" customFormat="1" ht="16.5" customHeight="1">
      <c r="A9" s="1582"/>
      <c r="B9" s="1584"/>
      <c r="C9" s="1586"/>
      <c r="D9" s="1587"/>
      <c r="E9" s="1557"/>
      <c r="F9" s="637" t="s">
        <v>875</v>
      </c>
      <c r="G9" s="638" t="s">
        <v>876</v>
      </c>
      <c r="H9" s="638" t="s">
        <v>877</v>
      </c>
      <c r="I9" s="638"/>
      <c r="J9" s="636" t="s">
        <v>571</v>
      </c>
      <c r="L9" s="635" t="s">
        <v>878</v>
      </c>
    </row>
    <row r="10" spans="1:13" s="630" customFormat="1" ht="16.5" customHeight="1">
      <c r="A10" s="639">
        <v>1</v>
      </c>
      <c r="B10" s="640" t="s">
        <v>879</v>
      </c>
      <c r="C10" s="641"/>
      <c r="D10" s="642"/>
      <c r="E10" s="643">
        <f>SUM(C10:D10)</f>
        <v>0</v>
      </c>
      <c r="F10" s="644"/>
      <c r="G10" s="645"/>
      <c r="H10" s="645"/>
      <c r="I10" s="645"/>
      <c r="J10" s="642">
        <f>SUM(F10:I10)</f>
        <v>0</v>
      </c>
      <c r="L10" s="646">
        <f>E10-J10</f>
        <v>0</v>
      </c>
      <c r="M10" s="630" t="str">
        <f>IF(L10=0,"ok","返済額と財源が不一致")</f>
        <v>ok</v>
      </c>
    </row>
    <row r="11" spans="1:13" s="630" customFormat="1" ht="16.5" customHeight="1">
      <c r="A11" s="639">
        <v>2</v>
      </c>
      <c r="B11" s="640" t="s">
        <v>879</v>
      </c>
      <c r="C11" s="641"/>
      <c r="D11" s="642"/>
      <c r="E11" s="643">
        <f>SUM(C11:D11)</f>
        <v>0</v>
      </c>
      <c r="F11" s="644"/>
      <c r="G11" s="645"/>
      <c r="H11" s="645"/>
      <c r="I11" s="645"/>
      <c r="J11" s="642">
        <f>SUM(F11:I11)</f>
        <v>0</v>
      </c>
      <c r="L11" s="646">
        <f t="shared" ref="L11:L33" si="0">E11-J11</f>
        <v>0</v>
      </c>
      <c r="M11" s="630" t="str">
        <f t="shared" ref="M11:M33" si="1">IF(L11=0,"ok","返済額と財源が不一致")</f>
        <v>ok</v>
      </c>
    </row>
    <row r="12" spans="1:13" s="630" customFormat="1" ht="16.5" customHeight="1">
      <c r="A12" s="639">
        <v>3</v>
      </c>
      <c r="B12" s="640" t="s">
        <v>879</v>
      </c>
      <c r="C12" s="641"/>
      <c r="D12" s="642"/>
      <c r="E12" s="643">
        <f>SUM(C12:D12)</f>
        <v>0</v>
      </c>
      <c r="F12" s="644"/>
      <c r="G12" s="645"/>
      <c r="H12" s="645"/>
      <c r="I12" s="645"/>
      <c r="J12" s="642">
        <f>SUM(F12:I12)</f>
        <v>0</v>
      </c>
      <c r="L12" s="646">
        <f t="shared" si="0"/>
        <v>0</v>
      </c>
      <c r="M12" s="630" t="str">
        <f t="shared" si="1"/>
        <v>ok</v>
      </c>
    </row>
    <row r="13" spans="1:13" s="630" customFormat="1" ht="16.5" customHeight="1">
      <c r="A13" s="639">
        <v>4</v>
      </c>
      <c r="B13" s="640" t="s">
        <v>879</v>
      </c>
      <c r="C13" s="641"/>
      <c r="D13" s="642"/>
      <c r="E13" s="643">
        <f>SUM(C13:D13)</f>
        <v>0</v>
      </c>
      <c r="F13" s="644"/>
      <c r="G13" s="645"/>
      <c r="H13" s="645"/>
      <c r="I13" s="645"/>
      <c r="J13" s="642">
        <f t="shared" ref="J13:J33" si="2">SUM(F13:I13)</f>
        <v>0</v>
      </c>
      <c r="L13" s="646">
        <f t="shared" si="0"/>
        <v>0</v>
      </c>
      <c r="M13" s="630" t="str">
        <f t="shared" si="1"/>
        <v>ok</v>
      </c>
    </row>
    <row r="14" spans="1:13" s="630" customFormat="1" ht="16.5" customHeight="1">
      <c r="A14" s="647">
        <v>5</v>
      </c>
      <c r="B14" s="640" t="s">
        <v>879</v>
      </c>
      <c r="C14" s="648"/>
      <c r="D14" s="649"/>
      <c r="E14" s="643">
        <f t="shared" ref="E14:E32" si="3">SUM(C14:D14)</f>
        <v>0</v>
      </c>
      <c r="F14" s="650"/>
      <c r="G14" s="645"/>
      <c r="H14" s="645"/>
      <c r="I14" s="651"/>
      <c r="J14" s="649">
        <f t="shared" si="2"/>
        <v>0</v>
      </c>
      <c r="L14" s="646">
        <f t="shared" si="0"/>
        <v>0</v>
      </c>
      <c r="M14" s="630" t="str">
        <f t="shared" si="1"/>
        <v>ok</v>
      </c>
    </row>
    <row r="15" spans="1:13" s="630" customFormat="1" ht="16.5" customHeight="1">
      <c r="A15" s="647">
        <v>6</v>
      </c>
      <c r="B15" s="640" t="s">
        <v>879</v>
      </c>
      <c r="C15" s="648"/>
      <c r="D15" s="649"/>
      <c r="E15" s="643">
        <f t="shared" si="3"/>
        <v>0</v>
      </c>
      <c r="F15" s="650"/>
      <c r="G15" s="645"/>
      <c r="H15" s="645"/>
      <c r="I15" s="651"/>
      <c r="J15" s="649">
        <f t="shared" si="2"/>
        <v>0</v>
      </c>
      <c r="L15" s="646">
        <f t="shared" si="0"/>
        <v>0</v>
      </c>
      <c r="M15" s="630" t="str">
        <f t="shared" si="1"/>
        <v>ok</v>
      </c>
    </row>
    <row r="16" spans="1:13" s="630" customFormat="1" ht="16.5" customHeight="1">
      <c r="A16" s="647">
        <v>7</v>
      </c>
      <c r="B16" s="640" t="s">
        <v>879</v>
      </c>
      <c r="C16" s="648"/>
      <c r="D16" s="649"/>
      <c r="E16" s="643">
        <f t="shared" si="3"/>
        <v>0</v>
      </c>
      <c r="F16" s="650"/>
      <c r="G16" s="645"/>
      <c r="H16" s="645"/>
      <c r="I16" s="651"/>
      <c r="J16" s="649">
        <f t="shared" si="2"/>
        <v>0</v>
      </c>
      <c r="L16" s="646">
        <f t="shared" si="0"/>
        <v>0</v>
      </c>
      <c r="M16" s="630" t="str">
        <f t="shared" si="1"/>
        <v>ok</v>
      </c>
    </row>
    <row r="17" spans="1:13" s="630" customFormat="1" ht="16.5" customHeight="1">
      <c r="A17" s="647">
        <v>8</v>
      </c>
      <c r="B17" s="640" t="s">
        <v>879</v>
      </c>
      <c r="C17" s="648"/>
      <c r="D17" s="649"/>
      <c r="E17" s="643">
        <f t="shared" si="3"/>
        <v>0</v>
      </c>
      <c r="F17" s="650"/>
      <c r="G17" s="645"/>
      <c r="H17" s="645"/>
      <c r="I17" s="651"/>
      <c r="J17" s="649">
        <f t="shared" si="2"/>
        <v>0</v>
      </c>
      <c r="L17" s="646">
        <f t="shared" si="0"/>
        <v>0</v>
      </c>
      <c r="M17" s="630" t="str">
        <f t="shared" si="1"/>
        <v>ok</v>
      </c>
    </row>
    <row r="18" spans="1:13" s="630" customFormat="1" ht="16.5" customHeight="1">
      <c r="A18" s="647">
        <v>9</v>
      </c>
      <c r="B18" s="640" t="s">
        <v>879</v>
      </c>
      <c r="C18" s="648"/>
      <c r="D18" s="649"/>
      <c r="E18" s="643">
        <f t="shared" si="3"/>
        <v>0</v>
      </c>
      <c r="F18" s="650"/>
      <c r="G18" s="645"/>
      <c r="H18" s="645"/>
      <c r="I18" s="651"/>
      <c r="J18" s="649">
        <f t="shared" si="2"/>
        <v>0</v>
      </c>
      <c r="L18" s="646">
        <f t="shared" si="0"/>
        <v>0</v>
      </c>
      <c r="M18" s="630" t="str">
        <f t="shared" si="1"/>
        <v>ok</v>
      </c>
    </row>
    <row r="19" spans="1:13" s="630" customFormat="1" ht="16.5" customHeight="1">
      <c r="A19" s="647">
        <v>10</v>
      </c>
      <c r="B19" s="640" t="s">
        <v>879</v>
      </c>
      <c r="C19" s="648"/>
      <c r="D19" s="649"/>
      <c r="E19" s="643">
        <f t="shared" si="3"/>
        <v>0</v>
      </c>
      <c r="F19" s="650"/>
      <c r="G19" s="645"/>
      <c r="H19" s="645"/>
      <c r="I19" s="651"/>
      <c r="J19" s="649">
        <f t="shared" si="2"/>
        <v>0</v>
      </c>
      <c r="L19" s="646">
        <f t="shared" si="0"/>
        <v>0</v>
      </c>
      <c r="M19" s="630" t="str">
        <f t="shared" si="1"/>
        <v>ok</v>
      </c>
    </row>
    <row r="20" spans="1:13" s="630" customFormat="1" ht="16.5" customHeight="1">
      <c r="A20" s="647">
        <v>11</v>
      </c>
      <c r="B20" s="640" t="s">
        <v>879</v>
      </c>
      <c r="C20" s="648"/>
      <c r="D20" s="649"/>
      <c r="E20" s="643">
        <f t="shared" si="3"/>
        <v>0</v>
      </c>
      <c r="F20" s="650"/>
      <c r="G20" s="645"/>
      <c r="H20" s="645"/>
      <c r="I20" s="651"/>
      <c r="J20" s="649">
        <f t="shared" si="2"/>
        <v>0</v>
      </c>
      <c r="L20" s="646">
        <f t="shared" si="0"/>
        <v>0</v>
      </c>
      <c r="M20" s="630" t="str">
        <f t="shared" si="1"/>
        <v>ok</v>
      </c>
    </row>
    <row r="21" spans="1:13" s="630" customFormat="1" ht="16.5" customHeight="1">
      <c r="A21" s="647">
        <v>12</v>
      </c>
      <c r="B21" s="640" t="s">
        <v>879</v>
      </c>
      <c r="C21" s="648"/>
      <c r="D21" s="649"/>
      <c r="E21" s="643">
        <f t="shared" si="3"/>
        <v>0</v>
      </c>
      <c r="F21" s="650"/>
      <c r="G21" s="645"/>
      <c r="H21" s="645"/>
      <c r="I21" s="651"/>
      <c r="J21" s="649">
        <f t="shared" si="2"/>
        <v>0</v>
      </c>
      <c r="L21" s="646">
        <f t="shared" si="0"/>
        <v>0</v>
      </c>
      <c r="M21" s="630" t="str">
        <f t="shared" si="1"/>
        <v>ok</v>
      </c>
    </row>
    <row r="22" spans="1:13" s="630" customFormat="1" ht="16.5" customHeight="1">
      <c r="A22" s="647">
        <v>13</v>
      </c>
      <c r="B22" s="640" t="s">
        <v>879</v>
      </c>
      <c r="C22" s="648"/>
      <c r="D22" s="649"/>
      <c r="E22" s="643">
        <f t="shared" si="3"/>
        <v>0</v>
      </c>
      <c r="F22" s="650"/>
      <c r="G22" s="645"/>
      <c r="H22" s="645"/>
      <c r="I22" s="651"/>
      <c r="J22" s="649">
        <f t="shared" si="2"/>
        <v>0</v>
      </c>
      <c r="L22" s="646">
        <f t="shared" si="0"/>
        <v>0</v>
      </c>
      <c r="M22" s="630" t="str">
        <f t="shared" si="1"/>
        <v>ok</v>
      </c>
    </row>
    <row r="23" spans="1:13" s="630" customFormat="1" ht="16.5" customHeight="1">
      <c r="A23" s="647">
        <v>14</v>
      </c>
      <c r="B23" s="640" t="s">
        <v>879</v>
      </c>
      <c r="C23" s="648"/>
      <c r="D23" s="649"/>
      <c r="E23" s="643">
        <f t="shared" si="3"/>
        <v>0</v>
      </c>
      <c r="F23" s="650"/>
      <c r="G23" s="645"/>
      <c r="H23" s="645"/>
      <c r="I23" s="651"/>
      <c r="J23" s="649">
        <f t="shared" si="2"/>
        <v>0</v>
      </c>
      <c r="L23" s="646">
        <f t="shared" si="0"/>
        <v>0</v>
      </c>
      <c r="M23" s="630" t="str">
        <f t="shared" si="1"/>
        <v>ok</v>
      </c>
    </row>
    <row r="24" spans="1:13" s="630" customFormat="1" ht="16.5" customHeight="1">
      <c r="A24" s="647">
        <v>15</v>
      </c>
      <c r="B24" s="640" t="s">
        <v>879</v>
      </c>
      <c r="C24" s="648"/>
      <c r="D24" s="649"/>
      <c r="E24" s="643">
        <f t="shared" si="3"/>
        <v>0</v>
      </c>
      <c r="F24" s="650"/>
      <c r="G24" s="645"/>
      <c r="H24" s="645"/>
      <c r="I24" s="651"/>
      <c r="J24" s="649">
        <f t="shared" si="2"/>
        <v>0</v>
      </c>
      <c r="L24" s="646">
        <f t="shared" si="0"/>
        <v>0</v>
      </c>
      <c r="M24" s="630" t="str">
        <f t="shared" si="1"/>
        <v>ok</v>
      </c>
    </row>
    <row r="25" spans="1:13" s="630" customFormat="1" ht="16.5" customHeight="1">
      <c r="A25" s="647">
        <v>16</v>
      </c>
      <c r="B25" s="640" t="s">
        <v>879</v>
      </c>
      <c r="C25" s="648"/>
      <c r="D25" s="649"/>
      <c r="E25" s="643">
        <f t="shared" si="3"/>
        <v>0</v>
      </c>
      <c r="F25" s="650"/>
      <c r="G25" s="645"/>
      <c r="H25" s="645"/>
      <c r="I25" s="651"/>
      <c r="J25" s="649">
        <f t="shared" si="2"/>
        <v>0</v>
      </c>
      <c r="L25" s="646">
        <f t="shared" si="0"/>
        <v>0</v>
      </c>
      <c r="M25" s="630" t="str">
        <f t="shared" si="1"/>
        <v>ok</v>
      </c>
    </row>
    <row r="26" spans="1:13" s="630" customFormat="1" ht="16.5" customHeight="1">
      <c r="A26" s="647">
        <v>17</v>
      </c>
      <c r="B26" s="640" t="s">
        <v>879</v>
      </c>
      <c r="C26" s="648"/>
      <c r="D26" s="649"/>
      <c r="E26" s="643">
        <f t="shared" si="3"/>
        <v>0</v>
      </c>
      <c r="F26" s="650"/>
      <c r="G26" s="645"/>
      <c r="H26" s="645"/>
      <c r="I26" s="651"/>
      <c r="J26" s="649">
        <f t="shared" si="2"/>
        <v>0</v>
      </c>
      <c r="L26" s="646">
        <f t="shared" si="0"/>
        <v>0</v>
      </c>
      <c r="M26" s="630" t="str">
        <f t="shared" si="1"/>
        <v>ok</v>
      </c>
    </row>
    <row r="27" spans="1:13" s="630" customFormat="1" ht="16.5" customHeight="1">
      <c r="A27" s="647">
        <v>18</v>
      </c>
      <c r="B27" s="640" t="s">
        <v>879</v>
      </c>
      <c r="C27" s="648"/>
      <c r="D27" s="649"/>
      <c r="E27" s="643">
        <f t="shared" si="3"/>
        <v>0</v>
      </c>
      <c r="F27" s="650"/>
      <c r="G27" s="645"/>
      <c r="H27" s="645"/>
      <c r="I27" s="651"/>
      <c r="J27" s="649">
        <f t="shared" si="2"/>
        <v>0</v>
      </c>
      <c r="L27" s="646">
        <f t="shared" si="0"/>
        <v>0</v>
      </c>
      <c r="M27" s="630" t="str">
        <f t="shared" si="1"/>
        <v>ok</v>
      </c>
    </row>
    <row r="28" spans="1:13" s="630" customFormat="1" ht="16.5" customHeight="1">
      <c r="A28" s="647">
        <v>19</v>
      </c>
      <c r="B28" s="640" t="s">
        <v>879</v>
      </c>
      <c r="C28" s="648"/>
      <c r="D28" s="649"/>
      <c r="E28" s="643">
        <f t="shared" si="3"/>
        <v>0</v>
      </c>
      <c r="F28" s="650"/>
      <c r="G28" s="645"/>
      <c r="H28" s="645"/>
      <c r="I28" s="651"/>
      <c r="J28" s="649">
        <f t="shared" si="2"/>
        <v>0</v>
      </c>
      <c r="L28" s="646">
        <f t="shared" si="0"/>
        <v>0</v>
      </c>
      <c r="M28" s="630" t="str">
        <f t="shared" si="1"/>
        <v>ok</v>
      </c>
    </row>
    <row r="29" spans="1:13" s="630" customFormat="1" ht="16.5" customHeight="1">
      <c r="A29" s="647">
        <v>20</v>
      </c>
      <c r="B29" s="640" t="s">
        <v>879</v>
      </c>
      <c r="C29" s="648"/>
      <c r="D29" s="649"/>
      <c r="E29" s="643">
        <f t="shared" si="3"/>
        <v>0</v>
      </c>
      <c r="F29" s="650"/>
      <c r="G29" s="645"/>
      <c r="H29" s="645"/>
      <c r="I29" s="651"/>
      <c r="J29" s="649">
        <f t="shared" si="2"/>
        <v>0</v>
      </c>
      <c r="L29" s="646">
        <f t="shared" si="0"/>
        <v>0</v>
      </c>
      <c r="M29" s="630" t="str">
        <f t="shared" si="1"/>
        <v>ok</v>
      </c>
    </row>
    <row r="30" spans="1:13" s="630" customFormat="1" ht="16.5" customHeight="1">
      <c r="A30" s="647"/>
      <c r="B30" s="640"/>
      <c r="C30" s="648"/>
      <c r="D30" s="649"/>
      <c r="E30" s="643">
        <f t="shared" si="3"/>
        <v>0</v>
      </c>
      <c r="F30" s="650"/>
      <c r="G30" s="645"/>
      <c r="H30" s="645"/>
      <c r="I30" s="651"/>
      <c r="J30" s="649">
        <f t="shared" si="2"/>
        <v>0</v>
      </c>
      <c r="L30" s="646">
        <f t="shared" si="0"/>
        <v>0</v>
      </c>
      <c r="M30" s="630" t="str">
        <f t="shared" si="1"/>
        <v>ok</v>
      </c>
    </row>
    <row r="31" spans="1:13" s="630" customFormat="1" ht="16.5" customHeight="1">
      <c r="A31" s="647"/>
      <c r="B31" s="640"/>
      <c r="C31" s="648"/>
      <c r="D31" s="649"/>
      <c r="E31" s="643">
        <f t="shared" si="3"/>
        <v>0</v>
      </c>
      <c r="F31" s="650"/>
      <c r="G31" s="645"/>
      <c r="H31" s="645"/>
      <c r="I31" s="651"/>
      <c r="J31" s="649">
        <f t="shared" si="2"/>
        <v>0</v>
      </c>
      <c r="L31" s="646">
        <f t="shared" si="0"/>
        <v>0</v>
      </c>
      <c r="M31" s="630" t="str">
        <f t="shared" si="1"/>
        <v>ok</v>
      </c>
    </row>
    <row r="32" spans="1:13" s="630" customFormat="1" ht="16.5" customHeight="1" thickBot="1">
      <c r="A32" s="652"/>
      <c r="B32" s="640"/>
      <c r="C32" s="648"/>
      <c r="D32" s="653"/>
      <c r="E32" s="643">
        <f t="shared" si="3"/>
        <v>0</v>
      </c>
      <c r="F32" s="654"/>
      <c r="G32" s="645"/>
      <c r="H32" s="645"/>
      <c r="I32" s="655"/>
      <c r="J32" s="653">
        <f t="shared" si="2"/>
        <v>0</v>
      </c>
      <c r="L32" s="646">
        <f t="shared" si="0"/>
        <v>0</v>
      </c>
      <c r="M32" s="630" t="str">
        <f t="shared" si="1"/>
        <v>ok</v>
      </c>
    </row>
    <row r="33" spans="1:13" s="630" customFormat="1" ht="16.5" customHeight="1" thickTop="1">
      <c r="A33" s="1579" t="s">
        <v>873</v>
      </c>
      <c r="B33" s="1580"/>
      <c r="C33" s="656">
        <f t="shared" ref="C33:H33" si="4">SUM(C10:C32)</f>
        <v>0</v>
      </c>
      <c r="D33" s="657">
        <f t="shared" si="4"/>
        <v>0</v>
      </c>
      <c r="E33" s="658">
        <f t="shared" si="4"/>
        <v>0</v>
      </c>
      <c r="F33" s="659">
        <f t="shared" si="4"/>
        <v>0</v>
      </c>
      <c r="G33" s="660">
        <f t="shared" si="4"/>
        <v>0</v>
      </c>
      <c r="H33" s="660">
        <f t="shared" si="4"/>
        <v>0</v>
      </c>
      <c r="I33" s="660"/>
      <c r="J33" s="657">
        <f t="shared" si="2"/>
        <v>0</v>
      </c>
      <c r="L33" s="646">
        <f t="shared" si="0"/>
        <v>0</v>
      </c>
      <c r="M33" s="630" t="str">
        <f t="shared" si="1"/>
        <v>ok</v>
      </c>
    </row>
  </sheetData>
  <mergeCells count="14">
    <mergeCell ref="A33:B33"/>
    <mergeCell ref="A8:A9"/>
    <mergeCell ref="B8:B9"/>
    <mergeCell ref="C8:C9"/>
    <mergeCell ref="D8:D9"/>
    <mergeCell ref="E8:E9"/>
    <mergeCell ref="F8:J8"/>
    <mergeCell ref="A1:J1"/>
    <mergeCell ref="A5:A7"/>
    <mergeCell ref="C5:C7"/>
    <mergeCell ref="E5:E7"/>
    <mergeCell ref="G5:H7"/>
    <mergeCell ref="I5:I7"/>
    <mergeCell ref="J5:J7"/>
  </mergeCells>
  <phoneticPr fontId="2"/>
  <printOptions horizontalCentered="1"/>
  <pageMargins left="0.78740157480314965" right="0.59055118110236227" top="0.78740157480314965" bottom="0.31496062992125984" header="0.78740157480314965" footer="0.78740157480314965"/>
  <pageSetup paperSize="9" scale="99" orientation="landscape" cellComments="asDisplayed" horizontalDpi="300" verticalDpi="300" r:id="rId1"/>
  <headerFooter alignWithMargins="0"/>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F8AC6-8C7E-45C3-8042-76AF97258041}">
  <dimension ref="A1:AI170"/>
  <sheetViews>
    <sheetView view="pageBreakPreview" zoomScaleNormal="100" zoomScaleSheetLayoutView="100" workbookViewId="0">
      <selection activeCell="AL1" sqref="AL1"/>
    </sheetView>
  </sheetViews>
  <sheetFormatPr defaultColWidth="2.7265625" defaultRowHeight="12.5"/>
  <cols>
    <col min="1" max="16384" width="2.7265625" style="671"/>
  </cols>
  <sheetData>
    <row r="1" spans="1:35" ht="21.75" customHeight="1"/>
    <row r="2" spans="1:35" ht="16">
      <c r="A2" s="1239" t="s">
        <v>1006</v>
      </c>
      <c r="B2" s="1239"/>
      <c r="C2" s="1239"/>
      <c r="D2" s="1239"/>
      <c r="E2" s="1239"/>
      <c r="F2" s="1239"/>
      <c r="G2" s="1239"/>
      <c r="H2" s="1239"/>
      <c r="I2" s="1239"/>
      <c r="J2" s="1239"/>
      <c r="K2" s="1239"/>
      <c r="L2" s="1239"/>
      <c r="M2" s="1239"/>
      <c r="N2" s="1239"/>
      <c r="O2" s="1239"/>
      <c r="P2" s="1239"/>
      <c r="Q2" s="1239"/>
      <c r="R2" s="1239"/>
      <c r="S2" s="1239"/>
      <c r="T2" s="1239"/>
      <c r="U2" s="1239"/>
      <c r="V2" s="1239"/>
      <c r="W2" s="1239"/>
      <c r="X2" s="1239"/>
      <c r="Y2" s="1239"/>
      <c r="Z2" s="1239"/>
      <c r="AA2" s="1239"/>
      <c r="AB2" s="1239"/>
      <c r="AC2" s="1239"/>
      <c r="AD2" s="1239"/>
      <c r="AE2" s="1239"/>
      <c r="AF2" s="1239"/>
      <c r="AG2" s="1239"/>
      <c r="AH2" s="1239"/>
      <c r="AI2" s="1239"/>
    </row>
    <row r="4" spans="1:35">
      <c r="Y4" s="1683" t="s">
        <v>1007</v>
      </c>
      <c r="Z4" s="1683"/>
      <c r="AA4" s="1683"/>
      <c r="AB4" s="1683"/>
      <c r="AC4" s="1683"/>
      <c r="AD4" s="1683"/>
      <c r="AE4" s="1683"/>
      <c r="AF4" s="1683"/>
      <c r="AG4" s="1683"/>
      <c r="AH4" s="1683"/>
    </row>
    <row r="5" spans="1:35">
      <c r="Y5" s="787"/>
      <c r="Z5" s="787"/>
      <c r="AA5" s="787"/>
      <c r="AB5" s="787"/>
      <c r="AC5" s="787"/>
      <c r="AD5" s="787"/>
      <c r="AE5" s="787"/>
      <c r="AF5" s="787"/>
      <c r="AG5" s="787"/>
      <c r="AH5" s="787"/>
    </row>
    <row r="6" spans="1:35">
      <c r="A6" s="1682" t="s">
        <v>1008</v>
      </c>
      <c r="B6" s="1684"/>
      <c r="C6" s="1684"/>
      <c r="D6" s="1685"/>
      <c r="E6" s="788"/>
      <c r="F6" s="789"/>
      <c r="G6" s="789"/>
      <c r="H6" s="789"/>
      <c r="I6" s="789"/>
      <c r="J6" s="789"/>
      <c r="K6" s="789"/>
      <c r="L6" s="789"/>
      <c r="M6" s="789"/>
      <c r="N6" s="789"/>
      <c r="O6" s="789"/>
      <c r="P6" s="789"/>
      <c r="Q6" s="789"/>
      <c r="R6" s="789"/>
      <c r="S6" s="789"/>
      <c r="T6" s="789"/>
      <c r="U6" s="789"/>
      <c r="V6" s="789"/>
      <c r="W6" s="789"/>
      <c r="X6" s="789"/>
      <c r="Y6" s="789"/>
      <c r="Z6" s="790"/>
    </row>
    <row r="7" spans="1:35">
      <c r="A7" s="1265" t="s">
        <v>1009</v>
      </c>
      <c r="B7" s="1544"/>
      <c r="C7" s="1544"/>
      <c r="D7" s="1545"/>
      <c r="E7" s="783"/>
      <c r="F7" s="778"/>
      <c r="G7" s="778"/>
      <c r="H7" s="778"/>
      <c r="I7" s="778"/>
      <c r="J7" s="778"/>
      <c r="K7" s="778"/>
      <c r="L7" s="778"/>
      <c r="M7" s="778"/>
      <c r="N7" s="778"/>
      <c r="O7" s="778"/>
      <c r="P7" s="778"/>
      <c r="Q7" s="778"/>
      <c r="R7" s="778"/>
      <c r="S7" s="778"/>
      <c r="T7" s="778"/>
      <c r="U7" s="778"/>
      <c r="V7" s="778"/>
      <c r="W7" s="778"/>
      <c r="X7" s="778"/>
      <c r="Y7" s="778"/>
      <c r="Z7" s="779"/>
    </row>
    <row r="8" spans="1:35">
      <c r="A8" s="1549"/>
      <c r="B8" s="1550"/>
      <c r="C8" s="1550"/>
      <c r="D8" s="1551"/>
      <c r="E8" s="780"/>
      <c r="F8" s="781"/>
      <c r="G8" s="781"/>
      <c r="H8" s="781"/>
      <c r="I8" s="781"/>
      <c r="J8" s="781"/>
      <c r="K8" s="781"/>
      <c r="L8" s="781"/>
      <c r="M8" s="781"/>
      <c r="N8" s="781"/>
      <c r="O8" s="781"/>
      <c r="P8" s="781"/>
      <c r="Q8" s="781"/>
      <c r="R8" s="781"/>
      <c r="S8" s="781"/>
      <c r="T8" s="781"/>
      <c r="U8" s="781"/>
      <c r="V8" s="781"/>
      <c r="W8" s="781"/>
      <c r="X8" s="781"/>
      <c r="Y8" s="781"/>
      <c r="Z8" s="782"/>
    </row>
    <row r="9" spans="1:35">
      <c r="A9" s="1265" t="s">
        <v>1010</v>
      </c>
      <c r="B9" s="1544"/>
      <c r="C9" s="1544"/>
      <c r="D9" s="1545"/>
      <c r="E9" s="791"/>
      <c r="F9" s="792"/>
      <c r="G9" s="792"/>
      <c r="H9" s="792"/>
      <c r="I9" s="792"/>
      <c r="J9" s="792"/>
      <c r="K9" s="792"/>
      <c r="L9" s="792"/>
      <c r="M9" s="792"/>
      <c r="N9" s="792"/>
      <c r="O9" s="792"/>
      <c r="P9" s="793"/>
      <c r="Q9" s="1265" t="s">
        <v>1011</v>
      </c>
      <c r="R9" s="1545"/>
      <c r="S9" s="794"/>
      <c r="T9" s="795"/>
      <c r="U9" s="796"/>
      <c r="V9" s="1265" t="s">
        <v>1012</v>
      </c>
      <c r="W9" s="1545"/>
      <c r="X9" s="783"/>
      <c r="Y9" s="778"/>
      <c r="Z9" s="779"/>
    </row>
    <row r="10" spans="1:35">
      <c r="A10" s="1549"/>
      <c r="B10" s="1550"/>
      <c r="C10" s="1550"/>
      <c r="D10" s="1551"/>
      <c r="E10" s="797"/>
      <c r="F10" s="798"/>
      <c r="G10" s="798"/>
      <c r="H10" s="798"/>
      <c r="I10" s="798"/>
      <c r="J10" s="798"/>
      <c r="K10" s="798"/>
      <c r="L10" s="798"/>
      <c r="M10" s="798"/>
      <c r="N10" s="798"/>
      <c r="O10" s="798"/>
      <c r="P10" s="799"/>
      <c r="Q10" s="1549"/>
      <c r="R10" s="1551"/>
      <c r="S10" s="800"/>
      <c r="T10" s="801"/>
      <c r="U10" s="802"/>
      <c r="V10" s="1549"/>
      <c r="W10" s="1551"/>
      <c r="X10" s="780"/>
      <c r="Y10" s="781"/>
      <c r="Z10" s="782"/>
    </row>
    <row r="12" spans="1:35" ht="12.75" customHeight="1">
      <c r="A12" s="1673" t="s">
        <v>1013</v>
      </c>
      <c r="B12" s="1673"/>
      <c r="C12" s="1673"/>
      <c r="D12" s="1673"/>
      <c r="E12" s="772" t="s">
        <v>1014</v>
      </c>
      <c r="F12" s="773"/>
      <c r="G12" s="773"/>
      <c r="H12" s="773"/>
      <c r="I12" s="773"/>
      <c r="J12" s="773"/>
      <c r="K12" s="773"/>
      <c r="L12" s="773"/>
      <c r="M12" s="773"/>
      <c r="N12" s="773"/>
      <c r="O12" s="773"/>
      <c r="P12" s="773"/>
      <c r="Q12" s="773"/>
      <c r="R12" s="773"/>
      <c r="S12" s="773"/>
      <c r="T12" s="773"/>
      <c r="U12" s="773"/>
      <c r="V12" s="773"/>
      <c r="W12" s="773"/>
      <c r="X12" s="773"/>
      <c r="Y12" s="773"/>
      <c r="Z12" s="774"/>
    </row>
    <row r="13" spans="1:35">
      <c r="A13" s="1673"/>
      <c r="B13" s="1673"/>
      <c r="C13" s="1673"/>
      <c r="D13" s="1673"/>
      <c r="E13" s="775"/>
      <c r="F13" s="776"/>
      <c r="G13" s="776"/>
      <c r="H13" s="776"/>
      <c r="I13" s="776"/>
      <c r="J13" s="776"/>
      <c r="K13" s="776"/>
      <c r="L13" s="776"/>
      <c r="M13" s="776"/>
      <c r="N13" s="776"/>
      <c r="O13" s="776"/>
      <c r="P13" s="776"/>
      <c r="Q13" s="776"/>
      <c r="R13" s="776"/>
      <c r="S13" s="776"/>
      <c r="T13" s="776"/>
      <c r="U13" s="776"/>
      <c r="V13" s="776"/>
      <c r="W13" s="776"/>
      <c r="X13" s="776"/>
      <c r="Y13" s="776"/>
      <c r="Z13" s="777"/>
    </row>
    <row r="14" spans="1:35">
      <c r="A14" s="1673"/>
      <c r="B14" s="1673"/>
      <c r="C14" s="1673"/>
      <c r="D14" s="1673"/>
      <c r="E14" s="775"/>
      <c r="F14" s="776"/>
      <c r="G14" s="776"/>
      <c r="H14" s="776"/>
      <c r="I14" s="776"/>
      <c r="J14" s="776"/>
      <c r="K14" s="776"/>
      <c r="L14" s="776"/>
      <c r="M14" s="776"/>
      <c r="N14" s="776"/>
      <c r="O14" s="776"/>
      <c r="P14" s="776"/>
      <c r="Q14" s="776"/>
      <c r="R14" s="776"/>
      <c r="S14" s="776"/>
      <c r="T14" s="776"/>
      <c r="U14" s="776"/>
      <c r="V14" s="776"/>
      <c r="W14" s="776"/>
      <c r="X14" s="776"/>
      <c r="Y14" s="776"/>
      <c r="Z14" s="777"/>
    </row>
    <row r="15" spans="1:35">
      <c r="A15" s="1673"/>
      <c r="B15" s="1673"/>
      <c r="C15" s="1673"/>
      <c r="D15" s="1673"/>
      <c r="E15" s="775"/>
      <c r="F15" s="776"/>
      <c r="G15" s="776"/>
      <c r="H15" s="776"/>
      <c r="I15" s="776"/>
      <c r="J15" s="776"/>
      <c r="K15" s="776"/>
      <c r="L15" s="776"/>
      <c r="M15" s="776"/>
      <c r="N15" s="776"/>
      <c r="O15" s="776"/>
      <c r="P15" s="776"/>
      <c r="Q15" s="776"/>
      <c r="R15" s="776"/>
      <c r="S15" s="776"/>
      <c r="T15" s="776"/>
      <c r="U15" s="776"/>
      <c r="V15" s="776"/>
      <c r="W15" s="776"/>
      <c r="X15" s="776"/>
      <c r="Y15" s="776"/>
      <c r="Z15" s="777"/>
    </row>
    <row r="16" spans="1:35">
      <c r="A16" s="1674" t="s">
        <v>1041</v>
      </c>
      <c r="B16" s="1674"/>
      <c r="C16" s="1674"/>
      <c r="D16" s="1675"/>
      <c r="E16" s="1676"/>
      <c r="F16" s="1677"/>
      <c r="G16" s="1677"/>
      <c r="H16" s="1677"/>
      <c r="I16" s="1677"/>
      <c r="J16" s="1677"/>
      <c r="K16" s="1677"/>
      <c r="L16" s="1677"/>
      <c r="M16" s="1677"/>
      <c r="N16" s="1677"/>
      <c r="O16" s="1677"/>
      <c r="P16" s="1677"/>
      <c r="Q16" s="1677"/>
      <c r="R16" s="1677"/>
      <c r="S16" s="1677"/>
      <c r="T16" s="1677"/>
      <c r="U16" s="1677"/>
      <c r="V16" s="1677"/>
      <c r="W16" s="1677"/>
      <c r="X16" s="1677"/>
      <c r="Y16" s="1677"/>
      <c r="Z16" s="1678"/>
    </row>
    <row r="17" spans="1:34">
      <c r="A17" s="1674"/>
      <c r="B17" s="1674"/>
      <c r="C17" s="1674"/>
      <c r="D17" s="1675"/>
      <c r="E17" s="1679"/>
      <c r="F17" s="1680"/>
      <c r="G17" s="1680"/>
      <c r="H17" s="1680"/>
      <c r="I17" s="1680"/>
      <c r="J17" s="1680"/>
      <c r="K17" s="1680"/>
      <c r="L17" s="1680"/>
      <c r="M17" s="1680"/>
      <c r="N17" s="1680"/>
      <c r="O17" s="1680"/>
      <c r="P17" s="1680"/>
      <c r="Q17" s="1680"/>
      <c r="R17" s="1680"/>
      <c r="S17" s="1680"/>
      <c r="T17" s="1680"/>
      <c r="U17" s="1680"/>
      <c r="V17" s="1680"/>
      <c r="W17" s="1680"/>
      <c r="X17" s="1680"/>
      <c r="Y17" s="1680"/>
      <c r="Z17" s="1681"/>
    </row>
    <row r="18" spans="1:34" ht="13" customHeight="1">
      <c r="A18" s="1673" t="s">
        <v>1015</v>
      </c>
      <c r="B18" s="1673"/>
      <c r="C18" s="1673"/>
      <c r="D18" s="1682"/>
      <c r="E18" s="784" t="s">
        <v>1016</v>
      </c>
      <c r="Z18" s="785"/>
    </row>
    <row r="19" spans="1:34" ht="13" customHeight="1">
      <c r="A19" s="1673"/>
      <c r="B19" s="1673"/>
      <c r="C19" s="1673"/>
      <c r="D19" s="1682"/>
      <c r="E19" s="780" t="s">
        <v>1017</v>
      </c>
      <c r="F19" s="781"/>
      <c r="G19" s="781"/>
      <c r="H19" s="781"/>
      <c r="I19" s="781"/>
      <c r="J19" s="781"/>
      <c r="K19" s="781"/>
      <c r="L19" s="781"/>
      <c r="M19" s="781"/>
      <c r="N19" s="781"/>
      <c r="O19" s="781"/>
      <c r="P19" s="781"/>
      <c r="Q19" s="781"/>
      <c r="R19" s="781"/>
      <c r="S19" s="781"/>
      <c r="T19" s="781"/>
      <c r="U19" s="781"/>
      <c r="V19" s="781"/>
      <c r="W19" s="781"/>
      <c r="X19" s="781"/>
      <c r="Y19" s="781"/>
      <c r="Z19" s="782"/>
    </row>
    <row r="20" spans="1:34" ht="12.75" customHeight="1">
      <c r="A20" s="1256" t="s">
        <v>1018</v>
      </c>
      <c r="B20" s="1257"/>
      <c r="C20" s="1257"/>
      <c r="D20" s="1257"/>
      <c r="E20" s="1260"/>
      <c r="F20" s="1260"/>
      <c r="G20" s="1260"/>
      <c r="H20" s="1260"/>
      <c r="I20" s="1260"/>
      <c r="J20" s="1260"/>
      <c r="K20" s="1260"/>
      <c r="L20" s="1260"/>
      <c r="M20" s="1260"/>
      <c r="N20" s="1260"/>
      <c r="O20" s="1260"/>
      <c r="P20" s="1260"/>
      <c r="Q20" s="1260"/>
      <c r="R20" s="1260"/>
      <c r="S20" s="1260"/>
      <c r="T20" s="1260"/>
      <c r="U20" s="1260"/>
      <c r="V20" s="1260"/>
      <c r="W20" s="1260"/>
      <c r="X20" s="1260"/>
      <c r="Y20" s="1260"/>
      <c r="Z20" s="1261"/>
    </row>
    <row r="21" spans="1:34">
      <c r="A21" s="1259"/>
      <c r="B21" s="1260"/>
      <c r="C21" s="1260"/>
      <c r="D21" s="1260"/>
      <c r="E21" s="1260"/>
      <c r="F21" s="1260"/>
      <c r="G21" s="1260"/>
      <c r="H21" s="1260"/>
      <c r="I21" s="1260"/>
      <c r="J21" s="1260"/>
      <c r="K21" s="1260"/>
      <c r="L21" s="1260"/>
      <c r="M21" s="1260"/>
      <c r="N21" s="1260"/>
      <c r="O21" s="1260"/>
      <c r="P21" s="1260"/>
      <c r="Q21" s="1260"/>
      <c r="R21" s="1260"/>
      <c r="S21" s="1260"/>
      <c r="T21" s="1260"/>
      <c r="U21" s="1260"/>
      <c r="V21" s="1260"/>
      <c r="W21" s="1260"/>
      <c r="X21" s="1260"/>
      <c r="Y21" s="1260"/>
      <c r="Z21" s="1261"/>
    </row>
    <row r="22" spans="1:34">
      <c r="A22" s="1262"/>
      <c r="B22" s="1263"/>
      <c r="C22" s="1263"/>
      <c r="D22" s="1263"/>
      <c r="E22" s="1263"/>
      <c r="F22" s="1263"/>
      <c r="G22" s="1263"/>
      <c r="H22" s="1263"/>
      <c r="I22" s="1263"/>
      <c r="J22" s="1263"/>
      <c r="K22" s="1263"/>
      <c r="L22" s="1263"/>
      <c r="M22" s="1263"/>
      <c r="N22" s="1263"/>
      <c r="O22" s="1263"/>
      <c r="P22" s="1263"/>
      <c r="Q22" s="1263"/>
      <c r="R22" s="1263"/>
      <c r="S22" s="1263"/>
      <c r="T22" s="1263"/>
      <c r="U22" s="1263"/>
      <c r="V22" s="1263"/>
      <c r="W22" s="1263"/>
      <c r="X22" s="1263"/>
      <c r="Y22" s="1263"/>
      <c r="Z22" s="1264"/>
    </row>
    <row r="24" spans="1:34">
      <c r="A24" s="1662" t="s">
        <v>1019</v>
      </c>
      <c r="B24" s="1662"/>
      <c r="C24" s="1662"/>
      <c r="D24" s="1662"/>
      <c r="E24" s="1662" t="s">
        <v>1020</v>
      </c>
      <c r="F24" s="1662"/>
      <c r="G24" s="1662" t="s">
        <v>1021</v>
      </c>
      <c r="H24" s="1662"/>
      <c r="I24" s="1662"/>
      <c r="J24" s="1662"/>
      <c r="K24" s="1662"/>
      <c r="L24" s="1662"/>
      <c r="M24" s="1662"/>
      <c r="N24" s="1662"/>
      <c r="O24" s="1662"/>
      <c r="P24" s="1662"/>
      <c r="Q24" s="1662"/>
      <c r="R24" s="1662"/>
      <c r="S24" s="1662"/>
      <c r="T24" s="1662"/>
      <c r="U24" s="1662"/>
      <c r="V24" s="1662"/>
      <c r="W24" s="1662"/>
      <c r="X24" s="1662"/>
      <c r="Y24" s="1662"/>
      <c r="Z24" s="1662"/>
      <c r="AA24" s="1662"/>
      <c r="AB24" s="1662"/>
      <c r="AC24" s="1662"/>
      <c r="AD24" s="1662"/>
      <c r="AE24" s="1662"/>
      <c r="AF24" s="1662"/>
      <c r="AG24" s="1662"/>
      <c r="AH24" s="1662"/>
    </row>
    <row r="25" spans="1:34">
      <c r="A25" s="1663"/>
      <c r="B25" s="1663"/>
      <c r="C25" s="1663"/>
      <c r="D25" s="1663"/>
      <c r="E25" s="1663"/>
      <c r="F25" s="1663"/>
      <c r="G25" s="1672"/>
      <c r="H25" s="1672"/>
      <c r="I25" s="1672"/>
      <c r="J25" s="1672"/>
      <c r="K25" s="1672"/>
      <c r="L25" s="1672"/>
      <c r="M25" s="1672"/>
      <c r="N25" s="1672"/>
      <c r="O25" s="1672"/>
      <c r="P25" s="1672"/>
      <c r="Q25" s="1672"/>
      <c r="R25" s="1672"/>
      <c r="S25" s="1672"/>
      <c r="T25" s="1672"/>
      <c r="U25" s="1672"/>
      <c r="V25" s="1672"/>
      <c r="W25" s="1672"/>
      <c r="X25" s="1672"/>
      <c r="Y25" s="1672"/>
      <c r="Z25" s="1672"/>
      <c r="AA25" s="1672"/>
      <c r="AB25" s="1672"/>
      <c r="AC25" s="1672"/>
      <c r="AD25" s="1672"/>
      <c r="AE25" s="1672"/>
      <c r="AF25" s="1672"/>
      <c r="AG25" s="1672"/>
      <c r="AH25" s="1672"/>
    </row>
    <row r="26" spans="1:34">
      <c r="A26" s="1662"/>
      <c r="B26" s="1662"/>
      <c r="C26" s="1662"/>
      <c r="D26" s="1662"/>
      <c r="E26" s="1662"/>
      <c r="F26" s="1662"/>
      <c r="G26" s="1664"/>
      <c r="H26" s="1665"/>
      <c r="I26" s="1665"/>
      <c r="J26" s="1665"/>
      <c r="K26" s="1665"/>
      <c r="L26" s="1665"/>
      <c r="M26" s="1665"/>
      <c r="N26" s="1665"/>
      <c r="O26" s="1665"/>
      <c r="P26" s="1665"/>
      <c r="Q26" s="1665"/>
      <c r="R26" s="1665"/>
      <c r="S26" s="1665"/>
      <c r="T26" s="1665"/>
      <c r="U26" s="1665"/>
      <c r="V26" s="1665"/>
      <c r="W26" s="1665"/>
      <c r="X26" s="1665"/>
      <c r="Y26" s="1665"/>
      <c r="Z26" s="1665"/>
      <c r="AA26" s="1665"/>
      <c r="AB26" s="1665"/>
      <c r="AC26" s="1665"/>
      <c r="AD26" s="1665"/>
      <c r="AE26" s="1665"/>
      <c r="AF26" s="1665"/>
      <c r="AG26" s="1665"/>
      <c r="AH26" s="1666"/>
    </row>
    <row r="27" spans="1:34">
      <c r="A27" s="1663"/>
      <c r="B27" s="1663"/>
      <c r="C27" s="1663"/>
      <c r="D27" s="1663"/>
      <c r="E27" s="1663"/>
      <c r="F27" s="1663"/>
      <c r="G27" s="1667"/>
      <c r="H27" s="1668"/>
      <c r="I27" s="1668"/>
      <c r="J27" s="1668"/>
      <c r="K27" s="1668"/>
      <c r="L27" s="1668"/>
      <c r="M27" s="1668"/>
      <c r="N27" s="1668"/>
      <c r="O27" s="1668"/>
      <c r="P27" s="1668"/>
      <c r="Q27" s="1668"/>
      <c r="R27" s="1668"/>
      <c r="S27" s="1668"/>
      <c r="T27" s="1668"/>
      <c r="U27" s="1668"/>
      <c r="V27" s="1668"/>
      <c r="W27" s="1668"/>
      <c r="X27" s="1668"/>
      <c r="Y27" s="1668"/>
      <c r="Z27" s="1668"/>
      <c r="AA27" s="1668"/>
      <c r="AB27" s="1668"/>
      <c r="AC27" s="1668"/>
      <c r="AD27" s="1668"/>
      <c r="AE27" s="1668"/>
      <c r="AF27" s="1668"/>
      <c r="AG27" s="1668"/>
      <c r="AH27" s="1669"/>
    </row>
    <row r="28" spans="1:34">
      <c r="A28" s="1662"/>
      <c r="B28" s="1662"/>
      <c r="C28" s="1662"/>
      <c r="D28" s="1662"/>
      <c r="E28" s="1662"/>
      <c r="F28" s="1662"/>
      <c r="G28" s="1664"/>
      <c r="H28" s="1665"/>
      <c r="I28" s="1665"/>
      <c r="J28" s="1665"/>
      <c r="K28" s="1665"/>
      <c r="L28" s="1665"/>
      <c r="M28" s="1665"/>
      <c r="N28" s="1665"/>
      <c r="O28" s="1665"/>
      <c r="P28" s="1665"/>
      <c r="Q28" s="1665"/>
      <c r="R28" s="1665"/>
      <c r="S28" s="1665"/>
      <c r="T28" s="1665"/>
      <c r="U28" s="1665"/>
      <c r="V28" s="1665"/>
      <c r="W28" s="1665"/>
      <c r="X28" s="1665"/>
      <c r="Y28" s="1665"/>
      <c r="Z28" s="1665"/>
      <c r="AA28" s="1665"/>
      <c r="AB28" s="1665"/>
      <c r="AC28" s="1665"/>
      <c r="AD28" s="1665"/>
      <c r="AE28" s="1665"/>
      <c r="AF28" s="1665"/>
      <c r="AG28" s="1665"/>
      <c r="AH28" s="1666"/>
    </row>
    <row r="29" spans="1:34">
      <c r="A29" s="1663"/>
      <c r="B29" s="1663"/>
      <c r="C29" s="1663"/>
      <c r="D29" s="1663"/>
      <c r="E29" s="1663"/>
      <c r="F29" s="1663"/>
      <c r="G29" s="1667"/>
      <c r="H29" s="1668"/>
      <c r="I29" s="1668"/>
      <c r="J29" s="1668"/>
      <c r="K29" s="1668"/>
      <c r="L29" s="1668"/>
      <c r="M29" s="1668"/>
      <c r="N29" s="1668"/>
      <c r="O29" s="1668"/>
      <c r="P29" s="1668"/>
      <c r="Q29" s="1668"/>
      <c r="R29" s="1668"/>
      <c r="S29" s="1668"/>
      <c r="T29" s="1668"/>
      <c r="U29" s="1668"/>
      <c r="V29" s="1668"/>
      <c r="W29" s="1668"/>
      <c r="X29" s="1668"/>
      <c r="Y29" s="1668"/>
      <c r="Z29" s="1668"/>
      <c r="AA29" s="1668"/>
      <c r="AB29" s="1668"/>
      <c r="AC29" s="1668"/>
      <c r="AD29" s="1668"/>
      <c r="AE29" s="1668"/>
      <c r="AF29" s="1668"/>
      <c r="AG29" s="1668"/>
      <c r="AH29" s="1669"/>
    </row>
    <row r="30" spans="1:34">
      <c r="A30" s="1662"/>
      <c r="B30" s="1662"/>
      <c r="C30" s="1662"/>
      <c r="D30" s="1662"/>
      <c r="E30" s="1662"/>
      <c r="F30" s="1662"/>
      <c r="G30" s="1664"/>
      <c r="H30" s="1665"/>
      <c r="I30" s="1665"/>
      <c r="J30" s="1665"/>
      <c r="K30" s="1665"/>
      <c r="L30" s="1665"/>
      <c r="M30" s="1665"/>
      <c r="N30" s="1665"/>
      <c r="O30" s="1665"/>
      <c r="P30" s="1665"/>
      <c r="Q30" s="1665"/>
      <c r="R30" s="1665"/>
      <c r="S30" s="1665"/>
      <c r="T30" s="1665"/>
      <c r="U30" s="1665"/>
      <c r="V30" s="1665"/>
      <c r="W30" s="1665"/>
      <c r="X30" s="1665"/>
      <c r="Y30" s="1665"/>
      <c r="Z30" s="1665"/>
      <c r="AA30" s="1665"/>
      <c r="AB30" s="1665"/>
      <c r="AC30" s="1665"/>
      <c r="AD30" s="1665"/>
      <c r="AE30" s="1665"/>
      <c r="AF30" s="1665"/>
      <c r="AG30" s="1665"/>
      <c r="AH30" s="1666"/>
    </row>
    <row r="31" spans="1:34">
      <c r="A31" s="1663"/>
      <c r="B31" s="1663"/>
      <c r="C31" s="1663"/>
      <c r="D31" s="1663"/>
      <c r="E31" s="1663"/>
      <c r="F31" s="1663"/>
      <c r="G31" s="1667"/>
      <c r="H31" s="1668"/>
      <c r="I31" s="1668"/>
      <c r="J31" s="1668"/>
      <c r="K31" s="1668"/>
      <c r="L31" s="1668"/>
      <c r="M31" s="1668"/>
      <c r="N31" s="1668"/>
      <c r="O31" s="1668"/>
      <c r="P31" s="1668"/>
      <c r="Q31" s="1668"/>
      <c r="R31" s="1668"/>
      <c r="S31" s="1668"/>
      <c r="T31" s="1668"/>
      <c r="U31" s="1668"/>
      <c r="V31" s="1668"/>
      <c r="W31" s="1668"/>
      <c r="X31" s="1668"/>
      <c r="Y31" s="1668"/>
      <c r="Z31" s="1668"/>
      <c r="AA31" s="1668"/>
      <c r="AB31" s="1668"/>
      <c r="AC31" s="1668"/>
      <c r="AD31" s="1668"/>
      <c r="AE31" s="1668"/>
      <c r="AF31" s="1668"/>
      <c r="AG31" s="1668"/>
      <c r="AH31" s="1669"/>
    </row>
    <row r="32" spans="1:34">
      <c r="A32" s="1662"/>
      <c r="B32" s="1662"/>
      <c r="C32" s="1662"/>
      <c r="D32" s="1662"/>
      <c r="E32" s="1662"/>
      <c r="F32" s="1662"/>
      <c r="G32" s="1664"/>
      <c r="H32" s="1665"/>
      <c r="I32" s="1665"/>
      <c r="J32" s="1665"/>
      <c r="K32" s="1665"/>
      <c r="L32" s="1665"/>
      <c r="M32" s="1665"/>
      <c r="N32" s="1665"/>
      <c r="O32" s="1665"/>
      <c r="P32" s="1665"/>
      <c r="Q32" s="1665"/>
      <c r="R32" s="1665"/>
      <c r="S32" s="1665"/>
      <c r="T32" s="1665"/>
      <c r="U32" s="1665"/>
      <c r="V32" s="1665"/>
      <c r="W32" s="1665"/>
      <c r="X32" s="1665"/>
      <c r="Y32" s="1665"/>
      <c r="Z32" s="1665"/>
      <c r="AA32" s="1665"/>
      <c r="AB32" s="1665"/>
      <c r="AC32" s="1665"/>
      <c r="AD32" s="1665"/>
      <c r="AE32" s="1665"/>
      <c r="AF32" s="1665"/>
      <c r="AG32" s="1665"/>
      <c r="AH32" s="1666"/>
    </row>
    <row r="33" spans="1:34">
      <c r="A33" s="1663"/>
      <c r="B33" s="1663"/>
      <c r="C33" s="1663"/>
      <c r="D33" s="1663"/>
      <c r="E33" s="1663"/>
      <c r="F33" s="1663"/>
      <c r="G33" s="1667"/>
      <c r="H33" s="1668"/>
      <c r="I33" s="1668"/>
      <c r="J33" s="1668"/>
      <c r="K33" s="1668"/>
      <c r="L33" s="1668"/>
      <c r="M33" s="1668"/>
      <c r="N33" s="1668"/>
      <c r="O33" s="1668"/>
      <c r="P33" s="1668"/>
      <c r="Q33" s="1668"/>
      <c r="R33" s="1668"/>
      <c r="S33" s="1668"/>
      <c r="T33" s="1668"/>
      <c r="U33" s="1668"/>
      <c r="V33" s="1668"/>
      <c r="W33" s="1668"/>
      <c r="X33" s="1668"/>
      <c r="Y33" s="1668"/>
      <c r="Z33" s="1668"/>
      <c r="AA33" s="1668"/>
      <c r="AB33" s="1668"/>
      <c r="AC33" s="1668"/>
      <c r="AD33" s="1668"/>
      <c r="AE33" s="1668"/>
      <c r="AF33" s="1668"/>
      <c r="AG33" s="1668"/>
      <c r="AH33" s="1669"/>
    </row>
    <row r="34" spans="1:34">
      <c r="A34" s="1662"/>
      <c r="B34" s="1662"/>
      <c r="C34" s="1662"/>
      <c r="D34" s="1662"/>
      <c r="E34" s="1662"/>
      <c r="F34" s="1662"/>
      <c r="G34" s="1664"/>
      <c r="H34" s="1665"/>
      <c r="I34" s="1665"/>
      <c r="J34" s="1665"/>
      <c r="K34" s="1665"/>
      <c r="L34" s="1665"/>
      <c r="M34" s="1665"/>
      <c r="N34" s="1665"/>
      <c r="O34" s="1665"/>
      <c r="P34" s="1665"/>
      <c r="Q34" s="1665"/>
      <c r="R34" s="1665"/>
      <c r="S34" s="1665"/>
      <c r="T34" s="1665"/>
      <c r="U34" s="1665"/>
      <c r="V34" s="1665"/>
      <c r="W34" s="1665"/>
      <c r="X34" s="1665"/>
      <c r="Y34" s="1665"/>
      <c r="Z34" s="1665"/>
      <c r="AA34" s="1665"/>
      <c r="AB34" s="1665"/>
      <c r="AC34" s="1665"/>
      <c r="AD34" s="1665"/>
      <c r="AE34" s="1665"/>
      <c r="AF34" s="1665"/>
      <c r="AG34" s="1665"/>
      <c r="AH34" s="1666"/>
    </row>
    <row r="35" spans="1:34">
      <c r="A35" s="1663"/>
      <c r="B35" s="1663"/>
      <c r="C35" s="1663"/>
      <c r="D35" s="1663"/>
      <c r="E35" s="1663"/>
      <c r="F35" s="1663"/>
      <c r="G35" s="1667"/>
      <c r="H35" s="1668"/>
      <c r="I35" s="1668"/>
      <c r="J35" s="1668"/>
      <c r="K35" s="1668"/>
      <c r="L35" s="1668"/>
      <c r="M35" s="1668"/>
      <c r="N35" s="1668"/>
      <c r="O35" s="1668"/>
      <c r="P35" s="1668"/>
      <c r="Q35" s="1668"/>
      <c r="R35" s="1668"/>
      <c r="S35" s="1668"/>
      <c r="T35" s="1668"/>
      <c r="U35" s="1668"/>
      <c r="V35" s="1668"/>
      <c r="W35" s="1668"/>
      <c r="X35" s="1668"/>
      <c r="Y35" s="1668"/>
      <c r="Z35" s="1668"/>
      <c r="AA35" s="1668"/>
      <c r="AB35" s="1668"/>
      <c r="AC35" s="1668"/>
      <c r="AD35" s="1668"/>
      <c r="AE35" s="1668"/>
      <c r="AF35" s="1668"/>
      <c r="AG35" s="1668"/>
      <c r="AH35" s="1669"/>
    </row>
    <row r="36" spans="1:34">
      <c r="A36" s="1662"/>
      <c r="B36" s="1662"/>
      <c r="C36" s="1662"/>
      <c r="D36" s="1662"/>
      <c r="E36" s="1662"/>
      <c r="F36" s="1662"/>
      <c r="G36" s="1664"/>
      <c r="H36" s="1665"/>
      <c r="I36" s="1665"/>
      <c r="J36" s="1665"/>
      <c r="K36" s="1665"/>
      <c r="L36" s="1665"/>
      <c r="M36" s="1665"/>
      <c r="N36" s="1665"/>
      <c r="O36" s="1665"/>
      <c r="P36" s="1665"/>
      <c r="Q36" s="1665"/>
      <c r="R36" s="1665"/>
      <c r="S36" s="1665"/>
      <c r="T36" s="1665"/>
      <c r="U36" s="1665"/>
      <c r="V36" s="1665"/>
      <c r="W36" s="1665"/>
      <c r="X36" s="1665"/>
      <c r="Y36" s="1665"/>
      <c r="Z36" s="1665"/>
      <c r="AA36" s="1665"/>
      <c r="AB36" s="1665"/>
      <c r="AC36" s="1665"/>
      <c r="AD36" s="1665"/>
      <c r="AE36" s="1665"/>
      <c r="AF36" s="1665"/>
      <c r="AG36" s="1665"/>
      <c r="AH36" s="1666"/>
    </row>
    <row r="37" spans="1:34">
      <c r="A37" s="1663"/>
      <c r="B37" s="1663"/>
      <c r="C37" s="1663"/>
      <c r="D37" s="1663"/>
      <c r="E37" s="1663"/>
      <c r="F37" s="1663"/>
      <c r="G37" s="1667"/>
      <c r="H37" s="1668"/>
      <c r="I37" s="1668"/>
      <c r="J37" s="1668"/>
      <c r="K37" s="1668"/>
      <c r="L37" s="1668"/>
      <c r="M37" s="1668"/>
      <c r="N37" s="1668"/>
      <c r="O37" s="1668"/>
      <c r="P37" s="1668"/>
      <c r="Q37" s="1668"/>
      <c r="R37" s="1668"/>
      <c r="S37" s="1668"/>
      <c r="T37" s="1668"/>
      <c r="U37" s="1668"/>
      <c r="V37" s="1668"/>
      <c r="W37" s="1668"/>
      <c r="X37" s="1668"/>
      <c r="Y37" s="1668"/>
      <c r="Z37" s="1668"/>
      <c r="AA37" s="1668"/>
      <c r="AB37" s="1668"/>
      <c r="AC37" s="1668"/>
      <c r="AD37" s="1668"/>
      <c r="AE37" s="1668"/>
      <c r="AF37" s="1668"/>
      <c r="AG37" s="1668"/>
      <c r="AH37" s="1669"/>
    </row>
    <row r="38" spans="1:34">
      <c r="A38" s="1662"/>
      <c r="B38" s="1662"/>
      <c r="C38" s="1662"/>
      <c r="D38" s="1662"/>
      <c r="E38" s="1662"/>
      <c r="F38" s="1662"/>
      <c r="G38" s="1664"/>
      <c r="H38" s="1665"/>
      <c r="I38" s="1665"/>
      <c r="J38" s="1665"/>
      <c r="K38" s="1665"/>
      <c r="L38" s="1665"/>
      <c r="M38" s="1665"/>
      <c r="N38" s="1665"/>
      <c r="O38" s="1665"/>
      <c r="P38" s="1665"/>
      <c r="Q38" s="1665"/>
      <c r="R38" s="1665"/>
      <c r="S38" s="1665"/>
      <c r="T38" s="1665"/>
      <c r="U38" s="1665"/>
      <c r="V38" s="1665"/>
      <c r="W38" s="1665"/>
      <c r="X38" s="1665"/>
      <c r="Y38" s="1665"/>
      <c r="Z38" s="1665"/>
      <c r="AA38" s="1665"/>
      <c r="AB38" s="1665"/>
      <c r="AC38" s="1665"/>
      <c r="AD38" s="1665"/>
      <c r="AE38" s="1665"/>
      <c r="AF38" s="1665"/>
      <c r="AG38" s="1665"/>
      <c r="AH38" s="1666"/>
    </row>
    <row r="39" spans="1:34">
      <c r="A39" s="1663"/>
      <c r="B39" s="1663"/>
      <c r="C39" s="1663"/>
      <c r="D39" s="1663"/>
      <c r="E39" s="1663"/>
      <c r="F39" s="1663"/>
      <c r="G39" s="1667"/>
      <c r="H39" s="1668"/>
      <c r="I39" s="1668"/>
      <c r="J39" s="1668"/>
      <c r="K39" s="1668"/>
      <c r="L39" s="1668"/>
      <c r="M39" s="1668"/>
      <c r="N39" s="1668"/>
      <c r="O39" s="1668"/>
      <c r="P39" s="1668"/>
      <c r="Q39" s="1668"/>
      <c r="R39" s="1668"/>
      <c r="S39" s="1668"/>
      <c r="T39" s="1668"/>
      <c r="U39" s="1668"/>
      <c r="V39" s="1668"/>
      <c r="W39" s="1668"/>
      <c r="X39" s="1668"/>
      <c r="Y39" s="1668"/>
      <c r="Z39" s="1668"/>
      <c r="AA39" s="1668"/>
      <c r="AB39" s="1668"/>
      <c r="AC39" s="1668"/>
      <c r="AD39" s="1668"/>
      <c r="AE39" s="1668"/>
      <c r="AF39" s="1668"/>
      <c r="AG39" s="1668"/>
      <c r="AH39" s="1669"/>
    </row>
    <row r="40" spans="1:34">
      <c r="A40" s="1662"/>
      <c r="B40" s="1662"/>
      <c r="C40" s="1662"/>
      <c r="D40" s="1662"/>
      <c r="E40" s="1662"/>
      <c r="F40" s="1662"/>
      <c r="G40" s="1664"/>
      <c r="H40" s="1665"/>
      <c r="I40" s="1665"/>
      <c r="J40" s="1665"/>
      <c r="K40" s="1665"/>
      <c r="L40" s="1665"/>
      <c r="M40" s="1665"/>
      <c r="N40" s="1665"/>
      <c r="O40" s="1665"/>
      <c r="P40" s="1665"/>
      <c r="Q40" s="1665"/>
      <c r="R40" s="1665"/>
      <c r="S40" s="1665"/>
      <c r="T40" s="1665"/>
      <c r="U40" s="1665"/>
      <c r="V40" s="1665"/>
      <c r="W40" s="1665"/>
      <c r="X40" s="1665"/>
      <c r="Y40" s="1665"/>
      <c r="Z40" s="1665"/>
      <c r="AA40" s="1665"/>
      <c r="AB40" s="1665"/>
      <c r="AC40" s="1665"/>
      <c r="AD40" s="1665"/>
      <c r="AE40" s="1665"/>
      <c r="AF40" s="1665"/>
      <c r="AG40" s="1665"/>
      <c r="AH40" s="1666"/>
    </row>
    <row r="41" spans="1:34">
      <c r="A41" s="1663"/>
      <c r="B41" s="1663"/>
      <c r="C41" s="1663"/>
      <c r="D41" s="1663"/>
      <c r="E41" s="1663"/>
      <c r="F41" s="1663"/>
      <c r="G41" s="1667"/>
      <c r="H41" s="1668"/>
      <c r="I41" s="1668"/>
      <c r="J41" s="1668"/>
      <c r="K41" s="1668"/>
      <c r="L41" s="1668"/>
      <c r="M41" s="1668"/>
      <c r="N41" s="1668"/>
      <c r="O41" s="1668"/>
      <c r="P41" s="1668"/>
      <c r="Q41" s="1668"/>
      <c r="R41" s="1668"/>
      <c r="S41" s="1668"/>
      <c r="T41" s="1668"/>
      <c r="U41" s="1668"/>
      <c r="V41" s="1668"/>
      <c r="W41" s="1668"/>
      <c r="X41" s="1668"/>
      <c r="Y41" s="1668"/>
      <c r="Z41" s="1668"/>
      <c r="AA41" s="1668"/>
      <c r="AB41" s="1668"/>
      <c r="AC41" s="1668"/>
      <c r="AD41" s="1668"/>
      <c r="AE41" s="1668"/>
      <c r="AF41" s="1668"/>
      <c r="AG41" s="1668"/>
      <c r="AH41" s="1669"/>
    </row>
    <row r="42" spans="1:34">
      <c r="A42" s="1662"/>
      <c r="B42" s="1662"/>
      <c r="C42" s="1662"/>
      <c r="D42" s="1662"/>
      <c r="E42" s="1662"/>
      <c r="F42" s="1662"/>
      <c r="G42" s="1664"/>
      <c r="H42" s="1665"/>
      <c r="I42" s="1665"/>
      <c r="J42" s="1665"/>
      <c r="K42" s="1665"/>
      <c r="L42" s="1665"/>
      <c r="M42" s="1665"/>
      <c r="N42" s="1665"/>
      <c r="O42" s="1665"/>
      <c r="P42" s="1665"/>
      <c r="Q42" s="1665"/>
      <c r="R42" s="1665"/>
      <c r="S42" s="1665"/>
      <c r="T42" s="1665"/>
      <c r="U42" s="1665"/>
      <c r="V42" s="1665"/>
      <c r="W42" s="1665"/>
      <c r="X42" s="1665"/>
      <c r="Y42" s="1665"/>
      <c r="Z42" s="1665"/>
      <c r="AA42" s="1665"/>
      <c r="AB42" s="1665"/>
      <c r="AC42" s="1665"/>
      <c r="AD42" s="1665"/>
      <c r="AE42" s="1665"/>
      <c r="AF42" s="1665"/>
      <c r="AG42" s="1665"/>
      <c r="AH42" s="1666"/>
    </row>
    <row r="43" spans="1:34">
      <c r="A43" s="1663"/>
      <c r="B43" s="1663"/>
      <c r="C43" s="1663"/>
      <c r="D43" s="1663"/>
      <c r="E43" s="1663"/>
      <c r="F43" s="1663"/>
      <c r="G43" s="1667"/>
      <c r="H43" s="1668"/>
      <c r="I43" s="1668"/>
      <c r="J43" s="1668"/>
      <c r="K43" s="1668"/>
      <c r="L43" s="1668"/>
      <c r="M43" s="1668"/>
      <c r="N43" s="1668"/>
      <c r="O43" s="1668"/>
      <c r="P43" s="1668"/>
      <c r="Q43" s="1668"/>
      <c r="R43" s="1668"/>
      <c r="S43" s="1668"/>
      <c r="T43" s="1668"/>
      <c r="U43" s="1668"/>
      <c r="V43" s="1668"/>
      <c r="W43" s="1668"/>
      <c r="X43" s="1668"/>
      <c r="Y43" s="1668"/>
      <c r="Z43" s="1668"/>
      <c r="AA43" s="1668"/>
      <c r="AB43" s="1668"/>
      <c r="AC43" s="1668"/>
      <c r="AD43" s="1668"/>
      <c r="AE43" s="1668"/>
      <c r="AF43" s="1668"/>
      <c r="AG43" s="1668"/>
      <c r="AH43" s="1669"/>
    </row>
    <row r="44" spans="1:34">
      <c r="A44" s="1662"/>
      <c r="B44" s="1662"/>
      <c r="C44" s="1662"/>
      <c r="D44" s="1662"/>
      <c r="E44" s="1662"/>
      <c r="F44" s="1662"/>
      <c r="G44" s="1664"/>
      <c r="H44" s="1665"/>
      <c r="I44" s="1665"/>
      <c r="J44" s="1665"/>
      <c r="K44" s="1665"/>
      <c r="L44" s="1665"/>
      <c r="M44" s="1665"/>
      <c r="N44" s="1665"/>
      <c r="O44" s="1665"/>
      <c r="P44" s="1665"/>
      <c r="Q44" s="1665"/>
      <c r="R44" s="1665"/>
      <c r="S44" s="1665"/>
      <c r="T44" s="1665"/>
      <c r="U44" s="1665"/>
      <c r="V44" s="1665"/>
      <c r="W44" s="1665"/>
      <c r="X44" s="1665"/>
      <c r="Y44" s="1665"/>
      <c r="Z44" s="1665"/>
      <c r="AA44" s="1665"/>
      <c r="AB44" s="1665"/>
      <c r="AC44" s="1665"/>
      <c r="AD44" s="1665"/>
      <c r="AE44" s="1665"/>
      <c r="AF44" s="1665"/>
      <c r="AG44" s="1665"/>
      <c r="AH44" s="1666"/>
    </row>
    <row r="45" spans="1:34">
      <c r="A45" s="1663"/>
      <c r="B45" s="1663"/>
      <c r="C45" s="1663"/>
      <c r="D45" s="1663"/>
      <c r="E45" s="1663"/>
      <c r="F45" s="1663"/>
      <c r="G45" s="1667"/>
      <c r="H45" s="1668"/>
      <c r="I45" s="1668"/>
      <c r="J45" s="1668"/>
      <c r="K45" s="1668"/>
      <c r="L45" s="1668"/>
      <c r="M45" s="1668"/>
      <c r="N45" s="1668"/>
      <c r="O45" s="1668"/>
      <c r="P45" s="1668"/>
      <c r="Q45" s="1668"/>
      <c r="R45" s="1668"/>
      <c r="S45" s="1668"/>
      <c r="T45" s="1668"/>
      <c r="U45" s="1668"/>
      <c r="V45" s="1668"/>
      <c r="W45" s="1668"/>
      <c r="X45" s="1668"/>
      <c r="Y45" s="1668"/>
      <c r="Z45" s="1668"/>
      <c r="AA45" s="1668"/>
      <c r="AB45" s="1668"/>
      <c r="AC45" s="1668"/>
      <c r="AD45" s="1668"/>
      <c r="AE45" s="1668"/>
      <c r="AF45" s="1668"/>
      <c r="AG45" s="1668"/>
      <c r="AH45" s="1669"/>
    </row>
    <row r="46" spans="1:34">
      <c r="A46" s="1662"/>
      <c r="B46" s="1662"/>
      <c r="C46" s="1662"/>
      <c r="D46" s="1662"/>
      <c r="E46" s="1662"/>
      <c r="F46" s="1662"/>
      <c r="G46" s="1664"/>
      <c r="H46" s="1665"/>
      <c r="I46" s="1665"/>
      <c r="J46" s="1665"/>
      <c r="K46" s="1665"/>
      <c r="L46" s="1665"/>
      <c r="M46" s="1665"/>
      <c r="N46" s="1665"/>
      <c r="O46" s="1665"/>
      <c r="P46" s="1665"/>
      <c r="Q46" s="1665"/>
      <c r="R46" s="1665"/>
      <c r="S46" s="1665"/>
      <c r="T46" s="1665"/>
      <c r="U46" s="1665"/>
      <c r="V46" s="1665"/>
      <c r="W46" s="1665"/>
      <c r="X46" s="1665"/>
      <c r="Y46" s="1665"/>
      <c r="Z46" s="1665"/>
      <c r="AA46" s="1665"/>
      <c r="AB46" s="1665"/>
      <c r="AC46" s="1665"/>
      <c r="AD46" s="1665"/>
      <c r="AE46" s="1665"/>
      <c r="AF46" s="1665"/>
      <c r="AG46" s="1665"/>
      <c r="AH46" s="1666"/>
    </row>
    <row r="47" spans="1:34">
      <c r="A47" s="1663"/>
      <c r="B47" s="1663"/>
      <c r="C47" s="1663"/>
      <c r="D47" s="1663"/>
      <c r="E47" s="1663"/>
      <c r="F47" s="1663"/>
      <c r="G47" s="1667"/>
      <c r="H47" s="1668"/>
      <c r="I47" s="1668"/>
      <c r="J47" s="1668"/>
      <c r="K47" s="1668"/>
      <c r="L47" s="1668"/>
      <c r="M47" s="1668"/>
      <c r="N47" s="1668"/>
      <c r="O47" s="1668"/>
      <c r="P47" s="1668"/>
      <c r="Q47" s="1668"/>
      <c r="R47" s="1668"/>
      <c r="S47" s="1668"/>
      <c r="T47" s="1668"/>
      <c r="U47" s="1668"/>
      <c r="V47" s="1668"/>
      <c r="W47" s="1668"/>
      <c r="X47" s="1668"/>
      <c r="Y47" s="1668"/>
      <c r="Z47" s="1668"/>
      <c r="AA47" s="1668"/>
      <c r="AB47" s="1668"/>
      <c r="AC47" s="1668"/>
      <c r="AD47" s="1668"/>
      <c r="AE47" s="1668"/>
      <c r="AF47" s="1668"/>
      <c r="AG47" s="1668"/>
      <c r="AH47" s="1669"/>
    </row>
    <row r="48" spans="1:34">
      <c r="A48" s="1662"/>
      <c r="B48" s="1662"/>
      <c r="C48" s="1662"/>
      <c r="D48" s="1662"/>
      <c r="E48" s="1662"/>
      <c r="F48" s="1662"/>
      <c r="G48" s="1664"/>
      <c r="H48" s="1665"/>
      <c r="I48" s="1665"/>
      <c r="J48" s="1665"/>
      <c r="K48" s="1665"/>
      <c r="L48" s="1665"/>
      <c r="M48" s="1665"/>
      <c r="N48" s="1665"/>
      <c r="O48" s="1665"/>
      <c r="P48" s="1665"/>
      <c r="Q48" s="1665"/>
      <c r="R48" s="1665"/>
      <c r="S48" s="1665"/>
      <c r="T48" s="1665"/>
      <c r="U48" s="1665"/>
      <c r="V48" s="1665"/>
      <c r="W48" s="1665"/>
      <c r="X48" s="1665"/>
      <c r="Y48" s="1665"/>
      <c r="Z48" s="1665"/>
      <c r="AA48" s="1665"/>
      <c r="AB48" s="1665"/>
      <c r="AC48" s="1665"/>
      <c r="AD48" s="1665"/>
      <c r="AE48" s="1665"/>
      <c r="AF48" s="1665"/>
      <c r="AG48" s="1665"/>
      <c r="AH48" s="1666"/>
    </row>
    <row r="49" spans="1:34">
      <c r="A49" s="1663"/>
      <c r="B49" s="1663"/>
      <c r="C49" s="1663"/>
      <c r="D49" s="1663"/>
      <c r="E49" s="1663"/>
      <c r="F49" s="1663"/>
      <c r="G49" s="1667"/>
      <c r="H49" s="1668"/>
      <c r="I49" s="1668"/>
      <c r="J49" s="1668"/>
      <c r="K49" s="1668"/>
      <c r="L49" s="1668"/>
      <c r="M49" s="1668"/>
      <c r="N49" s="1668"/>
      <c r="O49" s="1668"/>
      <c r="P49" s="1668"/>
      <c r="Q49" s="1668"/>
      <c r="R49" s="1668"/>
      <c r="S49" s="1668"/>
      <c r="T49" s="1668"/>
      <c r="U49" s="1668"/>
      <c r="V49" s="1668"/>
      <c r="W49" s="1668"/>
      <c r="X49" s="1668"/>
      <c r="Y49" s="1668"/>
      <c r="Z49" s="1668"/>
      <c r="AA49" s="1668"/>
      <c r="AB49" s="1668"/>
      <c r="AC49" s="1668"/>
      <c r="AD49" s="1668"/>
      <c r="AE49" s="1668"/>
      <c r="AF49" s="1668"/>
      <c r="AG49" s="1668"/>
      <c r="AH49" s="1669"/>
    </row>
    <row r="50" spans="1:34">
      <c r="A50" s="1662"/>
      <c r="B50" s="1662"/>
      <c r="C50" s="1662"/>
      <c r="D50" s="1662"/>
      <c r="E50" s="1662"/>
      <c r="F50" s="1662"/>
      <c r="G50" s="1664"/>
      <c r="H50" s="1665"/>
      <c r="I50" s="1665"/>
      <c r="J50" s="1665"/>
      <c r="K50" s="1665"/>
      <c r="L50" s="1665"/>
      <c r="M50" s="1665"/>
      <c r="N50" s="1665"/>
      <c r="O50" s="1665"/>
      <c r="P50" s="1665"/>
      <c r="Q50" s="1665"/>
      <c r="R50" s="1665"/>
      <c r="S50" s="1665"/>
      <c r="T50" s="1665"/>
      <c r="U50" s="1665"/>
      <c r="V50" s="1665"/>
      <c r="W50" s="1665"/>
      <c r="X50" s="1665"/>
      <c r="Y50" s="1665"/>
      <c r="Z50" s="1665"/>
      <c r="AA50" s="1665"/>
      <c r="AB50" s="1665"/>
      <c r="AC50" s="1665"/>
      <c r="AD50" s="1665"/>
      <c r="AE50" s="1665"/>
      <c r="AF50" s="1665"/>
      <c r="AG50" s="1665"/>
      <c r="AH50" s="1666"/>
    </row>
    <row r="51" spans="1:34">
      <c r="A51" s="1663"/>
      <c r="B51" s="1663"/>
      <c r="C51" s="1663"/>
      <c r="D51" s="1663"/>
      <c r="E51" s="1663"/>
      <c r="F51" s="1663"/>
      <c r="G51" s="1667"/>
      <c r="H51" s="1668"/>
      <c r="I51" s="1668"/>
      <c r="J51" s="1668"/>
      <c r="K51" s="1668"/>
      <c r="L51" s="1668"/>
      <c r="M51" s="1668"/>
      <c r="N51" s="1668"/>
      <c r="O51" s="1668"/>
      <c r="P51" s="1668"/>
      <c r="Q51" s="1668"/>
      <c r="R51" s="1668"/>
      <c r="S51" s="1668"/>
      <c r="T51" s="1668"/>
      <c r="U51" s="1668"/>
      <c r="V51" s="1668"/>
      <c r="W51" s="1668"/>
      <c r="X51" s="1668"/>
      <c r="Y51" s="1668"/>
      <c r="Z51" s="1668"/>
      <c r="AA51" s="1668"/>
      <c r="AB51" s="1668"/>
      <c r="AC51" s="1668"/>
      <c r="AD51" s="1668"/>
      <c r="AE51" s="1668"/>
      <c r="AF51" s="1668"/>
      <c r="AG51" s="1668"/>
      <c r="AH51" s="1669"/>
    </row>
    <row r="52" spans="1:34">
      <c r="A52" s="1662"/>
      <c r="B52" s="1662"/>
      <c r="C52" s="1662"/>
      <c r="D52" s="1662"/>
      <c r="E52" s="1662"/>
      <c r="F52" s="1662"/>
      <c r="G52" s="1664"/>
      <c r="H52" s="1665"/>
      <c r="I52" s="1665"/>
      <c r="J52" s="1665"/>
      <c r="K52" s="1665"/>
      <c r="L52" s="1665"/>
      <c r="M52" s="1665"/>
      <c r="N52" s="1665"/>
      <c r="O52" s="1665"/>
      <c r="P52" s="1665"/>
      <c r="Q52" s="1665"/>
      <c r="R52" s="1665"/>
      <c r="S52" s="1665"/>
      <c r="T52" s="1665"/>
      <c r="U52" s="1665"/>
      <c r="V52" s="1665"/>
      <c r="W52" s="1665"/>
      <c r="X52" s="1665"/>
      <c r="Y52" s="1665"/>
      <c r="Z52" s="1665"/>
      <c r="AA52" s="1665"/>
      <c r="AB52" s="1665"/>
      <c r="AC52" s="1665"/>
      <c r="AD52" s="1665"/>
      <c r="AE52" s="1665"/>
      <c r="AF52" s="1665"/>
      <c r="AG52" s="1665"/>
      <c r="AH52" s="1666"/>
    </row>
    <row r="53" spans="1:34">
      <c r="A53" s="1663"/>
      <c r="B53" s="1663"/>
      <c r="C53" s="1663"/>
      <c r="D53" s="1663"/>
      <c r="E53" s="1663"/>
      <c r="F53" s="1663"/>
      <c r="G53" s="1667"/>
      <c r="H53" s="1668"/>
      <c r="I53" s="1668"/>
      <c r="J53" s="1668"/>
      <c r="K53" s="1668"/>
      <c r="L53" s="1668"/>
      <c r="M53" s="1668"/>
      <c r="N53" s="1668"/>
      <c r="O53" s="1668"/>
      <c r="P53" s="1668"/>
      <c r="Q53" s="1668"/>
      <c r="R53" s="1668"/>
      <c r="S53" s="1668"/>
      <c r="T53" s="1668"/>
      <c r="U53" s="1668"/>
      <c r="V53" s="1668"/>
      <c r="W53" s="1668"/>
      <c r="X53" s="1668"/>
      <c r="Y53" s="1668"/>
      <c r="Z53" s="1668"/>
      <c r="AA53" s="1668"/>
      <c r="AB53" s="1668"/>
      <c r="AC53" s="1668"/>
      <c r="AD53" s="1668"/>
      <c r="AE53" s="1668"/>
      <c r="AF53" s="1668"/>
      <c r="AG53" s="1668"/>
      <c r="AH53" s="1669"/>
    </row>
    <row r="54" spans="1:34">
      <c r="A54" s="1662"/>
      <c r="B54" s="1662"/>
      <c r="C54" s="1662"/>
      <c r="D54" s="1662"/>
      <c r="E54" s="1662"/>
      <c r="F54" s="1662"/>
      <c r="G54" s="1664"/>
      <c r="H54" s="1665"/>
      <c r="I54" s="1665"/>
      <c r="J54" s="1665"/>
      <c r="K54" s="1665"/>
      <c r="L54" s="1665"/>
      <c r="M54" s="1665"/>
      <c r="N54" s="1665"/>
      <c r="O54" s="1665"/>
      <c r="P54" s="1665"/>
      <c r="Q54" s="1665"/>
      <c r="R54" s="1665"/>
      <c r="S54" s="1665"/>
      <c r="T54" s="1665"/>
      <c r="U54" s="1665"/>
      <c r="V54" s="1665"/>
      <c r="W54" s="1665"/>
      <c r="X54" s="1665"/>
      <c r="Y54" s="1665"/>
      <c r="Z54" s="1665"/>
      <c r="AA54" s="1665"/>
      <c r="AB54" s="1665"/>
      <c r="AC54" s="1665"/>
      <c r="AD54" s="1665"/>
      <c r="AE54" s="1665"/>
      <c r="AF54" s="1665"/>
      <c r="AG54" s="1665"/>
      <c r="AH54" s="1666"/>
    </row>
    <row r="55" spans="1:34">
      <c r="A55" s="1663"/>
      <c r="B55" s="1663"/>
      <c r="C55" s="1663"/>
      <c r="D55" s="1663"/>
      <c r="E55" s="1663"/>
      <c r="F55" s="1663"/>
      <c r="G55" s="1667"/>
      <c r="H55" s="1668"/>
      <c r="I55" s="1668"/>
      <c r="J55" s="1668"/>
      <c r="K55" s="1668"/>
      <c r="L55" s="1668"/>
      <c r="M55" s="1668"/>
      <c r="N55" s="1668"/>
      <c r="O55" s="1668"/>
      <c r="P55" s="1668"/>
      <c r="Q55" s="1668"/>
      <c r="R55" s="1668"/>
      <c r="S55" s="1668"/>
      <c r="T55" s="1668"/>
      <c r="U55" s="1668"/>
      <c r="V55" s="1668"/>
      <c r="W55" s="1668"/>
      <c r="X55" s="1668"/>
      <c r="Y55" s="1668"/>
      <c r="Z55" s="1668"/>
      <c r="AA55" s="1668"/>
      <c r="AB55" s="1668"/>
      <c r="AC55" s="1668"/>
      <c r="AD55" s="1668"/>
      <c r="AE55" s="1668"/>
      <c r="AF55" s="1668"/>
      <c r="AG55" s="1668"/>
      <c r="AH55" s="1669"/>
    </row>
    <row r="56" spans="1:34">
      <c r="A56" s="1662"/>
      <c r="B56" s="1662"/>
      <c r="C56" s="1662"/>
      <c r="D56" s="1662"/>
      <c r="E56" s="1662"/>
      <c r="F56" s="1662"/>
      <c r="G56" s="1664"/>
      <c r="H56" s="1665"/>
      <c r="I56" s="1665"/>
      <c r="J56" s="1665"/>
      <c r="K56" s="1665"/>
      <c r="L56" s="1665"/>
      <c r="M56" s="1665"/>
      <c r="N56" s="1665"/>
      <c r="O56" s="1665"/>
      <c r="P56" s="1665"/>
      <c r="Q56" s="1665"/>
      <c r="R56" s="1665"/>
      <c r="S56" s="1665"/>
      <c r="T56" s="1665"/>
      <c r="U56" s="1665"/>
      <c r="V56" s="1665"/>
      <c r="W56" s="1665"/>
      <c r="X56" s="1665"/>
      <c r="Y56" s="1665"/>
      <c r="Z56" s="1665"/>
      <c r="AA56" s="1665"/>
      <c r="AB56" s="1665"/>
      <c r="AC56" s="1665"/>
      <c r="AD56" s="1665"/>
      <c r="AE56" s="1665"/>
      <c r="AF56" s="1665"/>
      <c r="AG56" s="1665"/>
      <c r="AH56" s="1666"/>
    </row>
    <row r="57" spans="1:34">
      <c r="A57" s="1663"/>
      <c r="B57" s="1663"/>
      <c r="C57" s="1663"/>
      <c r="D57" s="1663"/>
      <c r="E57" s="1663"/>
      <c r="F57" s="1663"/>
      <c r="G57" s="1667"/>
      <c r="H57" s="1668"/>
      <c r="I57" s="1668"/>
      <c r="J57" s="1668"/>
      <c r="K57" s="1668"/>
      <c r="L57" s="1668"/>
      <c r="M57" s="1668"/>
      <c r="N57" s="1668"/>
      <c r="O57" s="1668"/>
      <c r="P57" s="1668"/>
      <c r="Q57" s="1668"/>
      <c r="R57" s="1668"/>
      <c r="S57" s="1668"/>
      <c r="T57" s="1668"/>
      <c r="U57" s="1668"/>
      <c r="V57" s="1668"/>
      <c r="W57" s="1668"/>
      <c r="X57" s="1668"/>
      <c r="Y57" s="1668"/>
      <c r="Z57" s="1668"/>
      <c r="AA57" s="1668"/>
      <c r="AB57" s="1668"/>
      <c r="AC57" s="1668"/>
      <c r="AD57" s="1668"/>
      <c r="AE57" s="1668"/>
      <c r="AF57" s="1668"/>
      <c r="AG57" s="1668"/>
      <c r="AH57" s="1669"/>
    </row>
    <row r="58" spans="1:34">
      <c r="A58" s="1662"/>
      <c r="B58" s="1662"/>
      <c r="C58" s="1662"/>
      <c r="D58" s="1662"/>
      <c r="E58" s="1662"/>
      <c r="F58" s="1662"/>
      <c r="G58" s="1664"/>
      <c r="H58" s="1665"/>
      <c r="I58" s="1665"/>
      <c r="J58" s="1665"/>
      <c r="K58" s="1665"/>
      <c r="L58" s="1665"/>
      <c r="M58" s="1665"/>
      <c r="N58" s="1665"/>
      <c r="O58" s="1665"/>
      <c r="P58" s="1665"/>
      <c r="Q58" s="1665"/>
      <c r="R58" s="1665"/>
      <c r="S58" s="1665"/>
      <c r="T58" s="1665"/>
      <c r="U58" s="1665"/>
      <c r="V58" s="1665"/>
      <c r="W58" s="1665"/>
      <c r="X58" s="1665"/>
      <c r="Y58" s="1665"/>
      <c r="Z58" s="1665"/>
      <c r="AA58" s="1665"/>
      <c r="AB58" s="1665"/>
      <c r="AC58" s="1665"/>
      <c r="AD58" s="1665"/>
      <c r="AE58" s="1665"/>
      <c r="AF58" s="1665"/>
      <c r="AG58" s="1665"/>
      <c r="AH58" s="1666"/>
    </row>
    <row r="59" spans="1:34">
      <c r="A59" s="1663"/>
      <c r="B59" s="1663"/>
      <c r="C59" s="1663"/>
      <c r="D59" s="1663"/>
      <c r="E59" s="1663"/>
      <c r="F59" s="1663"/>
      <c r="G59" s="1667"/>
      <c r="H59" s="1668"/>
      <c r="I59" s="1668"/>
      <c r="J59" s="1668"/>
      <c r="K59" s="1668"/>
      <c r="L59" s="1668"/>
      <c r="M59" s="1668"/>
      <c r="N59" s="1668"/>
      <c r="O59" s="1668"/>
      <c r="P59" s="1668"/>
      <c r="Q59" s="1668"/>
      <c r="R59" s="1668"/>
      <c r="S59" s="1668"/>
      <c r="T59" s="1668"/>
      <c r="U59" s="1668"/>
      <c r="V59" s="1668"/>
      <c r="W59" s="1668"/>
      <c r="X59" s="1668"/>
      <c r="Y59" s="1668"/>
      <c r="Z59" s="1668"/>
      <c r="AA59" s="1668"/>
      <c r="AB59" s="1668"/>
      <c r="AC59" s="1668"/>
      <c r="AD59" s="1668"/>
      <c r="AE59" s="1668"/>
      <c r="AF59" s="1668"/>
      <c r="AG59" s="1668"/>
      <c r="AH59" s="1669"/>
    </row>
    <row r="60" spans="1:34">
      <c r="A60" s="1662"/>
      <c r="B60" s="1662"/>
      <c r="C60" s="1662"/>
      <c r="D60" s="1662"/>
      <c r="E60" s="1662"/>
      <c r="F60" s="1662"/>
      <c r="G60" s="1664"/>
      <c r="H60" s="1665"/>
      <c r="I60" s="1665"/>
      <c r="J60" s="1665"/>
      <c r="K60" s="1665"/>
      <c r="L60" s="1665"/>
      <c r="M60" s="1665"/>
      <c r="N60" s="1665"/>
      <c r="O60" s="1665"/>
      <c r="P60" s="1665"/>
      <c r="Q60" s="1665"/>
      <c r="R60" s="1665"/>
      <c r="S60" s="1665"/>
      <c r="T60" s="1665"/>
      <c r="U60" s="1665"/>
      <c r="V60" s="1665"/>
      <c r="W60" s="1665"/>
      <c r="X60" s="1665"/>
      <c r="Y60" s="1665"/>
      <c r="Z60" s="1665"/>
      <c r="AA60" s="1665"/>
      <c r="AB60" s="1665"/>
      <c r="AC60" s="1665"/>
      <c r="AD60" s="1665"/>
      <c r="AE60" s="1665"/>
      <c r="AF60" s="1665"/>
      <c r="AG60" s="1665"/>
      <c r="AH60" s="1666"/>
    </row>
    <row r="61" spans="1:34">
      <c r="A61" s="1663"/>
      <c r="B61" s="1663"/>
      <c r="C61" s="1663"/>
      <c r="D61" s="1663"/>
      <c r="E61" s="1663"/>
      <c r="F61" s="1663"/>
      <c r="G61" s="1667"/>
      <c r="H61" s="1668"/>
      <c r="I61" s="1668"/>
      <c r="J61" s="1668"/>
      <c r="K61" s="1668"/>
      <c r="L61" s="1668"/>
      <c r="M61" s="1668"/>
      <c r="N61" s="1668"/>
      <c r="O61" s="1668"/>
      <c r="P61" s="1668"/>
      <c r="Q61" s="1668"/>
      <c r="R61" s="1668"/>
      <c r="S61" s="1668"/>
      <c r="T61" s="1668"/>
      <c r="U61" s="1668"/>
      <c r="V61" s="1668"/>
      <c r="W61" s="1668"/>
      <c r="X61" s="1668"/>
      <c r="Y61" s="1668"/>
      <c r="Z61" s="1668"/>
      <c r="AA61" s="1668"/>
      <c r="AB61" s="1668"/>
      <c r="AC61" s="1668"/>
      <c r="AD61" s="1668"/>
      <c r="AE61" s="1668"/>
      <c r="AF61" s="1668"/>
      <c r="AG61" s="1668"/>
      <c r="AH61" s="1669"/>
    </row>
    <row r="62" spans="1:34">
      <c r="A62" s="1662"/>
      <c r="B62" s="1662"/>
      <c r="C62" s="1662"/>
      <c r="D62" s="1662"/>
      <c r="E62" s="1662"/>
      <c r="F62" s="1662"/>
      <c r="G62" s="1664"/>
      <c r="H62" s="1665"/>
      <c r="I62" s="1665"/>
      <c r="J62" s="1665"/>
      <c r="K62" s="1665"/>
      <c r="L62" s="1665"/>
      <c r="M62" s="1665"/>
      <c r="N62" s="1665"/>
      <c r="O62" s="1665"/>
      <c r="P62" s="1665"/>
      <c r="Q62" s="1665"/>
      <c r="R62" s="1665"/>
      <c r="S62" s="1665"/>
      <c r="T62" s="1665"/>
      <c r="U62" s="1665"/>
      <c r="V62" s="1665"/>
      <c r="W62" s="1665"/>
      <c r="X62" s="1665"/>
      <c r="Y62" s="1665"/>
      <c r="Z62" s="1665"/>
      <c r="AA62" s="1665"/>
      <c r="AB62" s="1665"/>
      <c r="AC62" s="1665"/>
      <c r="AD62" s="1665"/>
      <c r="AE62" s="1665"/>
      <c r="AF62" s="1665"/>
      <c r="AG62" s="1665"/>
      <c r="AH62" s="1666"/>
    </row>
    <row r="63" spans="1:34">
      <c r="A63" s="1663"/>
      <c r="B63" s="1663"/>
      <c r="C63" s="1663"/>
      <c r="D63" s="1663"/>
      <c r="E63" s="1663"/>
      <c r="F63" s="1663"/>
      <c r="G63" s="1667"/>
      <c r="H63" s="1668"/>
      <c r="I63" s="1668"/>
      <c r="J63" s="1668"/>
      <c r="K63" s="1668"/>
      <c r="L63" s="1668"/>
      <c r="M63" s="1668"/>
      <c r="N63" s="1668"/>
      <c r="O63" s="1668"/>
      <c r="P63" s="1668"/>
      <c r="Q63" s="1668"/>
      <c r="R63" s="1668"/>
      <c r="S63" s="1668"/>
      <c r="T63" s="1668"/>
      <c r="U63" s="1668"/>
      <c r="V63" s="1668"/>
      <c r="W63" s="1668"/>
      <c r="X63" s="1668"/>
      <c r="Y63" s="1668"/>
      <c r="Z63" s="1668"/>
      <c r="AA63" s="1668"/>
      <c r="AB63" s="1668"/>
      <c r="AC63" s="1668"/>
      <c r="AD63" s="1668"/>
      <c r="AE63" s="1668"/>
      <c r="AF63" s="1668"/>
      <c r="AG63" s="1668"/>
      <c r="AH63" s="1669"/>
    </row>
    <row r="64" spans="1:34">
      <c r="A64" s="1662" t="s">
        <v>1019</v>
      </c>
      <c r="B64" s="1662"/>
      <c r="C64" s="1662"/>
      <c r="D64" s="1662"/>
      <c r="E64" s="1662" t="s">
        <v>1020</v>
      </c>
      <c r="F64" s="1662"/>
      <c r="G64" s="1662" t="s">
        <v>1022</v>
      </c>
      <c r="H64" s="1662"/>
      <c r="I64" s="1662"/>
      <c r="J64" s="1662"/>
      <c r="K64" s="1662"/>
      <c r="L64" s="1662"/>
      <c r="M64" s="1662"/>
      <c r="N64" s="1662"/>
      <c r="O64" s="1662"/>
      <c r="P64" s="1662"/>
      <c r="Q64" s="1662"/>
      <c r="R64" s="1662"/>
      <c r="S64" s="1662"/>
      <c r="T64" s="1662"/>
      <c r="U64" s="1662"/>
      <c r="V64" s="1662"/>
      <c r="W64" s="1662"/>
      <c r="X64" s="1662"/>
      <c r="Y64" s="1662"/>
      <c r="Z64" s="1662"/>
      <c r="AA64" s="1662"/>
      <c r="AB64" s="1662"/>
      <c r="AC64" s="1662"/>
      <c r="AD64" s="1662"/>
      <c r="AE64" s="1662"/>
      <c r="AF64" s="1662"/>
      <c r="AG64" s="1662"/>
      <c r="AH64" s="1662"/>
    </row>
    <row r="65" spans="1:34">
      <c r="A65" s="1663"/>
      <c r="B65" s="1663"/>
      <c r="C65" s="1663"/>
      <c r="D65" s="1663"/>
      <c r="E65" s="1663"/>
      <c r="F65" s="1663"/>
      <c r="G65" s="1672"/>
      <c r="H65" s="1672"/>
      <c r="I65" s="1672"/>
      <c r="J65" s="1672"/>
      <c r="K65" s="1672"/>
      <c r="L65" s="1672"/>
      <c r="M65" s="1672"/>
      <c r="N65" s="1672"/>
      <c r="O65" s="1672"/>
      <c r="P65" s="1672"/>
      <c r="Q65" s="1672"/>
      <c r="R65" s="1672"/>
      <c r="S65" s="1672"/>
      <c r="T65" s="1672"/>
      <c r="U65" s="1672"/>
      <c r="V65" s="1672"/>
      <c r="W65" s="1672"/>
      <c r="X65" s="1672"/>
      <c r="Y65" s="1672"/>
      <c r="Z65" s="1672"/>
      <c r="AA65" s="1672"/>
      <c r="AB65" s="1672"/>
      <c r="AC65" s="1672"/>
      <c r="AD65" s="1672"/>
      <c r="AE65" s="1672"/>
      <c r="AF65" s="1672"/>
      <c r="AG65" s="1672"/>
      <c r="AH65" s="1672"/>
    </row>
    <row r="66" spans="1:34">
      <c r="A66" s="1662"/>
      <c r="B66" s="1662"/>
      <c r="C66" s="1662"/>
      <c r="D66" s="1662"/>
      <c r="E66" s="1662"/>
      <c r="F66" s="1662"/>
      <c r="G66" s="1664"/>
      <c r="H66" s="1665"/>
      <c r="I66" s="1665"/>
      <c r="J66" s="1665"/>
      <c r="K66" s="1665"/>
      <c r="L66" s="1665"/>
      <c r="M66" s="1665"/>
      <c r="N66" s="1665"/>
      <c r="O66" s="1665"/>
      <c r="P66" s="1665"/>
      <c r="Q66" s="1665"/>
      <c r="R66" s="1665"/>
      <c r="S66" s="1665"/>
      <c r="T66" s="1665"/>
      <c r="U66" s="1665"/>
      <c r="V66" s="1665"/>
      <c r="W66" s="1665"/>
      <c r="X66" s="1665"/>
      <c r="Y66" s="1665"/>
      <c r="Z66" s="1665"/>
      <c r="AA66" s="1665"/>
      <c r="AB66" s="1665"/>
      <c r="AC66" s="1665"/>
      <c r="AD66" s="1665"/>
      <c r="AE66" s="1665"/>
      <c r="AF66" s="1665"/>
      <c r="AG66" s="1665"/>
      <c r="AH66" s="1666"/>
    </row>
    <row r="67" spans="1:34">
      <c r="A67" s="1663"/>
      <c r="B67" s="1663"/>
      <c r="C67" s="1663"/>
      <c r="D67" s="1663"/>
      <c r="E67" s="1663"/>
      <c r="F67" s="1663"/>
      <c r="G67" s="1667"/>
      <c r="H67" s="1668"/>
      <c r="I67" s="1668"/>
      <c r="J67" s="1668"/>
      <c r="K67" s="1668"/>
      <c r="L67" s="1668"/>
      <c r="M67" s="1668"/>
      <c r="N67" s="1668"/>
      <c r="O67" s="1668"/>
      <c r="P67" s="1668"/>
      <c r="Q67" s="1668"/>
      <c r="R67" s="1668"/>
      <c r="S67" s="1668"/>
      <c r="T67" s="1668"/>
      <c r="U67" s="1668"/>
      <c r="V67" s="1668"/>
      <c r="W67" s="1668"/>
      <c r="X67" s="1668"/>
      <c r="Y67" s="1668"/>
      <c r="Z67" s="1668"/>
      <c r="AA67" s="1668"/>
      <c r="AB67" s="1668"/>
      <c r="AC67" s="1668"/>
      <c r="AD67" s="1668"/>
      <c r="AE67" s="1668"/>
      <c r="AF67" s="1668"/>
      <c r="AG67" s="1668"/>
      <c r="AH67" s="1669"/>
    </row>
    <row r="68" spans="1:34">
      <c r="A68" s="1662"/>
      <c r="B68" s="1662"/>
      <c r="C68" s="1662"/>
      <c r="D68" s="1662"/>
      <c r="E68" s="1662"/>
      <c r="F68" s="1662"/>
      <c r="G68" s="1664"/>
      <c r="H68" s="1665"/>
      <c r="I68" s="1665"/>
      <c r="J68" s="1665"/>
      <c r="K68" s="1665"/>
      <c r="L68" s="1665"/>
      <c r="M68" s="1665"/>
      <c r="N68" s="1665"/>
      <c r="O68" s="1665"/>
      <c r="P68" s="1665"/>
      <c r="Q68" s="1665"/>
      <c r="R68" s="1665"/>
      <c r="S68" s="1665"/>
      <c r="T68" s="1665"/>
      <c r="U68" s="1665"/>
      <c r="V68" s="1665"/>
      <c r="W68" s="1665"/>
      <c r="X68" s="1665"/>
      <c r="Y68" s="1665"/>
      <c r="Z68" s="1665"/>
      <c r="AA68" s="1665"/>
      <c r="AB68" s="1665"/>
      <c r="AC68" s="1665"/>
      <c r="AD68" s="1665"/>
      <c r="AE68" s="1665"/>
      <c r="AF68" s="1665"/>
      <c r="AG68" s="1665"/>
      <c r="AH68" s="1666"/>
    </row>
    <row r="69" spans="1:34">
      <c r="A69" s="1663"/>
      <c r="B69" s="1663"/>
      <c r="C69" s="1663"/>
      <c r="D69" s="1663"/>
      <c r="E69" s="1663"/>
      <c r="F69" s="1663"/>
      <c r="G69" s="1667"/>
      <c r="H69" s="1668"/>
      <c r="I69" s="1668"/>
      <c r="J69" s="1668"/>
      <c r="K69" s="1668"/>
      <c r="L69" s="1668"/>
      <c r="M69" s="1668"/>
      <c r="N69" s="1668"/>
      <c r="O69" s="1668"/>
      <c r="P69" s="1668"/>
      <c r="Q69" s="1668"/>
      <c r="R69" s="1668"/>
      <c r="S69" s="1668"/>
      <c r="T69" s="1668"/>
      <c r="U69" s="1668"/>
      <c r="V69" s="1668"/>
      <c r="W69" s="1668"/>
      <c r="X69" s="1668"/>
      <c r="Y69" s="1668"/>
      <c r="Z69" s="1668"/>
      <c r="AA69" s="1668"/>
      <c r="AB69" s="1668"/>
      <c r="AC69" s="1668"/>
      <c r="AD69" s="1668"/>
      <c r="AE69" s="1668"/>
      <c r="AF69" s="1668"/>
      <c r="AG69" s="1668"/>
      <c r="AH69" s="1669"/>
    </row>
    <row r="70" spans="1:34">
      <c r="A70" s="1662"/>
      <c r="B70" s="1662"/>
      <c r="C70" s="1662"/>
      <c r="D70" s="1662"/>
      <c r="E70" s="1662"/>
      <c r="F70" s="1662"/>
      <c r="G70" s="1664"/>
      <c r="H70" s="1665"/>
      <c r="I70" s="1665"/>
      <c r="J70" s="1665"/>
      <c r="K70" s="1665"/>
      <c r="L70" s="1665"/>
      <c r="M70" s="1665"/>
      <c r="N70" s="1665"/>
      <c r="O70" s="1665"/>
      <c r="P70" s="1665"/>
      <c r="Q70" s="1665"/>
      <c r="R70" s="1665"/>
      <c r="S70" s="1665"/>
      <c r="T70" s="1665"/>
      <c r="U70" s="1665"/>
      <c r="V70" s="1665"/>
      <c r="W70" s="1665"/>
      <c r="X70" s="1665"/>
      <c r="Y70" s="1665"/>
      <c r="Z70" s="1665"/>
      <c r="AA70" s="1665"/>
      <c r="AB70" s="1665"/>
      <c r="AC70" s="1665"/>
      <c r="AD70" s="1665"/>
      <c r="AE70" s="1665"/>
      <c r="AF70" s="1665"/>
      <c r="AG70" s="1665"/>
      <c r="AH70" s="1666"/>
    </row>
    <row r="71" spans="1:34">
      <c r="A71" s="1663"/>
      <c r="B71" s="1663"/>
      <c r="C71" s="1663"/>
      <c r="D71" s="1663"/>
      <c r="E71" s="1663"/>
      <c r="F71" s="1663"/>
      <c r="G71" s="1667"/>
      <c r="H71" s="1668"/>
      <c r="I71" s="1668"/>
      <c r="J71" s="1668"/>
      <c r="K71" s="1668"/>
      <c r="L71" s="1668"/>
      <c r="M71" s="1668"/>
      <c r="N71" s="1668"/>
      <c r="O71" s="1668"/>
      <c r="P71" s="1668"/>
      <c r="Q71" s="1668"/>
      <c r="R71" s="1668"/>
      <c r="S71" s="1668"/>
      <c r="T71" s="1668"/>
      <c r="U71" s="1668"/>
      <c r="V71" s="1668"/>
      <c r="W71" s="1668"/>
      <c r="X71" s="1668"/>
      <c r="Y71" s="1668"/>
      <c r="Z71" s="1668"/>
      <c r="AA71" s="1668"/>
      <c r="AB71" s="1668"/>
      <c r="AC71" s="1668"/>
      <c r="AD71" s="1668"/>
      <c r="AE71" s="1668"/>
      <c r="AF71" s="1668"/>
      <c r="AG71" s="1668"/>
      <c r="AH71" s="1669"/>
    </row>
    <row r="72" spans="1:34">
      <c r="A72" s="1662"/>
      <c r="B72" s="1662"/>
      <c r="C72" s="1662"/>
      <c r="D72" s="1662"/>
      <c r="E72" s="1662"/>
      <c r="F72" s="1662"/>
      <c r="G72" s="1664"/>
      <c r="H72" s="1665"/>
      <c r="I72" s="1665"/>
      <c r="J72" s="1665"/>
      <c r="K72" s="1665"/>
      <c r="L72" s="1665"/>
      <c r="M72" s="1665"/>
      <c r="N72" s="1665"/>
      <c r="O72" s="1665"/>
      <c r="P72" s="1665"/>
      <c r="Q72" s="1665"/>
      <c r="R72" s="1665"/>
      <c r="S72" s="1665"/>
      <c r="T72" s="1665"/>
      <c r="U72" s="1665"/>
      <c r="V72" s="1665"/>
      <c r="W72" s="1665"/>
      <c r="X72" s="1665"/>
      <c r="Y72" s="1665"/>
      <c r="Z72" s="1665"/>
      <c r="AA72" s="1665"/>
      <c r="AB72" s="1665"/>
      <c r="AC72" s="1665"/>
      <c r="AD72" s="1665"/>
      <c r="AE72" s="1665"/>
      <c r="AF72" s="1665"/>
      <c r="AG72" s="1665"/>
      <c r="AH72" s="1666"/>
    </row>
    <row r="73" spans="1:34">
      <c r="A73" s="1663"/>
      <c r="B73" s="1663"/>
      <c r="C73" s="1663"/>
      <c r="D73" s="1663"/>
      <c r="E73" s="1663"/>
      <c r="F73" s="1663"/>
      <c r="G73" s="1667"/>
      <c r="H73" s="1668"/>
      <c r="I73" s="1668"/>
      <c r="J73" s="1668"/>
      <c r="K73" s="1668"/>
      <c r="L73" s="1668"/>
      <c r="M73" s="1668"/>
      <c r="N73" s="1668"/>
      <c r="O73" s="1668"/>
      <c r="P73" s="1668"/>
      <c r="Q73" s="1668"/>
      <c r="R73" s="1668"/>
      <c r="S73" s="1668"/>
      <c r="T73" s="1668"/>
      <c r="U73" s="1668"/>
      <c r="V73" s="1668"/>
      <c r="W73" s="1668"/>
      <c r="X73" s="1668"/>
      <c r="Y73" s="1668"/>
      <c r="Z73" s="1668"/>
      <c r="AA73" s="1668"/>
      <c r="AB73" s="1668"/>
      <c r="AC73" s="1668"/>
      <c r="AD73" s="1668"/>
      <c r="AE73" s="1668"/>
      <c r="AF73" s="1668"/>
      <c r="AG73" s="1668"/>
      <c r="AH73" s="1669"/>
    </row>
    <row r="74" spans="1:34">
      <c r="A74" s="1662"/>
      <c r="B74" s="1662"/>
      <c r="C74" s="1662"/>
      <c r="D74" s="1662"/>
      <c r="E74" s="1662"/>
      <c r="F74" s="1662"/>
      <c r="G74" s="1664"/>
      <c r="H74" s="1665"/>
      <c r="I74" s="1665"/>
      <c r="J74" s="1665"/>
      <c r="K74" s="1665"/>
      <c r="L74" s="1665"/>
      <c r="M74" s="1665"/>
      <c r="N74" s="1665"/>
      <c r="O74" s="1665"/>
      <c r="P74" s="1665"/>
      <c r="Q74" s="1665"/>
      <c r="R74" s="1665"/>
      <c r="S74" s="1665"/>
      <c r="T74" s="1665"/>
      <c r="U74" s="1665"/>
      <c r="V74" s="1665"/>
      <c r="W74" s="1665"/>
      <c r="X74" s="1665"/>
      <c r="Y74" s="1665"/>
      <c r="Z74" s="1665"/>
      <c r="AA74" s="1665"/>
      <c r="AB74" s="1665"/>
      <c r="AC74" s="1665"/>
      <c r="AD74" s="1665"/>
      <c r="AE74" s="1665"/>
      <c r="AF74" s="1665"/>
      <c r="AG74" s="1665"/>
      <c r="AH74" s="1666"/>
    </row>
    <row r="75" spans="1:34">
      <c r="A75" s="1663"/>
      <c r="B75" s="1663"/>
      <c r="C75" s="1663"/>
      <c r="D75" s="1663"/>
      <c r="E75" s="1663"/>
      <c r="F75" s="1663"/>
      <c r="G75" s="1667"/>
      <c r="H75" s="1668"/>
      <c r="I75" s="1668"/>
      <c r="J75" s="1668"/>
      <c r="K75" s="1668"/>
      <c r="L75" s="1668"/>
      <c r="M75" s="1668"/>
      <c r="N75" s="1668"/>
      <c r="O75" s="1668"/>
      <c r="P75" s="1668"/>
      <c r="Q75" s="1668"/>
      <c r="R75" s="1668"/>
      <c r="S75" s="1668"/>
      <c r="T75" s="1668"/>
      <c r="U75" s="1668"/>
      <c r="V75" s="1668"/>
      <c r="W75" s="1668"/>
      <c r="X75" s="1668"/>
      <c r="Y75" s="1668"/>
      <c r="Z75" s="1668"/>
      <c r="AA75" s="1668"/>
      <c r="AB75" s="1668"/>
      <c r="AC75" s="1668"/>
      <c r="AD75" s="1668"/>
      <c r="AE75" s="1668"/>
      <c r="AF75" s="1668"/>
      <c r="AG75" s="1668"/>
      <c r="AH75" s="1669"/>
    </row>
    <row r="76" spans="1:34">
      <c r="A76" s="1662"/>
      <c r="B76" s="1662"/>
      <c r="C76" s="1662"/>
      <c r="D76" s="1662"/>
      <c r="E76" s="1662"/>
      <c r="F76" s="1662"/>
      <c r="G76" s="1664"/>
      <c r="H76" s="1665"/>
      <c r="I76" s="1665"/>
      <c r="J76" s="1665"/>
      <c r="K76" s="1665"/>
      <c r="L76" s="1665"/>
      <c r="M76" s="1665"/>
      <c r="N76" s="1665"/>
      <c r="O76" s="1665"/>
      <c r="P76" s="1665"/>
      <c r="Q76" s="1665"/>
      <c r="R76" s="1665"/>
      <c r="S76" s="1665"/>
      <c r="T76" s="1665"/>
      <c r="U76" s="1665"/>
      <c r="V76" s="1665"/>
      <c r="W76" s="1665"/>
      <c r="X76" s="1665"/>
      <c r="Y76" s="1665"/>
      <c r="Z76" s="1665"/>
      <c r="AA76" s="1665"/>
      <c r="AB76" s="1665"/>
      <c r="AC76" s="1665"/>
      <c r="AD76" s="1665"/>
      <c r="AE76" s="1665"/>
      <c r="AF76" s="1665"/>
      <c r="AG76" s="1665"/>
      <c r="AH76" s="1666"/>
    </row>
    <row r="77" spans="1:34">
      <c r="A77" s="1663"/>
      <c r="B77" s="1663"/>
      <c r="C77" s="1663"/>
      <c r="D77" s="1663"/>
      <c r="E77" s="1663"/>
      <c r="F77" s="1663"/>
      <c r="G77" s="1667"/>
      <c r="H77" s="1668"/>
      <c r="I77" s="1668"/>
      <c r="J77" s="1668"/>
      <c r="K77" s="1668"/>
      <c r="L77" s="1668"/>
      <c r="M77" s="1668"/>
      <c r="N77" s="1668"/>
      <c r="O77" s="1668"/>
      <c r="P77" s="1668"/>
      <c r="Q77" s="1668"/>
      <c r="R77" s="1668"/>
      <c r="S77" s="1668"/>
      <c r="T77" s="1668"/>
      <c r="U77" s="1668"/>
      <c r="V77" s="1668"/>
      <c r="W77" s="1668"/>
      <c r="X77" s="1668"/>
      <c r="Y77" s="1668"/>
      <c r="Z77" s="1668"/>
      <c r="AA77" s="1668"/>
      <c r="AB77" s="1668"/>
      <c r="AC77" s="1668"/>
      <c r="AD77" s="1668"/>
      <c r="AE77" s="1668"/>
      <c r="AF77" s="1668"/>
      <c r="AG77" s="1668"/>
      <c r="AH77" s="1669"/>
    </row>
    <row r="78" spans="1:34">
      <c r="A78" s="1662"/>
      <c r="B78" s="1662"/>
      <c r="C78" s="1662"/>
      <c r="D78" s="1662"/>
      <c r="E78" s="1662"/>
      <c r="F78" s="1662"/>
      <c r="G78" s="1664"/>
      <c r="H78" s="1665"/>
      <c r="I78" s="1665"/>
      <c r="J78" s="1665"/>
      <c r="K78" s="1665"/>
      <c r="L78" s="1665"/>
      <c r="M78" s="1665"/>
      <c r="N78" s="1665"/>
      <c r="O78" s="1665"/>
      <c r="P78" s="1665"/>
      <c r="Q78" s="1665"/>
      <c r="R78" s="1665"/>
      <c r="S78" s="1665"/>
      <c r="T78" s="1665"/>
      <c r="U78" s="1665"/>
      <c r="V78" s="1665"/>
      <c r="W78" s="1665"/>
      <c r="X78" s="1665"/>
      <c r="Y78" s="1665"/>
      <c r="Z78" s="1665"/>
      <c r="AA78" s="1665"/>
      <c r="AB78" s="1665"/>
      <c r="AC78" s="1665"/>
      <c r="AD78" s="1665"/>
      <c r="AE78" s="1665"/>
      <c r="AF78" s="1665"/>
      <c r="AG78" s="1665"/>
      <c r="AH78" s="1666"/>
    </row>
    <row r="79" spans="1:34">
      <c r="A79" s="1663"/>
      <c r="B79" s="1663"/>
      <c r="C79" s="1663"/>
      <c r="D79" s="1663"/>
      <c r="E79" s="1663"/>
      <c r="F79" s="1663"/>
      <c r="G79" s="1667"/>
      <c r="H79" s="1668"/>
      <c r="I79" s="1668"/>
      <c r="J79" s="1668"/>
      <c r="K79" s="1668"/>
      <c r="L79" s="1668"/>
      <c r="M79" s="1668"/>
      <c r="N79" s="1668"/>
      <c r="O79" s="1668"/>
      <c r="P79" s="1668"/>
      <c r="Q79" s="1668"/>
      <c r="R79" s="1668"/>
      <c r="S79" s="1668"/>
      <c r="T79" s="1668"/>
      <c r="U79" s="1668"/>
      <c r="V79" s="1668"/>
      <c r="W79" s="1668"/>
      <c r="X79" s="1668"/>
      <c r="Y79" s="1668"/>
      <c r="Z79" s="1668"/>
      <c r="AA79" s="1668"/>
      <c r="AB79" s="1668"/>
      <c r="AC79" s="1668"/>
      <c r="AD79" s="1668"/>
      <c r="AE79" s="1668"/>
      <c r="AF79" s="1668"/>
      <c r="AG79" s="1668"/>
      <c r="AH79" s="1669"/>
    </row>
    <row r="80" spans="1:34">
      <c r="A80" s="1662"/>
      <c r="B80" s="1662"/>
      <c r="C80" s="1662"/>
      <c r="D80" s="1662"/>
      <c r="E80" s="1662"/>
      <c r="F80" s="1662"/>
      <c r="G80" s="1664"/>
      <c r="H80" s="1665"/>
      <c r="I80" s="1665"/>
      <c r="J80" s="1665"/>
      <c r="K80" s="1665"/>
      <c r="L80" s="1665"/>
      <c r="M80" s="1665"/>
      <c r="N80" s="1665"/>
      <c r="O80" s="1665"/>
      <c r="P80" s="1665"/>
      <c r="Q80" s="1665"/>
      <c r="R80" s="1665"/>
      <c r="S80" s="1665"/>
      <c r="T80" s="1665"/>
      <c r="U80" s="1665"/>
      <c r="V80" s="1665"/>
      <c r="W80" s="1665"/>
      <c r="X80" s="1665"/>
      <c r="Y80" s="1665"/>
      <c r="Z80" s="1665"/>
      <c r="AA80" s="1665"/>
      <c r="AB80" s="1665"/>
      <c r="AC80" s="1665"/>
      <c r="AD80" s="1665"/>
      <c r="AE80" s="1665"/>
      <c r="AF80" s="1665"/>
      <c r="AG80" s="1665"/>
      <c r="AH80" s="1666"/>
    </row>
    <row r="81" spans="1:34">
      <c r="A81" s="1663"/>
      <c r="B81" s="1663"/>
      <c r="C81" s="1663"/>
      <c r="D81" s="1663"/>
      <c r="E81" s="1663"/>
      <c r="F81" s="1663"/>
      <c r="G81" s="1667"/>
      <c r="H81" s="1668"/>
      <c r="I81" s="1668"/>
      <c r="J81" s="1668"/>
      <c r="K81" s="1668"/>
      <c r="L81" s="1668"/>
      <c r="M81" s="1668"/>
      <c r="N81" s="1668"/>
      <c r="O81" s="1668"/>
      <c r="P81" s="1668"/>
      <c r="Q81" s="1668"/>
      <c r="R81" s="1668"/>
      <c r="S81" s="1668"/>
      <c r="T81" s="1668"/>
      <c r="U81" s="1668"/>
      <c r="V81" s="1668"/>
      <c r="W81" s="1668"/>
      <c r="X81" s="1668"/>
      <c r="Y81" s="1668"/>
      <c r="Z81" s="1668"/>
      <c r="AA81" s="1668"/>
      <c r="AB81" s="1668"/>
      <c r="AC81" s="1668"/>
      <c r="AD81" s="1668"/>
      <c r="AE81" s="1668"/>
      <c r="AF81" s="1668"/>
      <c r="AG81" s="1668"/>
      <c r="AH81" s="1669"/>
    </row>
    <row r="82" spans="1:34">
      <c r="A82" s="1662"/>
      <c r="B82" s="1662"/>
      <c r="C82" s="1662"/>
      <c r="D82" s="1662"/>
      <c r="E82" s="1662"/>
      <c r="F82" s="1662"/>
      <c r="G82" s="1664"/>
      <c r="H82" s="1665"/>
      <c r="I82" s="1665"/>
      <c r="J82" s="1665"/>
      <c r="K82" s="1665"/>
      <c r="L82" s="1665"/>
      <c r="M82" s="1665"/>
      <c r="N82" s="1665"/>
      <c r="O82" s="1665"/>
      <c r="P82" s="1665"/>
      <c r="Q82" s="1665"/>
      <c r="R82" s="1665"/>
      <c r="S82" s="1665"/>
      <c r="T82" s="1665"/>
      <c r="U82" s="1665"/>
      <c r="V82" s="1665"/>
      <c r="W82" s="1665"/>
      <c r="X82" s="1665"/>
      <c r="Y82" s="1665"/>
      <c r="Z82" s="1665"/>
      <c r="AA82" s="1665"/>
      <c r="AB82" s="1665"/>
      <c r="AC82" s="1665"/>
      <c r="AD82" s="1665"/>
      <c r="AE82" s="1665"/>
      <c r="AF82" s="1665"/>
      <c r="AG82" s="1665"/>
      <c r="AH82" s="1666"/>
    </row>
    <row r="83" spans="1:34">
      <c r="A83" s="1663"/>
      <c r="B83" s="1663"/>
      <c r="C83" s="1663"/>
      <c r="D83" s="1663"/>
      <c r="E83" s="1663"/>
      <c r="F83" s="1663"/>
      <c r="G83" s="1667"/>
      <c r="H83" s="1668"/>
      <c r="I83" s="1668"/>
      <c r="J83" s="1668"/>
      <c r="K83" s="1668"/>
      <c r="L83" s="1668"/>
      <c r="M83" s="1668"/>
      <c r="N83" s="1668"/>
      <c r="O83" s="1668"/>
      <c r="P83" s="1668"/>
      <c r="Q83" s="1668"/>
      <c r="R83" s="1668"/>
      <c r="S83" s="1668"/>
      <c r="T83" s="1668"/>
      <c r="U83" s="1668"/>
      <c r="V83" s="1668"/>
      <c r="W83" s="1668"/>
      <c r="X83" s="1668"/>
      <c r="Y83" s="1668"/>
      <c r="Z83" s="1668"/>
      <c r="AA83" s="1668"/>
      <c r="AB83" s="1668"/>
      <c r="AC83" s="1668"/>
      <c r="AD83" s="1668"/>
      <c r="AE83" s="1668"/>
      <c r="AF83" s="1668"/>
      <c r="AG83" s="1668"/>
      <c r="AH83" s="1669"/>
    </row>
    <row r="84" spans="1:34">
      <c r="A84" s="1662"/>
      <c r="B84" s="1662"/>
      <c r="C84" s="1662"/>
      <c r="D84" s="1662"/>
      <c r="E84" s="1662"/>
      <c r="F84" s="1662"/>
      <c r="G84" s="1664"/>
      <c r="H84" s="1665"/>
      <c r="I84" s="1665"/>
      <c r="J84" s="1665"/>
      <c r="K84" s="1665"/>
      <c r="L84" s="1665"/>
      <c r="M84" s="1665"/>
      <c r="N84" s="1665"/>
      <c r="O84" s="1665"/>
      <c r="P84" s="1665"/>
      <c r="Q84" s="1665"/>
      <c r="R84" s="1665"/>
      <c r="S84" s="1665"/>
      <c r="T84" s="1665"/>
      <c r="U84" s="1665"/>
      <c r="V84" s="1665"/>
      <c r="W84" s="1665"/>
      <c r="X84" s="1665"/>
      <c r="Y84" s="1665"/>
      <c r="Z84" s="1665"/>
      <c r="AA84" s="1665"/>
      <c r="AB84" s="1665"/>
      <c r="AC84" s="1665"/>
      <c r="AD84" s="1665"/>
      <c r="AE84" s="1665"/>
      <c r="AF84" s="1665"/>
      <c r="AG84" s="1665"/>
      <c r="AH84" s="1666"/>
    </row>
    <row r="85" spans="1:34">
      <c r="A85" s="1663"/>
      <c r="B85" s="1663"/>
      <c r="C85" s="1663"/>
      <c r="D85" s="1663"/>
      <c r="E85" s="1663"/>
      <c r="F85" s="1663"/>
      <c r="G85" s="1667"/>
      <c r="H85" s="1668"/>
      <c r="I85" s="1668"/>
      <c r="J85" s="1668"/>
      <c r="K85" s="1668"/>
      <c r="L85" s="1668"/>
      <c r="M85" s="1668"/>
      <c r="N85" s="1668"/>
      <c r="O85" s="1668"/>
      <c r="P85" s="1668"/>
      <c r="Q85" s="1668"/>
      <c r="R85" s="1668"/>
      <c r="S85" s="1668"/>
      <c r="T85" s="1668"/>
      <c r="U85" s="1668"/>
      <c r="V85" s="1668"/>
      <c r="W85" s="1668"/>
      <c r="X85" s="1668"/>
      <c r="Y85" s="1668"/>
      <c r="Z85" s="1668"/>
      <c r="AA85" s="1668"/>
      <c r="AB85" s="1668"/>
      <c r="AC85" s="1668"/>
      <c r="AD85" s="1668"/>
      <c r="AE85" s="1668"/>
      <c r="AF85" s="1668"/>
      <c r="AG85" s="1668"/>
      <c r="AH85" s="1669"/>
    </row>
    <row r="86" spans="1:34">
      <c r="A86" s="1662"/>
      <c r="B86" s="1662"/>
      <c r="C86" s="1662"/>
      <c r="D86" s="1662"/>
      <c r="E86" s="1662"/>
      <c r="F86" s="1662"/>
      <c r="G86" s="1664"/>
      <c r="H86" s="1665"/>
      <c r="I86" s="1665"/>
      <c r="J86" s="1665"/>
      <c r="K86" s="1665"/>
      <c r="L86" s="1665"/>
      <c r="M86" s="1665"/>
      <c r="N86" s="1665"/>
      <c r="O86" s="1665"/>
      <c r="P86" s="1665"/>
      <c r="Q86" s="1665"/>
      <c r="R86" s="1665"/>
      <c r="S86" s="1665"/>
      <c r="T86" s="1665"/>
      <c r="U86" s="1665"/>
      <c r="V86" s="1665"/>
      <c r="W86" s="1665"/>
      <c r="X86" s="1665"/>
      <c r="Y86" s="1665"/>
      <c r="Z86" s="1665"/>
      <c r="AA86" s="1665"/>
      <c r="AB86" s="1665"/>
      <c r="AC86" s="1665"/>
      <c r="AD86" s="1665"/>
      <c r="AE86" s="1665"/>
      <c r="AF86" s="1665"/>
      <c r="AG86" s="1665"/>
      <c r="AH86" s="1666"/>
    </row>
    <row r="87" spans="1:34">
      <c r="A87" s="1663"/>
      <c r="B87" s="1663"/>
      <c r="C87" s="1663"/>
      <c r="D87" s="1663"/>
      <c r="E87" s="1663"/>
      <c r="F87" s="1663"/>
      <c r="G87" s="1667"/>
      <c r="H87" s="1668"/>
      <c r="I87" s="1668"/>
      <c r="J87" s="1668"/>
      <c r="K87" s="1668"/>
      <c r="L87" s="1668"/>
      <c r="M87" s="1668"/>
      <c r="N87" s="1668"/>
      <c r="O87" s="1668"/>
      <c r="P87" s="1668"/>
      <c r="Q87" s="1668"/>
      <c r="R87" s="1668"/>
      <c r="S87" s="1668"/>
      <c r="T87" s="1668"/>
      <c r="U87" s="1668"/>
      <c r="V87" s="1668"/>
      <c r="W87" s="1668"/>
      <c r="X87" s="1668"/>
      <c r="Y87" s="1668"/>
      <c r="Z87" s="1668"/>
      <c r="AA87" s="1668"/>
      <c r="AB87" s="1668"/>
      <c r="AC87" s="1668"/>
      <c r="AD87" s="1668"/>
      <c r="AE87" s="1668"/>
      <c r="AF87" s="1668"/>
      <c r="AG87" s="1668"/>
      <c r="AH87" s="1669"/>
    </row>
    <row r="88" spans="1:34">
      <c r="A88" s="1662"/>
      <c r="B88" s="1662"/>
      <c r="C88" s="1662"/>
      <c r="D88" s="1662"/>
      <c r="E88" s="1662"/>
      <c r="F88" s="1662"/>
      <c r="G88" s="1664"/>
      <c r="H88" s="1665"/>
      <c r="I88" s="1665"/>
      <c r="J88" s="1665"/>
      <c r="K88" s="1665"/>
      <c r="L88" s="1665"/>
      <c r="M88" s="1665"/>
      <c r="N88" s="1665"/>
      <c r="O88" s="1665"/>
      <c r="P88" s="1665"/>
      <c r="Q88" s="1665"/>
      <c r="R88" s="1665"/>
      <c r="S88" s="1665"/>
      <c r="T88" s="1665"/>
      <c r="U88" s="1665"/>
      <c r="V88" s="1665"/>
      <c r="W88" s="1665"/>
      <c r="X88" s="1665"/>
      <c r="Y88" s="1665"/>
      <c r="Z88" s="1665"/>
      <c r="AA88" s="1665"/>
      <c r="AB88" s="1665"/>
      <c r="AC88" s="1665"/>
      <c r="AD88" s="1665"/>
      <c r="AE88" s="1665"/>
      <c r="AF88" s="1665"/>
      <c r="AG88" s="1665"/>
      <c r="AH88" s="1666"/>
    </row>
    <row r="89" spans="1:34">
      <c r="A89" s="1663"/>
      <c r="B89" s="1663"/>
      <c r="C89" s="1663"/>
      <c r="D89" s="1663"/>
      <c r="E89" s="1663"/>
      <c r="F89" s="1663"/>
      <c r="G89" s="1667"/>
      <c r="H89" s="1668"/>
      <c r="I89" s="1668"/>
      <c r="J89" s="1668"/>
      <c r="K89" s="1668"/>
      <c r="L89" s="1668"/>
      <c r="M89" s="1668"/>
      <c r="N89" s="1668"/>
      <c r="O89" s="1668"/>
      <c r="P89" s="1668"/>
      <c r="Q89" s="1668"/>
      <c r="R89" s="1668"/>
      <c r="S89" s="1668"/>
      <c r="T89" s="1668"/>
      <c r="U89" s="1668"/>
      <c r="V89" s="1668"/>
      <c r="W89" s="1668"/>
      <c r="X89" s="1668"/>
      <c r="Y89" s="1668"/>
      <c r="Z89" s="1668"/>
      <c r="AA89" s="1668"/>
      <c r="AB89" s="1668"/>
      <c r="AC89" s="1668"/>
      <c r="AD89" s="1668"/>
      <c r="AE89" s="1668"/>
      <c r="AF89" s="1668"/>
      <c r="AG89" s="1668"/>
      <c r="AH89" s="1669"/>
    </row>
    <row r="90" spans="1:34">
      <c r="A90" s="1662"/>
      <c r="B90" s="1662"/>
      <c r="C90" s="1662"/>
      <c r="D90" s="1662"/>
      <c r="E90" s="1662"/>
      <c r="F90" s="1662"/>
      <c r="G90" s="1664"/>
      <c r="H90" s="1665"/>
      <c r="I90" s="1665"/>
      <c r="J90" s="1665"/>
      <c r="K90" s="1665"/>
      <c r="L90" s="1665"/>
      <c r="M90" s="1665"/>
      <c r="N90" s="1665"/>
      <c r="O90" s="1665"/>
      <c r="P90" s="1665"/>
      <c r="Q90" s="1665"/>
      <c r="R90" s="1665"/>
      <c r="S90" s="1665"/>
      <c r="T90" s="1665"/>
      <c r="U90" s="1665"/>
      <c r="V90" s="1665"/>
      <c r="W90" s="1665"/>
      <c r="X90" s="1665"/>
      <c r="Y90" s="1665"/>
      <c r="Z90" s="1665"/>
      <c r="AA90" s="1665"/>
      <c r="AB90" s="1665"/>
      <c r="AC90" s="1665"/>
      <c r="AD90" s="1665"/>
      <c r="AE90" s="1665"/>
      <c r="AF90" s="1665"/>
      <c r="AG90" s="1665"/>
      <c r="AH90" s="1666"/>
    </row>
    <row r="91" spans="1:34">
      <c r="A91" s="1663"/>
      <c r="B91" s="1663"/>
      <c r="C91" s="1663"/>
      <c r="D91" s="1663"/>
      <c r="E91" s="1663"/>
      <c r="F91" s="1663"/>
      <c r="G91" s="1667"/>
      <c r="H91" s="1668"/>
      <c r="I91" s="1668"/>
      <c r="J91" s="1668"/>
      <c r="K91" s="1668"/>
      <c r="L91" s="1668"/>
      <c r="M91" s="1668"/>
      <c r="N91" s="1668"/>
      <c r="O91" s="1668"/>
      <c r="P91" s="1668"/>
      <c r="Q91" s="1668"/>
      <c r="R91" s="1668"/>
      <c r="S91" s="1668"/>
      <c r="T91" s="1668"/>
      <c r="U91" s="1668"/>
      <c r="V91" s="1668"/>
      <c r="W91" s="1668"/>
      <c r="X91" s="1668"/>
      <c r="Y91" s="1668"/>
      <c r="Z91" s="1668"/>
      <c r="AA91" s="1668"/>
      <c r="AB91" s="1668"/>
      <c r="AC91" s="1668"/>
      <c r="AD91" s="1668"/>
      <c r="AE91" s="1668"/>
      <c r="AF91" s="1668"/>
      <c r="AG91" s="1668"/>
      <c r="AH91" s="1669"/>
    </row>
    <row r="92" spans="1:34">
      <c r="A92" s="1662"/>
      <c r="B92" s="1662"/>
      <c r="C92" s="1662"/>
      <c r="D92" s="1662"/>
      <c r="E92" s="1662"/>
      <c r="F92" s="1662"/>
      <c r="G92" s="1664"/>
      <c r="H92" s="1665"/>
      <c r="I92" s="1665"/>
      <c r="J92" s="1665"/>
      <c r="K92" s="1665"/>
      <c r="L92" s="1665"/>
      <c r="M92" s="1665"/>
      <c r="N92" s="1665"/>
      <c r="O92" s="1665"/>
      <c r="P92" s="1665"/>
      <c r="Q92" s="1665"/>
      <c r="R92" s="1665"/>
      <c r="S92" s="1665"/>
      <c r="T92" s="1665"/>
      <c r="U92" s="1665"/>
      <c r="V92" s="1665"/>
      <c r="W92" s="1665"/>
      <c r="X92" s="1665"/>
      <c r="Y92" s="1665"/>
      <c r="Z92" s="1665"/>
      <c r="AA92" s="1665"/>
      <c r="AB92" s="1665"/>
      <c r="AC92" s="1665"/>
      <c r="AD92" s="1665"/>
      <c r="AE92" s="1665"/>
      <c r="AF92" s="1665"/>
      <c r="AG92" s="1665"/>
      <c r="AH92" s="1666"/>
    </row>
    <row r="93" spans="1:34">
      <c r="A93" s="1663"/>
      <c r="B93" s="1663"/>
      <c r="C93" s="1663"/>
      <c r="D93" s="1663"/>
      <c r="E93" s="1663"/>
      <c r="F93" s="1663"/>
      <c r="G93" s="1667"/>
      <c r="H93" s="1668"/>
      <c r="I93" s="1668"/>
      <c r="J93" s="1668"/>
      <c r="K93" s="1668"/>
      <c r="L93" s="1668"/>
      <c r="M93" s="1668"/>
      <c r="N93" s="1668"/>
      <c r="O93" s="1668"/>
      <c r="P93" s="1668"/>
      <c r="Q93" s="1668"/>
      <c r="R93" s="1668"/>
      <c r="S93" s="1668"/>
      <c r="T93" s="1668"/>
      <c r="U93" s="1668"/>
      <c r="V93" s="1668"/>
      <c r="W93" s="1668"/>
      <c r="X93" s="1668"/>
      <c r="Y93" s="1668"/>
      <c r="Z93" s="1668"/>
      <c r="AA93" s="1668"/>
      <c r="AB93" s="1668"/>
      <c r="AC93" s="1668"/>
      <c r="AD93" s="1668"/>
      <c r="AE93" s="1668"/>
      <c r="AF93" s="1668"/>
      <c r="AG93" s="1668"/>
      <c r="AH93" s="1669"/>
    </row>
    <row r="94" spans="1:34">
      <c r="A94" s="1662"/>
      <c r="B94" s="1662"/>
      <c r="C94" s="1662"/>
      <c r="D94" s="1662"/>
      <c r="E94" s="1662"/>
      <c r="F94" s="1662"/>
      <c r="G94" s="1664"/>
      <c r="H94" s="1665"/>
      <c r="I94" s="1665"/>
      <c r="J94" s="1665"/>
      <c r="K94" s="1665"/>
      <c r="L94" s="1665"/>
      <c r="M94" s="1665"/>
      <c r="N94" s="1665"/>
      <c r="O94" s="1665"/>
      <c r="P94" s="1665"/>
      <c r="Q94" s="1665"/>
      <c r="R94" s="1665"/>
      <c r="S94" s="1665"/>
      <c r="T94" s="1665"/>
      <c r="U94" s="1665"/>
      <c r="V94" s="1665"/>
      <c r="W94" s="1665"/>
      <c r="X94" s="1665"/>
      <c r="Y94" s="1665"/>
      <c r="Z94" s="1665"/>
      <c r="AA94" s="1665"/>
      <c r="AB94" s="1665"/>
      <c r="AC94" s="1665"/>
      <c r="AD94" s="1665"/>
      <c r="AE94" s="1665"/>
      <c r="AF94" s="1665"/>
      <c r="AG94" s="1665"/>
      <c r="AH94" s="1666"/>
    </row>
    <row r="95" spans="1:34">
      <c r="A95" s="1663"/>
      <c r="B95" s="1663"/>
      <c r="C95" s="1663"/>
      <c r="D95" s="1663"/>
      <c r="E95" s="1663"/>
      <c r="F95" s="1663"/>
      <c r="G95" s="1667"/>
      <c r="H95" s="1668"/>
      <c r="I95" s="1668"/>
      <c r="J95" s="1668"/>
      <c r="K95" s="1668"/>
      <c r="L95" s="1668"/>
      <c r="M95" s="1668"/>
      <c r="N95" s="1668"/>
      <c r="O95" s="1668"/>
      <c r="P95" s="1668"/>
      <c r="Q95" s="1668"/>
      <c r="R95" s="1668"/>
      <c r="S95" s="1668"/>
      <c r="T95" s="1668"/>
      <c r="U95" s="1668"/>
      <c r="V95" s="1668"/>
      <c r="W95" s="1668"/>
      <c r="X95" s="1668"/>
      <c r="Y95" s="1668"/>
      <c r="Z95" s="1668"/>
      <c r="AA95" s="1668"/>
      <c r="AB95" s="1668"/>
      <c r="AC95" s="1668"/>
      <c r="AD95" s="1668"/>
      <c r="AE95" s="1668"/>
      <c r="AF95" s="1668"/>
      <c r="AG95" s="1668"/>
      <c r="AH95" s="1669"/>
    </row>
    <row r="96" spans="1:34">
      <c r="A96" s="1662"/>
      <c r="B96" s="1662"/>
      <c r="C96" s="1662"/>
      <c r="D96" s="1662"/>
      <c r="E96" s="1662"/>
      <c r="F96" s="1662"/>
      <c r="G96" s="1664"/>
      <c r="H96" s="1665"/>
      <c r="I96" s="1665"/>
      <c r="J96" s="1665"/>
      <c r="K96" s="1665"/>
      <c r="L96" s="1665"/>
      <c r="M96" s="1665"/>
      <c r="N96" s="1665"/>
      <c r="O96" s="1665"/>
      <c r="P96" s="1665"/>
      <c r="Q96" s="1665"/>
      <c r="R96" s="1665"/>
      <c r="S96" s="1665"/>
      <c r="T96" s="1665"/>
      <c r="U96" s="1665"/>
      <c r="V96" s="1665"/>
      <c r="W96" s="1665"/>
      <c r="X96" s="1665"/>
      <c r="Y96" s="1665"/>
      <c r="Z96" s="1665"/>
      <c r="AA96" s="1665"/>
      <c r="AB96" s="1665"/>
      <c r="AC96" s="1665"/>
      <c r="AD96" s="1665"/>
      <c r="AE96" s="1665"/>
      <c r="AF96" s="1665"/>
      <c r="AG96" s="1665"/>
      <c r="AH96" s="1666"/>
    </row>
    <row r="97" spans="1:34">
      <c r="A97" s="1663"/>
      <c r="B97" s="1663"/>
      <c r="C97" s="1663"/>
      <c r="D97" s="1663"/>
      <c r="E97" s="1663"/>
      <c r="F97" s="1663"/>
      <c r="G97" s="1667"/>
      <c r="H97" s="1668"/>
      <c r="I97" s="1668"/>
      <c r="J97" s="1668"/>
      <c r="K97" s="1668"/>
      <c r="L97" s="1668"/>
      <c r="M97" s="1668"/>
      <c r="N97" s="1668"/>
      <c r="O97" s="1668"/>
      <c r="P97" s="1668"/>
      <c r="Q97" s="1668"/>
      <c r="R97" s="1668"/>
      <c r="S97" s="1668"/>
      <c r="T97" s="1668"/>
      <c r="U97" s="1668"/>
      <c r="V97" s="1668"/>
      <c r="W97" s="1668"/>
      <c r="X97" s="1668"/>
      <c r="Y97" s="1668"/>
      <c r="Z97" s="1668"/>
      <c r="AA97" s="1668"/>
      <c r="AB97" s="1668"/>
      <c r="AC97" s="1668"/>
      <c r="AD97" s="1668"/>
      <c r="AE97" s="1668"/>
      <c r="AF97" s="1668"/>
      <c r="AG97" s="1668"/>
      <c r="AH97" s="1669"/>
    </row>
    <row r="98" spans="1:34">
      <c r="A98" s="1662"/>
      <c r="B98" s="1662"/>
      <c r="C98" s="1662"/>
      <c r="D98" s="1662"/>
      <c r="E98" s="1662"/>
      <c r="F98" s="1662"/>
      <c r="G98" s="1664"/>
      <c r="H98" s="1665"/>
      <c r="I98" s="1665"/>
      <c r="J98" s="1665"/>
      <c r="K98" s="1665"/>
      <c r="L98" s="1665"/>
      <c r="M98" s="1665"/>
      <c r="N98" s="1665"/>
      <c r="O98" s="1665"/>
      <c r="P98" s="1665"/>
      <c r="Q98" s="1665"/>
      <c r="R98" s="1665"/>
      <c r="S98" s="1665"/>
      <c r="T98" s="1665"/>
      <c r="U98" s="1665"/>
      <c r="V98" s="1665"/>
      <c r="W98" s="1665"/>
      <c r="X98" s="1665"/>
      <c r="Y98" s="1665"/>
      <c r="Z98" s="1665"/>
      <c r="AA98" s="1665"/>
      <c r="AB98" s="1665"/>
      <c r="AC98" s="1665"/>
      <c r="AD98" s="1665"/>
      <c r="AE98" s="1665"/>
      <c r="AF98" s="1665"/>
      <c r="AG98" s="1665"/>
      <c r="AH98" s="1666"/>
    </row>
    <row r="99" spans="1:34">
      <c r="A99" s="1663"/>
      <c r="B99" s="1663"/>
      <c r="C99" s="1663"/>
      <c r="D99" s="1663"/>
      <c r="E99" s="1663"/>
      <c r="F99" s="1663"/>
      <c r="G99" s="1667"/>
      <c r="H99" s="1668"/>
      <c r="I99" s="1668"/>
      <c r="J99" s="1668"/>
      <c r="K99" s="1668"/>
      <c r="L99" s="1668"/>
      <c r="M99" s="1668"/>
      <c r="N99" s="1668"/>
      <c r="O99" s="1668"/>
      <c r="P99" s="1668"/>
      <c r="Q99" s="1668"/>
      <c r="R99" s="1668"/>
      <c r="S99" s="1668"/>
      <c r="T99" s="1668"/>
      <c r="U99" s="1668"/>
      <c r="V99" s="1668"/>
      <c r="W99" s="1668"/>
      <c r="X99" s="1668"/>
      <c r="Y99" s="1668"/>
      <c r="Z99" s="1668"/>
      <c r="AA99" s="1668"/>
      <c r="AB99" s="1668"/>
      <c r="AC99" s="1668"/>
      <c r="AD99" s="1668"/>
      <c r="AE99" s="1668"/>
      <c r="AF99" s="1668"/>
      <c r="AG99" s="1668"/>
      <c r="AH99" s="1669"/>
    </row>
    <row r="100" spans="1:34">
      <c r="A100" s="1662"/>
      <c r="B100" s="1662"/>
      <c r="C100" s="1662"/>
      <c r="D100" s="1662"/>
      <c r="E100" s="1662"/>
      <c r="F100" s="1662"/>
      <c r="G100" s="1664"/>
      <c r="H100" s="1665"/>
      <c r="I100" s="1665"/>
      <c r="J100" s="1665"/>
      <c r="K100" s="1665"/>
      <c r="L100" s="1665"/>
      <c r="M100" s="1665"/>
      <c r="N100" s="1665"/>
      <c r="O100" s="1665"/>
      <c r="P100" s="1665"/>
      <c r="Q100" s="1665"/>
      <c r="R100" s="1665"/>
      <c r="S100" s="1665"/>
      <c r="T100" s="1665"/>
      <c r="U100" s="1665"/>
      <c r="V100" s="1665"/>
      <c r="W100" s="1665"/>
      <c r="X100" s="1665"/>
      <c r="Y100" s="1665"/>
      <c r="Z100" s="1665"/>
      <c r="AA100" s="1665"/>
      <c r="AB100" s="1665"/>
      <c r="AC100" s="1665"/>
      <c r="AD100" s="1665"/>
      <c r="AE100" s="1665"/>
      <c r="AF100" s="1665"/>
      <c r="AG100" s="1665"/>
      <c r="AH100" s="1666"/>
    </row>
    <row r="101" spans="1:34">
      <c r="A101" s="1663"/>
      <c r="B101" s="1663"/>
      <c r="C101" s="1663"/>
      <c r="D101" s="1663"/>
      <c r="E101" s="1663"/>
      <c r="F101" s="1663"/>
      <c r="G101" s="1667"/>
      <c r="H101" s="1668"/>
      <c r="I101" s="1668"/>
      <c r="J101" s="1668"/>
      <c r="K101" s="1668"/>
      <c r="L101" s="1668"/>
      <c r="M101" s="1668"/>
      <c r="N101" s="1668"/>
      <c r="O101" s="1668"/>
      <c r="P101" s="1668"/>
      <c r="Q101" s="1668"/>
      <c r="R101" s="1668"/>
      <c r="S101" s="1668"/>
      <c r="T101" s="1668"/>
      <c r="U101" s="1668"/>
      <c r="V101" s="1668"/>
      <c r="W101" s="1668"/>
      <c r="X101" s="1668"/>
      <c r="Y101" s="1668"/>
      <c r="Z101" s="1668"/>
      <c r="AA101" s="1668"/>
      <c r="AB101" s="1668"/>
      <c r="AC101" s="1668"/>
      <c r="AD101" s="1668"/>
      <c r="AE101" s="1668"/>
      <c r="AF101" s="1668"/>
      <c r="AG101" s="1668"/>
      <c r="AH101" s="1669"/>
    </row>
    <row r="102" spans="1:34">
      <c r="A102" s="1662"/>
      <c r="B102" s="1662"/>
      <c r="C102" s="1662"/>
      <c r="D102" s="1662"/>
      <c r="E102" s="1662"/>
      <c r="F102" s="1662"/>
      <c r="G102" s="1664"/>
      <c r="H102" s="1665"/>
      <c r="I102" s="1665"/>
      <c r="J102" s="1665"/>
      <c r="K102" s="1665"/>
      <c r="L102" s="1665"/>
      <c r="M102" s="1665"/>
      <c r="N102" s="1665"/>
      <c r="O102" s="1665"/>
      <c r="P102" s="1665"/>
      <c r="Q102" s="1665"/>
      <c r="R102" s="1665"/>
      <c r="S102" s="1665"/>
      <c r="T102" s="1665"/>
      <c r="U102" s="1665"/>
      <c r="V102" s="1665"/>
      <c r="W102" s="1665"/>
      <c r="X102" s="1665"/>
      <c r="Y102" s="1665"/>
      <c r="Z102" s="1665"/>
      <c r="AA102" s="1665"/>
      <c r="AB102" s="1665"/>
      <c r="AC102" s="1665"/>
      <c r="AD102" s="1665"/>
      <c r="AE102" s="1665"/>
      <c r="AF102" s="1665"/>
      <c r="AG102" s="1665"/>
      <c r="AH102" s="1666"/>
    </row>
    <row r="103" spans="1:34">
      <c r="A103" s="1663"/>
      <c r="B103" s="1663"/>
      <c r="C103" s="1663"/>
      <c r="D103" s="1663"/>
      <c r="E103" s="1663"/>
      <c r="F103" s="1663"/>
      <c r="G103" s="1667"/>
      <c r="H103" s="1668"/>
      <c r="I103" s="1668"/>
      <c r="J103" s="1668"/>
      <c r="K103" s="1668"/>
      <c r="L103" s="1668"/>
      <c r="M103" s="1668"/>
      <c r="N103" s="1668"/>
      <c r="O103" s="1668"/>
      <c r="P103" s="1668"/>
      <c r="Q103" s="1668"/>
      <c r="R103" s="1668"/>
      <c r="S103" s="1668"/>
      <c r="T103" s="1668"/>
      <c r="U103" s="1668"/>
      <c r="V103" s="1668"/>
      <c r="W103" s="1668"/>
      <c r="X103" s="1668"/>
      <c r="Y103" s="1668"/>
      <c r="Z103" s="1668"/>
      <c r="AA103" s="1668"/>
      <c r="AB103" s="1668"/>
      <c r="AC103" s="1668"/>
      <c r="AD103" s="1668"/>
      <c r="AE103" s="1668"/>
      <c r="AF103" s="1668"/>
      <c r="AG103" s="1668"/>
      <c r="AH103" s="1669"/>
    </row>
    <row r="104" spans="1:34">
      <c r="A104" s="1662"/>
      <c r="B104" s="1662"/>
      <c r="C104" s="1662"/>
      <c r="D104" s="1662"/>
      <c r="E104" s="1662"/>
      <c r="F104" s="1662"/>
      <c r="G104" s="1664"/>
      <c r="H104" s="1665"/>
      <c r="I104" s="1665"/>
      <c r="J104" s="1665"/>
      <c r="K104" s="1665"/>
      <c r="L104" s="1665"/>
      <c r="M104" s="1665"/>
      <c r="N104" s="1665"/>
      <c r="O104" s="1665"/>
      <c r="P104" s="1665"/>
      <c r="Q104" s="1665"/>
      <c r="R104" s="1665"/>
      <c r="S104" s="1665"/>
      <c r="T104" s="1665"/>
      <c r="U104" s="1665"/>
      <c r="V104" s="1665"/>
      <c r="W104" s="1665"/>
      <c r="X104" s="1665"/>
      <c r="Y104" s="1665"/>
      <c r="Z104" s="1665"/>
      <c r="AA104" s="1665"/>
      <c r="AB104" s="1665"/>
      <c r="AC104" s="1665"/>
      <c r="AD104" s="1665"/>
      <c r="AE104" s="1665"/>
      <c r="AF104" s="1665"/>
      <c r="AG104" s="1665"/>
      <c r="AH104" s="1666"/>
    </row>
    <row r="105" spans="1:34">
      <c r="A105" s="1663"/>
      <c r="B105" s="1663"/>
      <c r="C105" s="1663"/>
      <c r="D105" s="1663"/>
      <c r="E105" s="1663"/>
      <c r="F105" s="1663"/>
      <c r="G105" s="1667"/>
      <c r="H105" s="1668"/>
      <c r="I105" s="1668"/>
      <c r="J105" s="1668"/>
      <c r="K105" s="1668"/>
      <c r="L105" s="1668"/>
      <c r="M105" s="1668"/>
      <c r="N105" s="1668"/>
      <c r="O105" s="1668"/>
      <c r="P105" s="1668"/>
      <c r="Q105" s="1668"/>
      <c r="R105" s="1668"/>
      <c r="S105" s="1668"/>
      <c r="T105" s="1668"/>
      <c r="U105" s="1668"/>
      <c r="V105" s="1668"/>
      <c r="W105" s="1668"/>
      <c r="X105" s="1668"/>
      <c r="Y105" s="1668"/>
      <c r="Z105" s="1668"/>
      <c r="AA105" s="1668"/>
      <c r="AB105" s="1668"/>
      <c r="AC105" s="1668"/>
      <c r="AD105" s="1668"/>
      <c r="AE105" s="1668"/>
      <c r="AF105" s="1668"/>
      <c r="AG105" s="1668"/>
      <c r="AH105" s="1669"/>
    </row>
    <row r="106" spans="1:34">
      <c r="A106" s="1662"/>
      <c r="B106" s="1662"/>
      <c r="C106" s="1662"/>
      <c r="D106" s="1662"/>
      <c r="E106" s="1662"/>
      <c r="F106" s="1662"/>
      <c r="G106" s="1664"/>
      <c r="H106" s="1665"/>
      <c r="I106" s="1665"/>
      <c r="J106" s="1665"/>
      <c r="K106" s="1665"/>
      <c r="L106" s="1665"/>
      <c r="M106" s="1665"/>
      <c r="N106" s="1665"/>
      <c r="O106" s="1665"/>
      <c r="P106" s="1665"/>
      <c r="Q106" s="1665"/>
      <c r="R106" s="1665"/>
      <c r="S106" s="1665"/>
      <c r="T106" s="1665"/>
      <c r="U106" s="1665"/>
      <c r="V106" s="1665"/>
      <c r="W106" s="1665"/>
      <c r="X106" s="1665"/>
      <c r="Y106" s="1665"/>
      <c r="Z106" s="1665"/>
      <c r="AA106" s="1665"/>
      <c r="AB106" s="1665"/>
      <c r="AC106" s="1665"/>
      <c r="AD106" s="1665"/>
      <c r="AE106" s="1665"/>
      <c r="AF106" s="1665"/>
      <c r="AG106" s="1665"/>
      <c r="AH106" s="1666"/>
    </row>
    <row r="107" spans="1:34">
      <c r="A107" s="1663"/>
      <c r="B107" s="1663"/>
      <c r="C107" s="1663"/>
      <c r="D107" s="1663"/>
      <c r="E107" s="1663"/>
      <c r="F107" s="1663"/>
      <c r="G107" s="1667"/>
      <c r="H107" s="1668"/>
      <c r="I107" s="1668"/>
      <c r="J107" s="1668"/>
      <c r="K107" s="1668"/>
      <c r="L107" s="1668"/>
      <c r="M107" s="1668"/>
      <c r="N107" s="1668"/>
      <c r="O107" s="1668"/>
      <c r="P107" s="1668"/>
      <c r="Q107" s="1668"/>
      <c r="R107" s="1668"/>
      <c r="S107" s="1668"/>
      <c r="T107" s="1668"/>
      <c r="U107" s="1668"/>
      <c r="V107" s="1668"/>
      <c r="W107" s="1668"/>
      <c r="X107" s="1668"/>
      <c r="Y107" s="1668"/>
      <c r="Z107" s="1668"/>
      <c r="AA107" s="1668"/>
      <c r="AB107" s="1668"/>
      <c r="AC107" s="1668"/>
      <c r="AD107" s="1668"/>
      <c r="AE107" s="1668"/>
      <c r="AF107" s="1668"/>
      <c r="AG107" s="1668"/>
      <c r="AH107" s="1669"/>
    </row>
    <row r="108" spans="1:34">
      <c r="A108" s="1662"/>
      <c r="B108" s="1662"/>
      <c r="C108" s="1662"/>
      <c r="D108" s="1662"/>
      <c r="E108" s="1662"/>
      <c r="F108" s="1662"/>
      <c r="G108" s="1664"/>
      <c r="H108" s="1665"/>
      <c r="I108" s="1665"/>
      <c r="J108" s="1665"/>
      <c r="K108" s="1665"/>
      <c r="L108" s="1665"/>
      <c r="M108" s="1665"/>
      <c r="N108" s="1665"/>
      <c r="O108" s="1665"/>
      <c r="P108" s="1665"/>
      <c r="Q108" s="1665"/>
      <c r="R108" s="1665"/>
      <c r="S108" s="1665"/>
      <c r="T108" s="1665"/>
      <c r="U108" s="1665"/>
      <c r="V108" s="1665"/>
      <c r="W108" s="1665"/>
      <c r="X108" s="1665"/>
      <c r="Y108" s="1665"/>
      <c r="Z108" s="1665"/>
      <c r="AA108" s="1665"/>
      <c r="AB108" s="1665"/>
      <c r="AC108" s="1665"/>
      <c r="AD108" s="1665"/>
      <c r="AE108" s="1665"/>
      <c r="AF108" s="1665"/>
      <c r="AG108" s="1665"/>
      <c r="AH108" s="1666"/>
    </row>
    <row r="109" spans="1:34">
      <c r="A109" s="1663"/>
      <c r="B109" s="1663"/>
      <c r="C109" s="1663"/>
      <c r="D109" s="1663"/>
      <c r="E109" s="1663"/>
      <c r="F109" s="1663"/>
      <c r="G109" s="1667"/>
      <c r="H109" s="1668"/>
      <c r="I109" s="1668"/>
      <c r="J109" s="1668"/>
      <c r="K109" s="1668"/>
      <c r="L109" s="1668"/>
      <c r="M109" s="1668"/>
      <c r="N109" s="1668"/>
      <c r="O109" s="1668"/>
      <c r="P109" s="1668"/>
      <c r="Q109" s="1668"/>
      <c r="R109" s="1668"/>
      <c r="S109" s="1668"/>
      <c r="T109" s="1668"/>
      <c r="U109" s="1668"/>
      <c r="V109" s="1668"/>
      <c r="W109" s="1668"/>
      <c r="X109" s="1668"/>
      <c r="Y109" s="1668"/>
      <c r="Z109" s="1668"/>
      <c r="AA109" s="1668"/>
      <c r="AB109" s="1668"/>
      <c r="AC109" s="1668"/>
      <c r="AD109" s="1668"/>
      <c r="AE109" s="1668"/>
      <c r="AF109" s="1668"/>
      <c r="AG109" s="1668"/>
      <c r="AH109" s="1669"/>
    </row>
    <row r="110" spans="1:34">
      <c r="A110" s="1662"/>
      <c r="B110" s="1662"/>
      <c r="C110" s="1662"/>
      <c r="D110" s="1662"/>
      <c r="E110" s="1662"/>
      <c r="F110" s="1662"/>
      <c r="G110" s="1664"/>
      <c r="H110" s="1665"/>
      <c r="I110" s="1665"/>
      <c r="J110" s="1665"/>
      <c r="K110" s="1665"/>
      <c r="L110" s="1665"/>
      <c r="M110" s="1665"/>
      <c r="N110" s="1665"/>
      <c r="O110" s="1665"/>
      <c r="P110" s="1665"/>
      <c r="Q110" s="1665"/>
      <c r="R110" s="1665"/>
      <c r="S110" s="1665"/>
      <c r="T110" s="1665"/>
      <c r="U110" s="1665"/>
      <c r="V110" s="1665"/>
      <c r="W110" s="1665"/>
      <c r="X110" s="1665"/>
      <c r="Y110" s="1665"/>
      <c r="Z110" s="1665"/>
      <c r="AA110" s="1665"/>
      <c r="AB110" s="1665"/>
      <c r="AC110" s="1665"/>
      <c r="AD110" s="1665"/>
      <c r="AE110" s="1665"/>
      <c r="AF110" s="1665"/>
      <c r="AG110" s="1665"/>
      <c r="AH110" s="1666"/>
    </row>
    <row r="111" spans="1:34">
      <c r="A111" s="1663"/>
      <c r="B111" s="1663"/>
      <c r="C111" s="1663"/>
      <c r="D111" s="1663"/>
      <c r="E111" s="1663"/>
      <c r="F111" s="1663"/>
      <c r="G111" s="1667"/>
      <c r="H111" s="1668"/>
      <c r="I111" s="1668"/>
      <c r="J111" s="1668"/>
      <c r="K111" s="1668"/>
      <c r="L111" s="1668"/>
      <c r="M111" s="1668"/>
      <c r="N111" s="1668"/>
      <c r="O111" s="1668"/>
      <c r="P111" s="1668"/>
      <c r="Q111" s="1668"/>
      <c r="R111" s="1668"/>
      <c r="S111" s="1668"/>
      <c r="T111" s="1668"/>
      <c r="U111" s="1668"/>
      <c r="V111" s="1668"/>
      <c r="W111" s="1668"/>
      <c r="X111" s="1668"/>
      <c r="Y111" s="1668"/>
      <c r="Z111" s="1668"/>
      <c r="AA111" s="1668"/>
      <c r="AB111" s="1668"/>
      <c r="AC111" s="1668"/>
      <c r="AD111" s="1668"/>
      <c r="AE111" s="1668"/>
      <c r="AF111" s="1668"/>
      <c r="AG111" s="1668"/>
      <c r="AH111" s="1669"/>
    </row>
    <row r="112" spans="1:34">
      <c r="A112" s="1662"/>
      <c r="B112" s="1662"/>
      <c r="C112" s="1662"/>
      <c r="D112" s="1662"/>
      <c r="E112" s="1662"/>
      <c r="F112" s="1662"/>
      <c r="G112" s="1664"/>
      <c r="H112" s="1665"/>
      <c r="I112" s="1665"/>
      <c r="J112" s="1665"/>
      <c r="K112" s="1665"/>
      <c r="L112" s="1665"/>
      <c r="M112" s="1665"/>
      <c r="N112" s="1665"/>
      <c r="O112" s="1665"/>
      <c r="P112" s="1665"/>
      <c r="Q112" s="1665"/>
      <c r="R112" s="1665"/>
      <c r="S112" s="1665"/>
      <c r="T112" s="1665"/>
      <c r="U112" s="1665"/>
      <c r="V112" s="1665"/>
      <c r="W112" s="1665"/>
      <c r="X112" s="1665"/>
      <c r="Y112" s="1665"/>
      <c r="Z112" s="1665"/>
      <c r="AA112" s="1665"/>
      <c r="AB112" s="1665"/>
      <c r="AC112" s="1665"/>
      <c r="AD112" s="1665"/>
      <c r="AE112" s="1665"/>
      <c r="AF112" s="1665"/>
      <c r="AG112" s="1665"/>
      <c r="AH112" s="1666"/>
    </row>
    <row r="113" spans="1:34">
      <c r="A113" s="1663"/>
      <c r="B113" s="1663"/>
      <c r="C113" s="1663"/>
      <c r="D113" s="1663"/>
      <c r="E113" s="1663"/>
      <c r="F113" s="1663"/>
      <c r="G113" s="1667"/>
      <c r="H113" s="1668"/>
      <c r="I113" s="1668"/>
      <c r="J113" s="1668"/>
      <c r="K113" s="1668"/>
      <c r="L113" s="1668"/>
      <c r="M113" s="1668"/>
      <c r="N113" s="1668"/>
      <c r="O113" s="1668"/>
      <c r="P113" s="1668"/>
      <c r="Q113" s="1668"/>
      <c r="R113" s="1668"/>
      <c r="S113" s="1668"/>
      <c r="T113" s="1668"/>
      <c r="U113" s="1668"/>
      <c r="V113" s="1668"/>
      <c r="W113" s="1668"/>
      <c r="X113" s="1668"/>
      <c r="Y113" s="1668"/>
      <c r="Z113" s="1668"/>
      <c r="AA113" s="1668"/>
      <c r="AB113" s="1668"/>
      <c r="AC113" s="1668"/>
      <c r="AD113" s="1668"/>
      <c r="AE113" s="1668"/>
      <c r="AF113" s="1668"/>
      <c r="AG113" s="1668"/>
      <c r="AH113" s="1669"/>
    </row>
    <row r="114" spans="1:34">
      <c r="A114" s="1662"/>
      <c r="B114" s="1662"/>
      <c r="C114" s="1662"/>
      <c r="D114" s="1662"/>
      <c r="E114" s="1662"/>
      <c r="F114" s="1662"/>
      <c r="G114" s="1664"/>
      <c r="H114" s="1665"/>
      <c r="I114" s="1665"/>
      <c r="J114" s="1665"/>
      <c r="K114" s="1665"/>
      <c r="L114" s="1665"/>
      <c r="M114" s="1665"/>
      <c r="N114" s="1665"/>
      <c r="O114" s="1665"/>
      <c r="P114" s="1665"/>
      <c r="Q114" s="1665"/>
      <c r="R114" s="1665"/>
      <c r="S114" s="1665"/>
      <c r="T114" s="1665"/>
      <c r="U114" s="1665"/>
      <c r="V114" s="1665"/>
      <c r="W114" s="1665"/>
      <c r="X114" s="1665"/>
      <c r="Y114" s="1665"/>
      <c r="Z114" s="1665"/>
      <c r="AA114" s="1665"/>
      <c r="AB114" s="1665"/>
      <c r="AC114" s="1665"/>
      <c r="AD114" s="1665"/>
      <c r="AE114" s="1665"/>
      <c r="AF114" s="1665"/>
      <c r="AG114" s="1665"/>
      <c r="AH114" s="1666"/>
    </row>
    <row r="115" spans="1:34">
      <c r="A115" s="1663"/>
      <c r="B115" s="1663"/>
      <c r="C115" s="1663"/>
      <c r="D115" s="1663"/>
      <c r="E115" s="1663"/>
      <c r="F115" s="1663"/>
      <c r="G115" s="1667"/>
      <c r="H115" s="1668"/>
      <c r="I115" s="1668"/>
      <c r="J115" s="1668"/>
      <c r="K115" s="1668"/>
      <c r="L115" s="1668"/>
      <c r="M115" s="1668"/>
      <c r="N115" s="1668"/>
      <c r="O115" s="1668"/>
      <c r="P115" s="1668"/>
      <c r="Q115" s="1668"/>
      <c r="R115" s="1668"/>
      <c r="S115" s="1668"/>
      <c r="T115" s="1668"/>
      <c r="U115" s="1668"/>
      <c r="V115" s="1668"/>
      <c r="W115" s="1668"/>
      <c r="X115" s="1668"/>
      <c r="Y115" s="1668"/>
      <c r="Z115" s="1668"/>
      <c r="AA115" s="1668"/>
      <c r="AB115" s="1668"/>
      <c r="AC115" s="1668"/>
      <c r="AD115" s="1668"/>
      <c r="AE115" s="1668"/>
      <c r="AF115" s="1668"/>
      <c r="AG115" s="1668"/>
      <c r="AH115" s="1669"/>
    </row>
    <row r="116" spans="1:34">
      <c r="A116" s="1256" t="s">
        <v>1023</v>
      </c>
      <c r="B116" s="1257"/>
      <c r="C116" s="1257"/>
      <c r="D116" s="1257"/>
      <c r="E116" s="1257"/>
      <c r="F116" s="1257"/>
      <c r="G116" s="1257"/>
      <c r="H116" s="1257"/>
      <c r="I116" s="1257"/>
      <c r="J116" s="1257"/>
      <c r="K116" s="1257"/>
      <c r="L116" s="1257"/>
      <c r="M116" s="1257"/>
      <c r="N116" s="1257"/>
      <c r="O116" s="1257"/>
      <c r="P116" s="1257"/>
      <c r="Q116" s="1257"/>
      <c r="R116" s="1257"/>
      <c r="S116" s="1257"/>
      <c r="T116" s="1257"/>
      <c r="U116" s="1257"/>
      <c r="V116" s="1257"/>
      <c r="W116" s="1257"/>
      <c r="X116" s="1257"/>
      <c r="Y116" s="1257"/>
      <c r="Z116" s="1257"/>
      <c r="AA116" s="1257"/>
      <c r="AB116" s="1257"/>
      <c r="AC116" s="1257"/>
      <c r="AD116" s="1257"/>
      <c r="AE116" s="1257"/>
      <c r="AF116" s="1257"/>
      <c r="AG116" s="1257"/>
      <c r="AH116" s="1258"/>
    </row>
    <row r="117" spans="1:34">
      <c r="A117" s="1259"/>
      <c r="B117" s="1260"/>
      <c r="C117" s="1260"/>
      <c r="D117" s="1260"/>
      <c r="E117" s="1260"/>
      <c r="F117" s="1260"/>
      <c r="G117" s="1260"/>
      <c r="H117" s="1260"/>
      <c r="I117" s="1260"/>
      <c r="J117" s="1260"/>
      <c r="K117" s="1260"/>
      <c r="L117" s="1260"/>
      <c r="M117" s="1260"/>
      <c r="N117" s="1260"/>
      <c r="O117" s="1260"/>
      <c r="P117" s="1260"/>
      <c r="Q117" s="1260"/>
      <c r="R117" s="1260"/>
      <c r="S117" s="1260"/>
      <c r="T117" s="1260"/>
      <c r="U117" s="1260"/>
      <c r="V117" s="1260"/>
      <c r="W117" s="1260"/>
      <c r="X117" s="1260"/>
      <c r="Y117" s="1260"/>
      <c r="Z117" s="1260"/>
      <c r="AA117" s="1260"/>
      <c r="AB117" s="1260"/>
      <c r="AC117" s="1260"/>
      <c r="AD117" s="1260"/>
      <c r="AE117" s="1260"/>
      <c r="AF117" s="1260"/>
      <c r="AG117" s="1260"/>
      <c r="AH117" s="1261"/>
    </row>
    <row r="118" spans="1:34">
      <c r="A118" s="1259"/>
      <c r="B118" s="1260"/>
      <c r="C118" s="1260"/>
      <c r="D118" s="1260"/>
      <c r="E118" s="1260"/>
      <c r="F118" s="1260"/>
      <c r="G118" s="1260"/>
      <c r="H118" s="1260"/>
      <c r="I118" s="1260"/>
      <c r="J118" s="1260"/>
      <c r="K118" s="1260"/>
      <c r="L118" s="1260"/>
      <c r="M118" s="1260"/>
      <c r="N118" s="1260"/>
      <c r="O118" s="1260"/>
      <c r="P118" s="1260"/>
      <c r="Q118" s="1260"/>
      <c r="R118" s="1260"/>
      <c r="S118" s="1260"/>
      <c r="T118" s="1260"/>
      <c r="U118" s="1260"/>
      <c r="V118" s="1260"/>
      <c r="W118" s="1260"/>
      <c r="X118" s="1260"/>
      <c r="Y118" s="1260"/>
      <c r="Z118" s="1260"/>
      <c r="AA118" s="1260"/>
      <c r="AB118" s="1260"/>
      <c r="AC118" s="1260"/>
      <c r="AD118" s="1260"/>
      <c r="AE118" s="1260"/>
      <c r="AF118" s="1260"/>
      <c r="AG118" s="1260"/>
      <c r="AH118" s="1261"/>
    </row>
    <row r="119" spans="1:34">
      <c r="A119" s="1259"/>
      <c r="B119" s="1260"/>
      <c r="C119" s="1260"/>
      <c r="D119" s="1260"/>
      <c r="E119" s="1260"/>
      <c r="F119" s="1260"/>
      <c r="G119" s="1260"/>
      <c r="H119" s="1260"/>
      <c r="I119" s="1260"/>
      <c r="J119" s="1260"/>
      <c r="K119" s="1260"/>
      <c r="L119" s="1260"/>
      <c r="M119" s="1260"/>
      <c r="N119" s="1260"/>
      <c r="O119" s="1260"/>
      <c r="P119" s="1260"/>
      <c r="Q119" s="1260"/>
      <c r="R119" s="1260"/>
      <c r="S119" s="1260"/>
      <c r="T119" s="1260"/>
      <c r="U119" s="1260"/>
      <c r="V119" s="1260"/>
      <c r="W119" s="1260"/>
      <c r="X119" s="1260"/>
      <c r="Y119" s="1260"/>
      <c r="Z119" s="1260"/>
      <c r="AA119" s="1260"/>
      <c r="AB119" s="1260"/>
      <c r="AC119" s="1260"/>
      <c r="AD119" s="1260"/>
      <c r="AE119" s="1260"/>
      <c r="AF119" s="1260"/>
      <c r="AG119" s="1260"/>
      <c r="AH119" s="1261"/>
    </row>
    <row r="120" spans="1:34">
      <c r="A120" s="1259"/>
      <c r="B120" s="1260"/>
      <c r="C120" s="1260"/>
      <c r="D120" s="1260"/>
      <c r="E120" s="1260"/>
      <c r="F120" s="1260"/>
      <c r="G120" s="1260"/>
      <c r="H120" s="1260"/>
      <c r="I120" s="1260"/>
      <c r="J120" s="1260"/>
      <c r="K120" s="1260"/>
      <c r="L120" s="1260"/>
      <c r="M120" s="1260"/>
      <c r="N120" s="1260"/>
      <c r="O120" s="1260"/>
      <c r="P120" s="1260"/>
      <c r="Q120" s="1260"/>
      <c r="R120" s="1260"/>
      <c r="S120" s="1260"/>
      <c r="T120" s="1260"/>
      <c r="U120" s="1260"/>
      <c r="V120" s="1260"/>
      <c r="W120" s="1260"/>
      <c r="X120" s="1260"/>
      <c r="Y120" s="1260"/>
      <c r="Z120" s="1260"/>
      <c r="AA120" s="1260"/>
      <c r="AB120" s="1260"/>
      <c r="AC120" s="1260"/>
      <c r="AD120" s="1260"/>
      <c r="AE120" s="1260"/>
      <c r="AF120" s="1260"/>
      <c r="AG120" s="1260"/>
      <c r="AH120" s="1261"/>
    </row>
    <row r="121" spans="1:34">
      <c r="A121" s="1259"/>
      <c r="B121" s="1260"/>
      <c r="C121" s="1260"/>
      <c r="D121" s="1260"/>
      <c r="E121" s="1260"/>
      <c r="F121" s="1260"/>
      <c r="G121" s="1260"/>
      <c r="H121" s="1260"/>
      <c r="I121" s="1260"/>
      <c r="J121" s="1260"/>
      <c r="K121" s="1260"/>
      <c r="L121" s="1260"/>
      <c r="M121" s="1260"/>
      <c r="N121" s="1260"/>
      <c r="O121" s="1260"/>
      <c r="P121" s="1260"/>
      <c r="Q121" s="1260"/>
      <c r="R121" s="1260"/>
      <c r="S121" s="1260"/>
      <c r="T121" s="1260"/>
      <c r="U121" s="1260"/>
      <c r="V121" s="1260"/>
      <c r="W121" s="1260"/>
      <c r="X121" s="1260"/>
      <c r="Y121" s="1260"/>
      <c r="Z121" s="1260"/>
      <c r="AA121" s="1260"/>
      <c r="AB121" s="1260"/>
      <c r="AC121" s="1260"/>
      <c r="AD121" s="1260"/>
      <c r="AE121" s="1260"/>
      <c r="AF121" s="1260"/>
      <c r="AG121" s="1260"/>
      <c r="AH121" s="1261"/>
    </row>
    <row r="122" spans="1:34">
      <c r="A122" s="1259"/>
      <c r="B122" s="1260"/>
      <c r="C122" s="1260"/>
      <c r="D122" s="1260"/>
      <c r="E122" s="1260"/>
      <c r="F122" s="1260"/>
      <c r="G122" s="1260"/>
      <c r="H122" s="1260"/>
      <c r="I122" s="1260"/>
      <c r="J122" s="1260"/>
      <c r="K122" s="1260"/>
      <c r="L122" s="1260"/>
      <c r="M122" s="1260"/>
      <c r="N122" s="1260"/>
      <c r="O122" s="1260"/>
      <c r="P122" s="1260"/>
      <c r="Q122" s="1260"/>
      <c r="R122" s="1260"/>
      <c r="S122" s="1260"/>
      <c r="T122" s="1260"/>
      <c r="U122" s="1260"/>
      <c r="V122" s="1260"/>
      <c r="W122" s="1260"/>
      <c r="X122" s="1260"/>
      <c r="Y122" s="1260"/>
      <c r="Z122" s="1260"/>
      <c r="AA122" s="1260"/>
      <c r="AB122" s="1260"/>
      <c r="AC122" s="1260"/>
      <c r="AD122" s="1260"/>
      <c r="AE122" s="1260"/>
      <c r="AF122" s="1260"/>
      <c r="AG122" s="1260"/>
      <c r="AH122" s="1261"/>
    </row>
    <row r="123" spans="1:34">
      <c r="A123" s="1259"/>
      <c r="B123" s="1260"/>
      <c r="C123" s="1260"/>
      <c r="D123" s="1260"/>
      <c r="E123" s="1260"/>
      <c r="F123" s="1260"/>
      <c r="G123" s="1260"/>
      <c r="H123" s="1260"/>
      <c r="I123" s="1260"/>
      <c r="J123" s="1260"/>
      <c r="K123" s="1260"/>
      <c r="L123" s="1260"/>
      <c r="M123" s="1260"/>
      <c r="N123" s="1260"/>
      <c r="O123" s="1260"/>
      <c r="P123" s="1260"/>
      <c r="Q123" s="1260"/>
      <c r="R123" s="1260"/>
      <c r="S123" s="1260"/>
      <c r="T123" s="1260"/>
      <c r="U123" s="1260"/>
      <c r="V123" s="1260"/>
      <c r="W123" s="1260"/>
      <c r="X123" s="1260"/>
      <c r="Y123" s="1260"/>
      <c r="Z123" s="1260"/>
      <c r="AA123" s="1260"/>
      <c r="AB123" s="1260"/>
      <c r="AC123" s="1260"/>
      <c r="AD123" s="1260"/>
      <c r="AE123" s="1260"/>
      <c r="AF123" s="1260"/>
      <c r="AG123" s="1260"/>
      <c r="AH123" s="1261"/>
    </row>
    <row r="124" spans="1:34">
      <c r="A124" s="1259"/>
      <c r="B124" s="1260"/>
      <c r="C124" s="1260"/>
      <c r="D124" s="1260"/>
      <c r="E124" s="1260"/>
      <c r="F124" s="1260"/>
      <c r="G124" s="1260"/>
      <c r="H124" s="1260"/>
      <c r="I124" s="1260"/>
      <c r="J124" s="1260"/>
      <c r="K124" s="1260"/>
      <c r="L124" s="1260"/>
      <c r="M124" s="1260"/>
      <c r="N124" s="1260"/>
      <c r="O124" s="1260"/>
      <c r="P124" s="1260"/>
      <c r="Q124" s="1260"/>
      <c r="R124" s="1260"/>
      <c r="S124" s="1260"/>
      <c r="T124" s="1260"/>
      <c r="U124" s="1260"/>
      <c r="V124" s="1260"/>
      <c r="W124" s="1260"/>
      <c r="X124" s="1260"/>
      <c r="Y124" s="1260"/>
      <c r="Z124" s="1260"/>
      <c r="AA124" s="1260"/>
      <c r="AB124" s="1260"/>
      <c r="AC124" s="1260"/>
      <c r="AD124" s="1260"/>
      <c r="AE124" s="1260"/>
      <c r="AF124" s="1260"/>
      <c r="AG124" s="1260"/>
      <c r="AH124" s="1261"/>
    </row>
    <row r="125" spans="1:34">
      <c r="A125" s="1259"/>
      <c r="B125" s="1260"/>
      <c r="C125" s="1260"/>
      <c r="D125" s="1260"/>
      <c r="E125" s="1260"/>
      <c r="F125" s="1260"/>
      <c r="G125" s="1260"/>
      <c r="H125" s="1260"/>
      <c r="I125" s="1260"/>
      <c r="J125" s="1260"/>
      <c r="K125" s="1260"/>
      <c r="L125" s="1260"/>
      <c r="M125" s="1260"/>
      <c r="N125" s="1260"/>
      <c r="O125" s="1260"/>
      <c r="P125" s="1260"/>
      <c r="Q125" s="1260"/>
      <c r="R125" s="1260"/>
      <c r="S125" s="1260"/>
      <c r="T125" s="1260"/>
      <c r="U125" s="1260"/>
      <c r="V125" s="1260"/>
      <c r="W125" s="1260"/>
      <c r="X125" s="1260"/>
      <c r="Y125" s="1260"/>
      <c r="Z125" s="1260"/>
      <c r="AA125" s="1260"/>
      <c r="AB125" s="1260"/>
      <c r="AC125" s="1260"/>
      <c r="AD125" s="1260"/>
      <c r="AE125" s="1260"/>
      <c r="AF125" s="1260"/>
      <c r="AG125" s="1260"/>
      <c r="AH125" s="1261"/>
    </row>
    <row r="126" spans="1:34">
      <c r="A126" s="1262"/>
      <c r="B126" s="1263"/>
      <c r="C126" s="1263"/>
      <c r="D126" s="1263"/>
      <c r="E126" s="1263"/>
      <c r="F126" s="1263"/>
      <c r="G126" s="1263"/>
      <c r="H126" s="1263"/>
      <c r="I126" s="1263"/>
      <c r="J126" s="1263"/>
      <c r="K126" s="1263"/>
      <c r="L126" s="1263"/>
      <c r="M126" s="1263"/>
      <c r="N126" s="1263"/>
      <c r="O126" s="1263"/>
      <c r="P126" s="1263"/>
      <c r="Q126" s="1263"/>
      <c r="R126" s="1263"/>
      <c r="S126" s="1263"/>
      <c r="T126" s="1263"/>
      <c r="U126" s="1263"/>
      <c r="V126" s="1263"/>
      <c r="W126" s="1263"/>
      <c r="X126" s="1263"/>
      <c r="Y126" s="1263"/>
      <c r="Z126" s="1263"/>
      <c r="AA126" s="1263"/>
      <c r="AB126" s="1263"/>
      <c r="AC126" s="1263"/>
      <c r="AD126" s="1263"/>
      <c r="AE126" s="1263"/>
      <c r="AF126" s="1263"/>
      <c r="AG126" s="1263"/>
      <c r="AH126" s="1264"/>
    </row>
    <row r="127" spans="1:34">
      <c r="A127" s="1626" t="s">
        <v>1024</v>
      </c>
      <c r="B127" s="1627"/>
      <c r="C127" s="1627"/>
      <c r="D127" s="1627"/>
      <c r="E127" s="1627"/>
      <c r="F127" s="1627"/>
      <c r="G127" s="1627"/>
      <c r="H127" s="1627"/>
      <c r="I127" s="1627"/>
      <c r="J127" s="1627"/>
      <c r="K127" s="1627"/>
      <c r="L127" s="1627"/>
      <c r="M127" s="1627"/>
      <c r="N127" s="1627"/>
      <c r="O127" s="1627"/>
      <c r="P127" s="1627"/>
      <c r="Q127" s="1627"/>
      <c r="R127" s="1627"/>
      <c r="S127" s="1627"/>
      <c r="T127" s="1627"/>
      <c r="U127" s="1627"/>
      <c r="V127" s="1627"/>
      <c r="W127" s="1627"/>
      <c r="X127" s="1627"/>
      <c r="Y127" s="1627"/>
      <c r="Z127" s="1627"/>
      <c r="AA127" s="1627"/>
      <c r="AB127" s="1627"/>
      <c r="AC127" s="1627"/>
      <c r="AD127" s="1627"/>
      <c r="AE127" s="1627"/>
      <c r="AF127" s="1627"/>
      <c r="AG127" s="1627"/>
      <c r="AH127" s="1628"/>
    </row>
    <row r="128" spans="1:34">
      <c r="A128" s="1629"/>
      <c r="B128" s="1630"/>
      <c r="C128" s="1630"/>
      <c r="D128" s="1630"/>
      <c r="E128" s="1630"/>
      <c r="F128" s="1630"/>
      <c r="G128" s="1630"/>
      <c r="H128" s="1630"/>
      <c r="I128" s="1630"/>
      <c r="J128" s="1630"/>
      <c r="K128" s="1630"/>
      <c r="L128" s="1630"/>
      <c r="M128" s="1630"/>
      <c r="N128" s="1630"/>
      <c r="O128" s="1630"/>
      <c r="P128" s="1630"/>
      <c r="Q128" s="1630"/>
      <c r="R128" s="1630"/>
      <c r="S128" s="1630"/>
      <c r="T128" s="1630"/>
      <c r="U128" s="1630"/>
      <c r="V128" s="1630"/>
      <c r="W128" s="1630"/>
      <c r="X128" s="1630"/>
      <c r="Y128" s="1630"/>
      <c r="Z128" s="1630"/>
      <c r="AA128" s="1630"/>
      <c r="AB128" s="1630"/>
      <c r="AC128" s="1630"/>
      <c r="AD128" s="1630"/>
      <c r="AE128" s="1630"/>
      <c r="AF128" s="1630"/>
      <c r="AG128" s="1630"/>
      <c r="AH128" s="1631"/>
    </row>
    <row r="129" spans="1:34" ht="20.149999999999999" customHeight="1">
      <c r="A129" s="1670" t="s">
        <v>1025</v>
      </c>
      <c r="B129" s="1635"/>
      <c r="C129" s="1635"/>
      <c r="D129" s="1635"/>
      <c r="E129" s="1635"/>
      <c r="F129" s="1635"/>
      <c r="G129" s="1635"/>
      <c r="H129" s="1635"/>
      <c r="I129" s="1635"/>
      <c r="J129" s="1635"/>
      <c r="K129" s="1635"/>
      <c r="L129" s="1636"/>
      <c r="M129" s="1635" t="s">
        <v>1026</v>
      </c>
      <c r="N129" s="1635"/>
      <c r="O129" s="1635"/>
      <c r="P129" s="1635"/>
      <c r="Q129" s="1636"/>
      <c r="R129" s="1635" t="s">
        <v>1027</v>
      </c>
      <c r="S129" s="1635"/>
      <c r="T129" s="1635"/>
      <c r="U129" s="1635"/>
      <c r="V129" s="1635"/>
      <c r="W129" s="1635"/>
      <c r="X129" s="1635"/>
      <c r="Y129" s="1635"/>
      <c r="Z129" s="1635"/>
      <c r="AA129" s="1635"/>
      <c r="AB129" s="1635"/>
      <c r="AC129" s="1635"/>
      <c r="AD129" s="1635"/>
      <c r="AE129" s="1635"/>
      <c r="AF129" s="1635"/>
      <c r="AG129" s="1635"/>
      <c r="AH129" s="1636"/>
    </row>
    <row r="130" spans="1:34" ht="20.149999999999999" customHeight="1">
      <c r="A130" s="1671" t="s">
        <v>1028</v>
      </c>
      <c r="B130" s="1640"/>
      <c r="C130" s="1640"/>
      <c r="D130" s="1640"/>
      <c r="E130" s="1640"/>
      <c r="F130" s="1640"/>
      <c r="G130" s="1640"/>
      <c r="H130" s="1640"/>
      <c r="I130" s="1640"/>
      <c r="J130" s="1640"/>
      <c r="K130" s="1640"/>
      <c r="L130" s="1641"/>
      <c r="M130" s="1640" t="s">
        <v>1029</v>
      </c>
      <c r="N130" s="1640"/>
      <c r="O130" s="1640"/>
      <c r="P130" s="1640"/>
      <c r="Q130" s="1641"/>
      <c r="R130" s="1640"/>
      <c r="S130" s="1640"/>
      <c r="T130" s="1640"/>
      <c r="U130" s="1640"/>
      <c r="V130" s="1640"/>
      <c r="W130" s="1640"/>
      <c r="X130" s="1640"/>
      <c r="Y130" s="1640"/>
      <c r="Z130" s="1640"/>
      <c r="AA130" s="1640"/>
      <c r="AB130" s="1640"/>
      <c r="AC130" s="1640"/>
      <c r="AD130" s="1640"/>
      <c r="AE130" s="1640"/>
      <c r="AF130" s="1640"/>
      <c r="AG130" s="1640"/>
      <c r="AH130" s="1641"/>
    </row>
    <row r="131" spans="1:34" ht="20.149999999999999" customHeight="1">
      <c r="A131" s="1657"/>
      <c r="B131" s="1658"/>
      <c r="C131" s="1658"/>
      <c r="D131" s="1658"/>
      <c r="E131" s="1658"/>
      <c r="F131" s="1658"/>
      <c r="G131" s="1658"/>
      <c r="H131" s="1658"/>
      <c r="I131" s="1658"/>
      <c r="J131" s="1658"/>
      <c r="K131" s="1658"/>
      <c r="L131" s="1659"/>
      <c r="M131" s="1660" t="s">
        <v>1030</v>
      </c>
      <c r="N131" s="1660"/>
      <c r="O131" s="1660"/>
      <c r="P131" s="1660"/>
      <c r="Q131" s="1661"/>
      <c r="R131" s="1635"/>
      <c r="S131" s="1635"/>
      <c r="T131" s="1635"/>
      <c r="U131" s="1635"/>
      <c r="V131" s="1635"/>
      <c r="W131" s="1635"/>
      <c r="X131" s="1635"/>
      <c r="Y131" s="1635"/>
      <c r="Z131" s="1635"/>
      <c r="AA131" s="1635"/>
      <c r="AB131" s="1635"/>
      <c r="AC131" s="1635"/>
      <c r="AD131" s="1635"/>
      <c r="AE131" s="1635"/>
      <c r="AF131" s="1635"/>
      <c r="AG131" s="1635"/>
      <c r="AH131" s="1636"/>
    </row>
    <row r="132" spans="1:34" ht="20.149999999999999" customHeight="1">
      <c r="A132" s="1649"/>
      <c r="B132" s="1650"/>
      <c r="C132" s="1650"/>
      <c r="D132" s="1650"/>
      <c r="E132" s="1650"/>
      <c r="F132" s="1650"/>
      <c r="G132" s="1650"/>
      <c r="H132" s="1650"/>
      <c r="I132" s="1650"/>
      <c r="J132" s="1650"/>
      <c r="K132" s="1650"/>
      <c r="L132" s="1651"/>
      <c r="M132" s="1615" t="s">
        <v>1031</v>
      </c>
      <c r="N132" s="1615"/>
      <c r="O132" s="1615"/>
      <c r="P132" s="1615"/>
      <c r="Q132" s="1616"/>
      <c r="R132" s="1647"/>
      <c r="S132" s="1647"/>
      <c r="T132" s="1647"/>
      <c r="U132" s="1647"/>
      <c r="V132" s="1647"/>
      <c r="W132" s="1647"/>
      <c r="X132" s="1647"/>
      <c r="Y132" s="1647"/>
      <c r="Z132" s="1647"/>
      <c r="AA132" s="1647"/>
      <c r="AB132" s="1647"/>
      <c r="AC132" s="1647"/>
      <c r="AD132" s="1647"/>
      <c r="AE132" s="1647"/>
      <c r="AF132" s="1647"/>
      <c r="AG132" s="1647"/>
      <c r="AH132" s="1648"/>
    </row>
    <row r="133" spans="1:34" ht="20.149999999999999" customHeight="1">
      <c r="A133" s="1642"/>
      <c r="B133" s="1643"/>
      <c r="C133" s="1643"/>
      <c r="D133" s="1643"/>
      <c r="E133" s="1643"/>
      <c r="F133" s="1643"/>
      <c r="G133" s="1643"/>
      <c r="H133" s="1643"/>
      <c r="I133" s="1643"/>
      <c r="J133" s="1643"/>
      <c r="K133" s="1643"/>
      <c r="L133" s="1644"/>
      <c r="M133" s="1607" t="s">
        <v>1030</v>
      </c>
      <c r="N133" s="1607"/>
      <c r="O133" s="1607"/>
      <c r="P133" s="1607"/>
      <c r="Q133" s="1608"/>
      <c r="R133" s="1645"/>
      <c r="S133" s="1645"/>
      <c r="T133" s="1645"/>
      <c r="U133" s="1645"/>
      <c r="V133" s="1645"/>
      <c r="W133" s="1645"/>
      <c r="X133" s="1645"/>
      <c r="Y133" s="1645"/>
      <c r="Z133" s="1645"/>
      <c r="AA133" s="1645"/>
      <c r="AB133" s="1645"/>
      <c r="AC133" s="1645"/>
      <c r="AD133" s="1645"/>
      <c r="AE133" s="1645"/>
      <c r="AF133" s="1645"/>
      <c r="AG133" s="1645"/>
      <c r="AH133" s="1646"/>
    </row>
    <row r="134" spans="1:34" ht="20.149999999999999" customHeight="1">
      <c r="A134" s="1649"/>
      <c r="B134" s="1650"/>
      <c r="C134" s="1650"/>
      <c r="D134" s="1650"/>
      <c r="E134" s="1650"/>
      <c r="F134" s="1650"/>
      <c r="G134" s="1650"/>
      <c r="H134" s="1650"/>
      <c r="I134" s="1650"/>
      <c r="J134" s="1650"/>
      <c r="K134" s="1650"/>
      <c r="L134" s="1651"/>
      <c r="M134" s="1615" t="s">
        <v>1031</v>
      </c>
      <c r="N134" s="1615"/>
      <c r="O134" s="1615"/>
      <c r="P134" s="1615"/>
      <c r="Q134" s="1616"/>
      <c r="R134" s="1647"/>
      <c r="S134" s="1647"/>
      <c r="T134" s="1647"/>
      <c r="U134" s="1647"/>
      <c r="V134" s="1647"/>
      <c r="W134" s="1647"/>
      <c r="X134" s="1647"/>
      <c r="Y134" s="1647"/>
      <c r="Z134" s="1647"/>
      <c r="AA134" s="1647"/>
      <c r="AB134" s="1647"/>
      <c r="AC134" s="1647"/>
      <c r="AD134" s="1647"/>
      <c r="AE134" s="1647"/>
      <c r="AF134" s="1647"/>
      <c r="AG134" s="1647"/>
      <c r="AH134" s="1648"/>
    </row>
    <row r="135" spans="1:34" ht="20.149999999999999" customHeight="1">
      <c r="A135" s="1642"/>
      <c r="B135" s="1643"/>
      <c r="C135" s="1643"/>
      <c r="D135" s="1643"/>
      <c r="E135" s="1643"/>
      <c r="F135" s="1643"/>
      <c r="G135" s="1643"/>
      <c r="H135" s="1643"/>
      <c r="I135" s="1643"/>
      <c r="J135" s="1643"/>
      <c r="K135" s="1643"/>
      <c r="L135" s="1644"/>
      <c r="M135" s="1607" t="s">
        <v>1030</v>
      </c>
      <c r="N135" s="1607"/>
      <c r="O135" s="1607"/>
      <c r="P135" s="1607"/>
      <c r="Q135" s="1608"/>
      <c r="R135" s="1645"/>
      <c r="S135" s="1645"/>
      <c r="T135" s="1645"/>
      <c r="U135" s="1645"/>
      <c r="V135" s="1645"/>
      <c r="W135" s="1645"/>
      <c r="X135" s="1645"/>
      <c r="Y135" s="1645"/>
      <c r="Z135" s="1645"/>
      <c r="AA135" s="1645"/>
      <c r="AB135" s="1645"/>
      <c r="AC135" s="1645"/>
      <c r="AD135" s="1645"/>
      <c r="AE135" s="1645"/>
      <c r="AF135" s="1645"/>
      <c r="AG135" s="1645"/>
      <c r="AH135" s="1646"/>
    </row>
    <row r="136" spans="1:34" ht="20.149999999999999" customHeight="1">
      <c r="A136" s="1649"/>
      <c r="B136" s="1650"/>
      <c r="C136" s="1650"/>
      <c r="D136" s="1650"/>
      <c r="E136" s="1650"/>
      <c r="F136" s="1650"/>
      <c r="G136" s="1650"/>
      <c r="H136" s="1650"/>
      <c r="I136" s="1650"/>
      <c r="J136" s="1650"/>
      <c r="K136" s="1650"/>
      <c r="L136" s="1651"/>
      <c r="M136" s="1615" t="s">
        <v>1031</v>
      </c>
      <c r="N136" s="1615"/>
      <c r="O136" s="1615"/>
      <c r="P136" s="1615"/>
      <c r="Q136" s="1616"/>
      <c r="R136" s="1647"/>
      <c r="S136" s="1647"/>
      <c r="T136" s="1647"/>
      <c r="U136" s="1647"/>
      <c r="V136" s="1647"/>
      <c r="W136" s="1647"/>
      <c r="X136" s="1647"/>
      <c r="Y136" s="1647"/>
      <c r="Z136" s="1647"/>
      <c r="AA136" s="1647"/>
      <c r="AB136" s="1647"/>
      <c r="AC136" s="1647"/>
      <c r="AD136" s="1647"/>
      <c r="AE136" s="1647"/>
      <c r="AF136" s="1647"/>
      <c r="AG136" s="1647"/>
      <c r="AH136" s="1648"/>
    </row>
    <row r="137" spans="1:34" ht="20.149999999999999" customHeight="1">
      <c r="A137" s="1642"/>
      <c r="B137" s="1643"/>
      <c r="C137" s="1643"/>
      <c r="D137" s="1643"/>
      <c r="E137" s="1643"/>
      <c r="F137" s="1643"/>
      <c r="G137" s="1643"/>
      <c r="H137" s="1643"/>
      <c r="I137" s="1643"/>
      <c r="J137" s="1643"/>
      <c r="K137" s="1643"/>
      <c r="L137" s="1644"/>
      <c r="M137" s="1607" t="s">
        <v>1030</v>
      </c>
      <c r="N137" s="1607"/>
      <c r="O137" s="1607"/>
      <c r="P137" s="1607"/>
      <c r="Q137" s="1608"/>
      <c r="R137" s="1645"/>
      <c r="S137" s="1645"/>
      <c r="T137" s="1645"/>
      <c r="U137" s="1645"/>
      <c r="V137" s="1645"/>
      <c r="W137" s="1645"/>
      <c r="X137" s="1645"/>
      <c r="Y137" s="1645"/>
      <c r="Z137" s="1645"/>
      <c r="AA137" s="1645"/>
      <c r="AB137" s="1645"/>
      <c r="AC137" s="1645"/>
      <c r="AD137" s="1645"/>
      <c r="AE137" s="1645"/>
      <c r="AF137" s="1645"/>
      <c r="AG137" s="1645"/>
      <c r="AH137" s="1646"/>
    </row>
    <row r="138" spans="1:34" ht="20.149999999999999" customHeight="1">
      <c r="A138" s="1649"/>
      <c r="B138" s="1650"/>
      <c r="C138" s="1650"/>
      <c r="D138" s="1650"/>
      <c r="E138" s="1650"/>
      <c r="F138" s="1650"/>
      <c r="G138" s="1650"/>
      <c r="H138" s="1650"/>
      <c r="I138" s="1650"/>
      <c r="J138" s="1650"/>
      <c r="K138" s="1650"/>
      <c r="L138" s="1651"/>
      <c r="M138" s="1615" t="s">
        <v>1031</v>
      </c>
      <c r="N138" s="1615"/>
      <c r="O138" s="1615"/>
      <c r="P138" s="1615"/>
      <c r="Q138" s="1616"/>
      <c r="R138" s="1647"/>
      <c r="S138" s="1647"/>
      <c r="T138" s="1647"/>
      <c r="U138" s="1647"/>
      <c r="V138" s="1647"/>
      <c r="W138" s="1647"/>
      <c r="X138" s="1647"/>
      <c r="Y138" s="1647"/>
      <c r="Z138" s="1647"/>
      <c r="AA138" s="1647"/>
      <c r="AB138" s="1647"/>
      <c r="AC138" s="1647"/>
      <c r="AD138" s="1647"/>
      <c r="AE138" s="1647"/>
      <c r="AF138" s="1647"/>
      <c r="AG138" s="1647"/>
      <c r="AH138" s="1648"/>
    </row>
    <row r="139" spans="1:34" ht="20.149999999999999" customHeight="1">
      <c r="A139" s="1642"/>
      <c r="B139" s="1643"/>
      <c r="C139" s="1643"/>
      <c r="D139" s="1643"/>
      <c r="E139" s="1643"/>
      <c r="F139" s="1643"/>
      <c r="G139" s="1643"/>
      <c r="H139" s="1643"/>
      <c r="I139" s="1643"/>
      <c r="J139" s="1643"/>
      <c r="K139" s="1643"/>
      <c r="L139" s="1644"/>
      <c r="M139" s="1607" t="s">
        <v>1030</v>
      </c>
      <c r="N139" s="1607"/>
      <c r="O139" s="1607"/>
      <c r="P139" s="1607"/>
      <c r="Q139" s="1608"/>
      <c r="R139" s="1645"/>
      <c r="S139" s="1645"/>
      <c r="T139" s="1645"/>
      <c r="U139" s="1645"/>
      <c r="V139" s="1645"/>
      <c r="W139" s="1645"/>
      <c r="X139" s="1645"/>
      <c r="Y139" s="1645"/>
      <c r="Z139" s="1645"/>
      <c r="AA139" s="1645"/>
      <c r="AB139" s="1645"/>
      <c r="AC139" s="1645"/>
      <c r="AD139" s="1645"/>
      <c r="AE139" s="1645"/>
      <c r="AF139" s="1645"/>
      <c r="AG139" s="1645"/>
      <c r="AH139" s="1646"/>
    </row>
    <row r="140" spans="1:34" ht="20.149999999999999" customHeight="1">
      <c r="A140" s="1649"/>
      <c r="B140" s="1650"/>
      <c r="C140" s="1650"/>
      <c r="D140" s="1650"/>
      <c r="E140" s="1650"/>
      <c r="F140" s="1650"/>
      <c r="G140" s="1650"/>
      <c r="H140" s="1650"/>
      <c r="I140" s="1650"/>
      <c r="J140" s="1650"/>
      <c r="K140" s="1650"/>
      <c r="L140" s="1651"/>
      <c r="M140" s="1615" t="s">
        <v>1031</v>
      </c>
      <c r="N140" s="1615"/>
      <c r="O140" s="1615"/>
      <c r="P140" s="1615"/>
      <c r="Q140" s="1616"/>
      <c r="R140" s="1647"/>
      <c r="S140" s="1647"/>
      <c r="T140" s="1647"/>
      <c r="U140" s="1647"/>
      <c r="V140" s="1647"/>
      <c r="W140" s="1647"/>
      <c r="X140" s="1647"/>
      <c r="Y140" s="1647"/>
      <c r="Z140" s="1647"/>
      <c r="AA140" s="1647"/>
      <c r="AB140" s="1647"/>
      <c r="AC140" s="1647"/>
      <c r="AD140" s="1647"/>
      <c r="AE140" s="1647"/>
      <c r="AF140" s="1647"/>
      <c r="AG140" s="1647"/>
      <c r="AH140" s="1648"/>
    </row>
    <row r="141" spans="1:34" ht="20.149999999999999" customHeight="1">
      <c r="A141" s="1652"/>
      <c r="B141" s="1653"/>
      <c r="C141" s="1653"/>
      <c r="D141" s="1653"/>
      <c r="E141" s="1653"/>
      <c r="F141" s="1653"/>
      <c r="G141" s="1653"/>
      <c r="H141" s="1653"/>
      <c r="I141" s="1653"/>
      <c r="J141" s="1653"/>
      <c r="K141" s="1653"/>
      <c r="L141" s="1654"/>
      <c r="M141" s="1600" t="s">
        <v>1030</v>
      </c>
      <c r="N141" s="1600"/>
      <c r="O141" s="1600"/>
      <c r="P141" s="1600"/>
      <c r="Q141" s="1601"/>
      <c r="R141" s="1655"/>
      <c r="S141" s="1655"/>
      <c r="T141" s="1655"/>
      <c r="U141" s="1655"/>
      <c r="V141" s="1655"/>
      <c r="W141" s="1655"/>
      <c r="X141" s="1655"/>
      <c r="Y141" s="1655"/>
      <c r="Z141" s="1655"/>
      <c r="AA141" s="1655"/>
      <c r="AB141" s="1655"/>
      <c r="AC141" s="1655"/>
      <c r="AD141" s="1655"/>
      <c r="AE141" s="1655"/>
      <c r="AF141" s="1655"/>
      <c r="AG141" s="1655"/>
      <c r="AH141" s="1656"/>
    </row>
    <row r="142" spans="1:34" ht="20.149999999999999" customHeight="1">
      <c r="A142" s="1652"/>
      <c r="B142" s="1653"/>
      <c r="C142" s="1653"/>
      <c r="D142" s="1653"/>
      <c r="E142" s="1653"/>
      <c r="F142" s="1653"/>
      <c r="G142" s="1653"/>
      <c r="H142" s="1653"/>
      <c r="I142" s="1653"/>
      <c r="J142" s="1653"/>
      <c r="K142" s="1653"/>
      <c r="L142" s="1654"/>
      <c r="M142" s="1605" t="s">
        <v>1031</v>
      </c>
      <c r="N142" s="1605"/>
      <c r="O142" s="1605"/>
      <c r="P142" s="1605"/>
      <c r="Q142" s="1606"/>
      <c r="R142" s="1655"/>
      <c r="S142" s="1655"/>
      <c r="T142" s="1655"/>
      <c r="U142" s="1655"/>
      <c r="V142" s="1655"/>
      <c r="W142" s="1655"/>
      <c r="X142" s="1655"/>
      <c r="Y142" s="1655"/>
      <c r="Z142" s="1655"/>
      <c r="AA142" s="1655"/>
      <c r="AB142" s="1655"/>
      <c r="AC142" s="1655"/>
      <c r="AD142" s="1655"/>
      <c r="AE142" s="1655"/>
      <c r="AF142" s="1655"/>
      <c r="AG142" s="1655"/>
      <c r="AH142" s="1656"/>
    </row>
    <row r="143" spans="1:34">
      <c r="A143" s="1626" t="s">
        <v>1032</v>
      </c>
      <c r="B143" s="1627"/>
      <c r="C143" s="1627"/>
      <c r="D143" s="1627"/>
      <c r="E143" s="1627"/>
      <c r="F143" s="1627"/>
      <c r="G143" s="1627"/>
      <c r="H143" s="1627"/>
      <c r="I143" s="1627"/>
      <c r="J143" s="1627"/>
      <c r="K143" s="1627"/>
      <c r="L143" s="1627"/>
      <c r="M143" s="1627"/>
      <c r="N143" s="1627"/>
      <c r="O143" s="1627"/>
      <c r="P143" s="1627"/>
      <c r="Q143" s="1627"/>
      <c r="R143" s="1627"/>
      <c r="S143" s="1627"/>
      <c r="T143" s="1627"/>
      <c r="U143" s="1627"/>
      <c r="V143" s="1627"/>
      <c r="W143" s="1627"/>
      <c r="X143" s="1627"/>
      <c r="Y143" s="1627"/>
      <c r="Z143" s="1627"/>
      <c r="AA143" s="1627"/>
      <c r="AB143" s="1627"/>
      <c r="AC143" s="1627"/>
      <c r="AD143" s="1627"/>
      <c r="AE143" s="1627"/>
      <c r="AF143" s="1627"/>
      <c r="AG143" s="1627"/>
      <c r="AH143" s="1628"/>
    </row>
    <row r="144" spans="1:34">
      <c r="A144" s="1629"/>
      <c r="B144" s="1630"/>
      <c r="C144" s="1630"/>
      <c r="D144" s="1630"/>
      <c r="E144" s="1630"/>
      <c r="F144" s="1630"/>
      <c r="G144" s="1630"/>
      <c r="H144" s="1630"/>
      <c r="I144" s="1630"/>
      <c r="J144" s="1630"/>
      <c r="K144" s="1630"/>
      <c r="L144" s="1630"/>
      <c r="M144" s="1630"/>
      <c r="N144" s="1630"/>
      <c r="O144" s="1630"/>
      <c r="P144" s="1630"/>
      <c r="Q144" s="1630"/>
      <c r="R144" s="1630"/>
      <c r="S144" s="1630"/>
      <c r="T144" s="1630"/>
      <c r="U144" s="1630"/>
      <c r="V144" s="1630"/>
      <c r="W144" s="1630"/>
      <c r="X144" s="1630"/>
      <c r="Y144" s="1630"/>
      <c r="Z144" s="1630"/>
      <c r="AA144" s="1630"/>
      <c r="AB144" s="1630"/>
      <c r="AC144" s="1630"/>
      <c r="AD144" s="1630"/>
      <c r="AE144" s="1630"/>
      <c r="AF144" s="1630"/>
      <c r="AG144" s="1630"/>
      <c r="AH144" s="1631"/>
    </row>
    <row r="145" spans="1:34" ht="20.149999999999999" customHeight="1">
      <c r="A145" s="1632" t="s">
        <v>1025</v>
      </c>
      <c r="B145" s="1633"/>
      <c r="C145" s="1633"/>
      <c r="D145" s="1633"/>
      <c r="E145" s="1633"/>
      <c r="F145" s="1633"/>
      <c r="G145" s="1633"/>
      <c r="H145" s="1633"/>
      <c r="I145" s="1633"/>
      <c r="J145" s="1633"/>
      <c r="K145" s="1634"/>
      <c r="L145" s="1635" t="s">
        <v>1026</v>
      </c>
      <c r="M145" s="1635"/>
      <c r="N145" s="1635"/>
      <c r="O145" s="1635"/>
      <c r="P145" s="1636"/>
      <c r="Q145" s="1632" t="s">
        <v>1033</v>
      </c>
      <c r="R145" s="1633"/>
      <c r="S145" s="1633"/>
      <c r="T145" s="1633"/>
      <c r="U145" s="1633"/>
      <c r="V145" s="1633"/>
      <c r="W145" s="1633"/>
      <c r="X145" s="1633"/>
      <c r="Y145" s="1633"/>
      <c r="Z145" s="1633"/>
      <c r="AA145" s="1633"/>
      <c r="AB145" s="1634"/>
      <c r="AC145" s="1633" t="s">
        <v>1027</v>
      </c>
      <c r="AD145" s="1633"/>
      <c r="AE145" s="1633"/>
      <c r="AF145" s="1633"/>
      <c r="AG145" s="1633"/>
      <c r="AH145" s="1634"/>
    </row>
    <row r="146" spans="1:34" ht="20.149999999999999" customHeight="1">
      <c r="A146" s="1637" t="s">
        <v>1028</v>
      </c>
      <c r="B146" s="1638"/>
      <c r="C146" s="1638"/>
      <c r="D146" s="1638"/>
      <c r="E146" s="1638"/>
      <c r="F146" s="1638"/>
      <c r="G146" s="1638"/>
      <c r="H146" s="1638"/>
      <c r="I146" s="1638"/>
      <c r="J146" s="1638"/>
      <c r="K146" s="1639"/>
      <c r="L146" s="1640" t="s">
        <v>1029</v>
      </c>
      <c r="M146" s="1640"/>
      <c r="N146" s="1640"/>
      <c r="O146" s="1640"/>
      <c r="P146" s="1641"/>
      <c r="Q146" s="1637"/>
      <c r="R146" s="1638"/>
      <c r="S146" s="1638"/>
      <c r="T146" s="1638"/>
      <c r="U146" s="1638"/>
      <c r="V146" s="1638"/>
      <c r="W146" s="1638"/>
      <c r="X146" s="1638"/>
      <c r="Y146" s="1638"/>
      <c r="Z146" s="1638"/>
      <c r="AA146" s="1638"/>
      <c r="AB146" s="1639"/>
      <c r="AC146" s="1638"/>
      <c r="AD146" s="1638"/>
      <c r="AE146" s="1638"/>
      <c r="AF146" s="1638"/>
      <c r="AG146" s="1638"/>
      <c r="AH146" s="1639"/>
    </row>
    <row r="147" spans="1:34" ht="20.149999999999999" customHeight="1">
      <c r="A147" s="1597"/>
      <c r="B147" s="1598"/>
      <c r="C147" s="1598"/>
      <c r="D147" s="1598"/>
      <c r="E147" s="1598"/>
      <c r="F147" s="1598"/>
      <c r="G147" s="1598"/>
      <c r="H147" s="1598"/>
      <c r="I147" s="1598"/>
      <c r="J147" s="1598"/>
      <c r="K147" s="1599"/>
      <c r="L147" s="1600" t="s">
        <v>1030</v>
      </c>
      <c r="M147" s="1600"/>
      <c r="N147" s="1600"/>
      <c r="O147" s="1600"/>
      <c r="P147" s="1601"/>
      <c r="Q147" s="1623"/>
      <c r="R147" s="1624"/>
      <c r="S147" s="1624"/>
      <c r="T147" s="1624"/>
      <c r="U147" s="1624"/>
      <c r="V147" s="1624"/>
      <c r="W147" s="1624"/>
      <c r="X147" s="1624"/>
      <c r="Y147" s="1624"/>
      <c r="Z147" s="1624"/>
      <c r="AA147" s="1624"/>
      <c r="AB147" s="1625"/>
      <c r="AC147" s="1624"/>
      <c r="AD147" s="1624"/>
      <c r="AE147" s="1624"/>
      <c r="AF147" s="1624"/>
      <c r="AG147" s="1624"/>
      <c r="AH147" s="1625"/>
    </row>
    <row r="148" spans="1:34" ht="20.149999999999999" customHeight="1">
      <c r="A148" s="1612"/>
      <c r="B148" s="1613"/>
      <c r="C148" s="1613"/>
      <c r="D148" s="1613"/>
      <c r="E148" s="1613"/>
      <c r="F148" s="1613"/>
      <c r="G148" s="1613"/>
      <c r="H148" s="1613"/>
      <c r="I148" s="1613"/>
      <c r="J148" s="1613"/>
      <c r="K148" s="1614"/>
      <c r="L148" s="1615" t="s">
        <v>1031</v>
      </c>
      <c r="M148" s="1615"/>
      <c r="N148" s="1615"/>
      <c r="O148" s="1615"/>
      <c r="P148" s="1616"/>
      <c r="Q148" s="1609"/>
      <c r="R148" s="1610"/>
      <c r="S148" s="1610"/>
      <c r="T148" s="1610"/>
      <c r="U148" s="1610"/>
      <c r="V148" s="1610"/>
      <c r="W148" s="1610"/>
      <c r="X148" s="1610"/>
      <c r="Y148" s="1610"/>
      <c r="Z148" s="1610"/>
      <c r="AA148" s="1610"/>
      <c r="AB148" s="1611"/>
      <c r="AC148" s="1610"/>
      <c r="AD148" s="1610"/>
      <c r="AE148" s="1610"/>
      <c r="AF148" s="1610"/>
      <c r="AG148" s="1610"/>
      <c r="AH148" s="1611"/>
    </row>
    <row r="149" spans="1:34" ht="20.149999999999999" customHeight="1">
      <c r="A149" s="1597"/>
      <c r="B149" s="1598"/>
      <c r="C149" s="1598"/>
      <c r="D149" s="1598"/>
      <c r="E149" s="1598"/>
      <c r="F149" s="1598"/>
      <c r="G149" s="1598"/>
      <c r="H149" s="1598"/>
      <c r="I149" s="1598"/>
      <c r="J149" s="1598"/>
      <c r="K149" s="1599"/>
      <c r="L149" s="1607" t="s">
        <v>1030</v>
      </c>
      <c r="M149" s="1607"/>
      <c r="N149" s="1607"/>
      <c r="O149" s="1607"/>
      <c r="P149" s="1608"/>
      <c r="Q149" s="1620"/>
      <c r="R149" s="1621"/>
      <c r="S149" s="1621"/>
      <c r="T149" s="1621"/>
      <c r="U149" s="1621"/>
      <c r="V149" s="1621"/>
      <c r="W149" s="1621"/>
      <c r="X149" s="1621"/>
      <c r="Y149" s="1621"/>
      <c r="Z149" s="1621"/>
      <c r="AA149" s="1621"/>
      <c r="AB149" s="1622"/>
      <c r="AC149" s="1621"/>
      <c r="AD149" s="1621"/>
      <c r="AE149" s="1621"/>
      <c r="AF149" s="1621"/>
      <c r="AG149" s="1621"/>
      <c r="AH149" s="1622"/>
    </row>
    <row r="150" spans="1:34" ht="20.149999999999999" customHeight="1">
      <c r="A150" s="1597"/>
      <c r="B150" s="1598"/>
      <c r="C150" s="1598"/>
      <c r="D150" s="1598"/>
      <c r="E150" s="1598"/>
      <c r="F150" s="1598"/>
      <c r="G150" s="1598"/>
      <c r="H150" s="1598"/>
      <c r="I150" s="1598"/>
      <c r="J150" s="1598"/>
      <c r="K150" s="1599"/>
      <c r="L150" s="1615" t="s">
        <v>1031</v>
      </c>
      <c r="M150" s="1615"/>
      <c r="N150" s="1615"/>
      <c r="O150" s="1615"/>
      <c r="P150" s="1616"/>
      <c r="Q150" s="1609"/>
      <c r="R150" s="1610"/>
      <c r="S150" s="1610"/>
      <c r="T150" s="1610"/>
      <c r="U150" s="1610"/>
      <c r="V150" s="1610"/>
      <c r="W150" s="1610"/>
      <c r="X150" s="1610"/>
      <c r="Y150" s="1610"/>
      <c r="Z150" s="1610"/>
      <c r="AA150" s="1610"/>
      <c r="AB150" s="1611"/>
      <c r="AC150" s="1610"/>
      <c r="AD150" s="1610"/>
      <c r="AE150" s="1610"/>
      <c r="AF150" s="1610"/>
      <c r="AG150" s="1610"/>
      <c r="AH150" s="1611"/>
    </row>
    <row r="151" spans="1:34" ht="20.149999999999999" customHeight="1">
      <c r="A151" s="1617"/>
      <c r="B151" s="1618"/>
      <c r="C151" s="1618"/>
      <c r="D151" s="1618"/>
      <c r="E151" s="1618"/>
      <c r="F151" s="1618"/>
      <c r="G151" s="1618"/>
      <c r="H151" s="1618"/>
      <c r="I151" s="1618"/>
      <c r="J151" s="1618"/>
      <c r="K151" s="1619"/>
      <c r="L151" s="1607" t="s">
        <v>1030</v>
      </c>
      <c r="M151" s="1607"/>
      <c r="N151" s="1607"/>
      <c r="O151" s="1607"/>
      <c r="P151" s="1608"/>
      <c r="Q151" s="1620"/>
      <c r="R151" s="1621"/>
      <c r="S151" s="1621"/>
      <c r="T151" s="1621"/>
      <c r="U151" s="1621"/>
      <c r="V151" s="1621"/>
      <c r="W151" s="1621"/>
      <c r="X151" s="1621"/>
      <c r="Y151" s="1621"/>
      <c r="Z151" s="1621"/>
      <c r="AA151" s="1621"/>
      <c r="AB151" s="1622"/>
      <c r="AC151" s="1621"/>
      <c r="AD151" s="1621"/>
      <c r="AE151" s="1621"/>
      <c r="AF151" s="1621"/>
      <c r="AG151" s="1621"/>
      <c r="AH151" s="1622"/>
    </row>
    <row r="152" spans="1:34" ht="20.149999999999999" customHeight="1">
      <c r="A152" s="1612"/>
      <c r="B152" s="1613"/>
      <c r="C152" s="1613"/>
      <c r="D152" s="1613"/>
      <c r="E152" s="1613"/>
      <c r="F152" s="1613"/>
      <c r="G152" s="1613"/>
      <c r="H152" s="1613"/>
      <c r="I152" s="1613"/>
      <c r="J152" s="1613"/>
      <c r="K152" s="1614"/>
      <c r="L152" s="1615" t="s">
        <v>1031</v>
      </c>
      <c r="M152" s="1615"/>
      <c r="N152" s="1615"/>
      <c r="O152" s="1615"/>
      <c r="P152" s="1616"/>
      <c r="Q152" s="1609"/>
      <c r="R152" s="1610"/>
      <c r="S152" s="1610"/>
      <c r="T152" s="1610"/>
      <c r="U152" s="1610"/>
      <c r="V152" s="1610"/>
      <c r="W152" s="1610"/>
      <c r="X152" s="1610"/>
      <c r="Y152" s="1610"/>
      <c r="Z152" s="1610"/>
      <c r="AA152" s="1610"/>
      <c r="AB152" s="1611"/>
      <c r="AC152" s="1610"/>
      <c r="AD152" s="1610"/>
      <c r="AE152" s="1610"/>
      <c r="AF152" s="1610"/>
      <c r="AG152" s="1610"/>
      <c r="AH152" s="1611"/>
    </row>
    <row r="153" spans="1:34" ht="20.149999999999999" customHeight="1">
      <c r="A153" s="1597"/>
      <c r="B153" s="1598"/>
      <c r="C153" s="1598"/>
      <c r="D153" s="1598"/>
      <c r="E153" s="1598"/>
      <c r="F153" s="1598"/>
      <c r="G153" s="1598"/>
      <c r="H153" s="1598"/>
      <c r="I153" s="1598"/>
      <c r="J153" s="1598"/>
      <c r="K153" s="1599"/>
      <c r="L153" s="1607" t="s">
        <v>1030</v>
      </c>
      <c r="M153" s="1607"/>
      <c r="N153" s="1607"/>
      <c r="O153" s="1607"/>
      <c r="P153" s="1608"/>
      <c r="Q153" s="1602"/>
      <c r="R153" s="1603"/>
      <c r="S153" s="1603"/>
      <c r="T153" s="1603"/>
      <c r="U153" s="1603"/>
      <c r="V153" s="1603"/>
      <c r="W153" s="1603"/>
      <c r="X153" s="1603"/>
      <c r="Y153" s="1603"/>
      <c r="Z153" s="1603"/>
      <c r="AA153" s="1603"/>
      <c r="AB153" s="1604"/>
      <c r="AC153" s="1603"/>
      <c r="AD153" s="1603"/>
      <c r="AE153" s="1603"/>
      <c r="AF153" s="1603"/>
      <c r="AG153" s="1603"/>
      <c r="AH153" s="1604"/>
    </row>
    <row r="154" spans="1:34" ht="20.149999999999999" customHeight="1">
      <c r="A154" s="1597"/>
      <c r="B154" s="1598"/>
      <c r="C154" s="1598"/>
      <c r="D154" s="1598"/>
      <c r="E154" s="1598"/>
      <c r="F154" s="1598"/>
      <c r="G154" s="1598"/>
      <c r="H154" s="1598"/>
      <c r="I154" s="1598"/>
      <c r="J154" s="1598"/>
      <c r="K154" s="1599"/>
      <c r="L154" s="1615" t="s">
        <v>1031</v>
      </c>
      <c r="M154" s="1615"/>
      <c r="N154" s="1615"/>
      <c r="O154" s="1615"/>
      <c r="P154" s="1616"/>
      <c r="Q154" s="1609"/>
      <c r="R154" s="1610"/>
      <c r="S154" s="1610"/>
      <c r="T154" s="1610"/>
      <c r="U154" s="1610"/>
      <c r="V154" s="1610"/>
      <c r="W154" s="1610"/>
      <c r="X154" s="1610"/>
      <c r="Y154" s="1610"/>
      <c r="Z154" s="1610"/>
      <c r="AA154" s="1610"/>
      <c r="AB154" s="1611"/>
      <c r="AC154" s="1610"/>
      <c r="AD154" s="1610"/>
      <c r="AE154" s="1610"/>
      <c r="AF154" s="1610"/>
      <c r="AG154" s="1610"/>
      <c r="AH154" s="1611"/>
    </row>
    <row r="155" spans="1:34" ht="20.149999999999999" customHeight="1">
      <c r="A155" s="1617"/>
      <c r="B155" s="1618"/>
      <c r="C155" s="1618"/>
      <c r="D155" s="1618"/>
      <c r="E155" s="1618"/>
      <c r="F155" s="1618"/>
      <c r="G155" s="1618"/>
      <c r="H155" s="1618"/>
      <c r="I155" s="1618"/>
      <c r="J155" s="1618"/>
      <c r="K155" s="1619"/>
      <c r="L155" s="1607" t="s">
        <v>1030</v>
      </c>
      <c r="M155" s="1607"/>
      <c r="N155" s="1607"/>
      <c r="O155" s="1607"/>
      <c r="P155" s="1608"/>
      <c r="Q155" s="1602"/>
      <c r="R155" s="1603"/>
      <c r="S155" s="1603"/>
      <c r="T155" s="1603"/>
      <c r="U155" s="1603"/>
      <c r="V155" s="1603"/>
      <c r="W155" s="1603"/>
      <c r="X155" s="1603"/>
      <c r="Y155" s="1603"/>
      <c r="Z155" s="1603"/>
      <c r="AA155" s="1603"/>
      <c r="AB155" s="1604"/>
      <c r="AC155" s="1603"/>
      <c r="AD155" s="1603"/>
      <c r="AE155" s="1603"/>
      <c r="AF155" s="1603"/>
      <c r="AG155" s="1603"/>
      <c r="AH155" s="1604"/>
    </row>
    <row r="156" spans="1:34" ht="20.149999999999999" customHeight="1">
      <c r="A156" s="1597"/>
      <c r="B156" s="1598"/>
      <c r="C156" s="1598"/>
      <c r="D156" s="1598"/>
      <c r="E156" s="1598"/>
      <c r="F156" s="1598"/>
      <c r="G156" s="1598"/>
      <c r="H156" s="1598"/>
      <c r="I156" s="1598"/>
      <c r="J156" s="1598"/>
      <c r="K156" s="1599"/>
      <c r="L156" s="1615" t="s">
        <v>1031</v>
      </c>
      <c r="M156" s="1615"/>
      <c r="N156" s="1615"/>
      <c r="O156" s="1615"/>
      <c r="P156" s="1616"/>
      <c r="Q156" s="1609"/>
      <c r="R156" s="1610"/>
      <c r="S156" s="1610"/>
      <c r="T156" s="1610"/>
      <c r="U156" s="1610"/>
      <c r="V156" s="1610"/>
      <c r="W156" s="1610"/>
      <c r="X156" s="1610"/>
      <c r="Y156" s="1610"/>
      <c r="Z156" s="1610"/>
      <c r="AA156" s="1610"/>
      <c r="AB156" s="1611"/>
      <c r="AC156" s="1610"/>
      <c r="AD156" s="1610"/>
      <c r="AE156" s="1610"/>
      <c r="AF156" s="1610"/>
      <c r="AG156" s="1610"/>
      <c r="AH156" s="1611"/>
    </row>
    <row r="157" spans="1:34" ht="20.149999999999999" customHeight="1">
      <c r="A157" s="1617"/>
      <c r="B157" s="1618"/>
      <c r="C157" s="1618"/>
      <c r="D157" s="1618"/>
      <c r="E157" s="1618"/>
      <c r="F157" s="1618"/>
      <c r="G157" s="1618"/>
      <c r="H157" s="1618"/>
      <c r="I157" s="1618"/>
      <c r="J157" s="1618"/>
      <c r="K157" s="1619"/>
      <c r="L157" s="1600" t="s">
        <v>1030</v>
      </c>
      <c r="M157" s="1600"/>
      <c r="N157" s="1600"/>
      <c r="O157" s="1600"/>
      <c r="P157" s="1601"/>
      <c r="Q157" s="1602"/>
      <c r="R157" s="1603"/>
      <c r="S157" s="1603"/>
      <c r="T157" s="1603"/>
      <c r="U157" s="1603"/>
      <c r="V157" s="1603"/>
      <c r="W157" s="1603"/>
      <c r="X157" s="1603"/>
      <c r="Y157" s="1603"/>
      <c r="Z157" s="1603"/>
      <c r="AA157" s="1603"/>
      <c r="AB157" s="1604"/>
      <c r="AC157" s="1603"/>
      <c r="AD157" s="1603"/>
      <c r="AE157" s="1603"/>
      <c r="AF157" s="1603"/>
      <c r="AG157" s="1603"/>
      <c r="AH157" s="1604"/>
    </row>
    <row r="158" spans="1:34" ht="20.149999999999999" customHeight="1">
      <c r="A158" s="1612"/>
      <c r="B158" s="1613"/>
      <c r="C158" s="1613"/>
      <c r="D158" s="1613"/>
      <c r="E158" s="1613"/>
      <c r="F158" s="1613"/>
      <c r="G158" s="1613"/>
      <c r="H158" s="1613"/>
      <c r="I158" s="1613"/>
      <c r="J158" s="1613"/>
      <c r="K158" s="1614"/>
      <c r="L158" s="1605" t="s">
        <v>1031</v>
      </c>
      <c r="M158" s="1605"/>
      <c r="N158" s="1605"/>
      <c r="O158" s="1605"/>
      <c r="P158" s="1606"/>
      <c r="Q158" s="1609"/>
      <c r="R158" s="1610"/>
      <c r="S158" s="1610"/>
      <c r="T158" s="1610"/>
      <c r="U158" s="1610"/>
      <c r="V158" s="1610"/>
      <c r="W158" s="1610"/>
      <c r="X158" s="1610"/>
      <c r="Y158" s="1610"/>
      <c r="Z158" s="1610"/>
      <c r="AA158" s="1610"/>
      <c r="AB158" s="1611"/>
      <c r="AC158" s="1610"/>
      <c r="AD158" s="1610"/>
      <c r="AE158" s="1610"/>
      <c r="AF158" s="1610"/>
      <c r="AG158" s="1610"/>
      <c r="AH158" s="1611"/>
    </row>
    <row r="159" spans="1:34" ht="20.149999999999999" customHeight="1">
      <c r="A159" s="1597"/>
      <c r="B159" s="1598"/>
      <c r="C159" s="1598"/>
      <c r="D159" s="1598"/>
      <c r="E159" s="1598"/>
      <c r="F159" s="1598"/>
      <c r="G159" s="1598"/>
      <c r="H159" s="1598"/>
      <c r="I159" s="1598"/>
      <c r="J159" s="1598"/>
      <c r="K159" s="1599"/>
      <c r="L159" s="1607" t="s">
        <v>1030</v>
      </c>
      <c r="M159" s="1607"/>
      <c r="N159" s="1607"/>
      <c r="O159" s="1607"/>
      <c r="P159" s="1608"/>
      <c r="Q159" s="1602"/>
      <c r="R159" s="1603"/>
      <c r="S159" s="1603"/>
      <c r="T159" s="1603"/>
      <c r="U159" s="1603"/>
      <c r="V159" s="1603"/>
      <c r="W159" s="1603"/>
      <c r="X159" s="1603"/>
      <c r="Y159" s="1603"/>
      <c r="Z159" s="1603"/>
      <c r="AA159" s="1603"/>
      <c r="AB159" s="1604"/>
      <c r="AC159" s="1603"/>
      <c r="AD159" s="1603"/>
      <c r="AE159" s="1603"/>
      <c r="AF159" s="1603"/>
      <c r="AG159" s="1603"/>
      <c r="AH159" s="1604"/>
    </row>
    <row r="160" spans="1:34" ht="20.149999999999999" customHeight="1">
      <c r="A160" s="1612"/>
      <c r="B160" s="1613"/>
      <c r="C160" s="1613"/>
      <c r="D160" s="1613"/>
      <c r="E160" s="1613"/>
      <c r="F160" s="1613"/>
      <c r="G160" s="1613"/>
      <c r="H160" s="1613"/>
      <c r="I160" s="1613"/>
      <c r="J160" s="1613"/>
      <c r="K160" s="1614"/>
      <c r="L160" s="1615" t="s">
        <v>1031</v>
      </c>
      <c r="M160" s="1615"/>
      <c r="N160" s="1615"/>
      <c r="O160" s="1615"/>
      <c r="P160" s="1616"/>
      <c r="Q160" s="1609"/>
      <c r="R160" s="1610"/>
      <c r="S160" s="1610"/>
      <c r="T160" s="1610"/>
      <c r="U160" s="1610"/>
      <c r="V160" s="1610"/>
      <c r="W160" s="1610"/>
      <c r="X160" s="1610"/>
      <c r="Y160" s="1610"/>
      <c r="Z160" s="1610"/>
      <c r="AA160" s="1610"/>
      <c r="AB160" s="1611"/>
      <c r="AC160" s="1610"/>
      <c r="AD160" s="1610"/>
      <c r="AE160" s="1610"/>
      <c r="AF160" s="1610"/>
      <c r="AG160" s="1610"/>
      <c r="AH160" s="1611"/>
    </row>
    <row r="161" spans="1:34" ht="20.149999999999999" customHeight="1">
      <c r="A161" s="1597"/>
      <c r="B161" s="1598"/>
      <c r="C161" s="1598"/>
      <c r="D161" s="1598"/>
      <c r="E161" s="1598"/>
      <c r="F161" s="1598"/>
      <c r="G161" s="1598"/>
      <c r="H161" s="1598"/>
      <c r="I161" s="1598"/>
      <c r="J161" s="1598"/>
      <c r="K161" s="1599"/>
      <c r="L161" s="1600" t="s">
        <v>1030</v>
      </c>
      <c r="M161" s="1600"/>
      <c r="N161" s="1600"/>
      <c r="O161" s="1600"/>
      <c r="P161" s="1601"/>
      <c r="Q161" s="1602"/>
      <c r="R161" s="1603"/>
      <c r="S161" s="1603"/>
      <c r="T161" s="1603"/>
      <c r="U161" s="1603"/>
      <c r="V161" s="1603"/>
      <c r="W161" s="1603"/>
      <c r="X161" s="1603"/>
      <c r="Y161" s="1603"/>
      <c r="Z161" s="1603"/>
      <c r="AA161" s="1603"/>
      <c r="AB161" s="1604"/>
      <c r="AC161" s="1603"/>
      <c r="AD161" s="1603"/>
      <c r="AE161" s="1603"/>
      <c r="AF161" s="1603"/>
      <c r="AG161" s="1603"/>
      <c r="AH161" s="1604"/>
    </row>
    <row r="162" spans="1:34" ht="20.149999999999999" customHeight="1">
      <c r="A162" s="1597"/>
      <c r="B162" s="1598"/>
      <c r="C162" s="1598"/>
      <c r="D162" s="1598"/>
      <c r="E162" s="1598"/>
      <c r="F162" s="1598"/>
      <c r="G162" s="1598"/>
      <c r="H162" s="1598"/>
      <c r="I162" s="1598"/>
      <c r="J162" s="1598"/>
      <c r="K162" s="1599"/>
      <c r="L162" s="1605" t="s">
        <v>1031</v>
      </c>
      <c r="M162" s="1605"/>
      <c r="N162" s="1605"/>
      <c r="O162" s="1605"/>
      <c r="P162" s="1606"/>
      <c r="Q162" s="1602"/>
      <c r="R162" s="1603"/>
      <c r="S162" s="1603"/>
      <c r="T162" s="1603"/>
      <c r="U162" s="1603"/>
      <c r="V162" s="1603"/>
      <c r="W162" s="1603"/>
      <c r="X162" s="1603"/>
      <c r="Y162" s="1603"/>
      <c r="Z162" s="1603"/>
      <c r="AA162" s="1603"/>
      <c r="AB162" s="1604"/>
      <c r="AC162" s="1603"/>
      <c r="AD162" s="1603"/>
      <c r="AE162" s="1603"/>
      <c r="AF162" s="1603"/>
      <c r="AG162" s="1603"/>
      <c r="AH162" s="1604"/>
    </row>
    <row r="163" spans="1:34">
      <c r="A163" s="1588" t="s">
        <v>1034</v>
      </c>
      <c r="B163" s="1589"/>
      <c r="C163" s="1589"/>
      <c r="D163" s="1589"/>
      <c r="E163" s="1589"/>
      <c r="F163" s="1589"/>
      <c r="G163" s="1589"/>
      <c r="H163" s="1589"/>
      <c r="I163" s="1589"/>
      <c r="J163" s="1589"/>
      <c r="K163" s="1589"/>
      <c r="L163" s="1589"/>
      <c r="M163" s="1589"/>
      <c r="N163" s="1589"/>
      <c r="O163" s="1589"/>
      <c r="P163" s="1589"/>
      <c r="Q163" s="1589"/>
      <c r="R163" s="1589"/>
      <c r="S163" s="1589"/>
      <c r="T163" s="1589"/>
      <c r="U163" s="1589"/>
      <c r="V163" s="1589"/>
      <c r="W163" s="1589"/>
      <c r="X163" s="1589"/>
      <c r="Y163" s="1589"/>
      <c r="Z163" s="1589"/>
      <c r="AA163" s="1589"/>
      <c r="AB163" s="1589"/>
      <c r="AC163" s="1589"/>
      <c r="AD163" s="1589"/>
      <c r="AE163" s="1589"/>
      <c r="AF163" s="1589"/>
      <c r="AG163" s="1589"/>
      <c r="AH163" s="1590"/>
    </row>
    <row r="164" spans="1:34">
      <c r="A164" s="1591"/>
      <c r="B164" s="1592"/>
      <c r="C164" s="1592"/>
      <c r="D164" s="1592"/>
      <c r="E164" s="1592"/>
      <c r="F164" s="1592"/>
      <c r="G164" s="1592"/>
      <c r="H164" s="1592"/>
      <c r="I164" s="1592"/>
      <c r="J164" s="1592"/>
      <c r="K164" s="1592"/>
      <c r="L164" s="1592"/>
      <c r="M164" s="1592"/>
      <c r="N164" s="1592"/>
      <c r="O164" s="1592"/>
      <c r="P164" s="1592"/>
      <c r="Q164" s="1592"/>
      <c r="R164" s="1592"/>
      <c r="S164" s="1592"/>
      <c r="T164" s="1592"/>
      <c r="U164" s="1592"/>
      <c r="V164" s="1592"/>
      <c r="W164" s="1592"/>
      <c r="X164" s="1592"/>
      <c r="Y164" s="1592"/>
      <c r="Z164" s="1592"/>
      <c r="AA164" s="1592"/>
      <c r="AB164" s="1592"/>
      <c r="AC164" s="1592"/>
      <c r="AD164" s="1592"/>
      <c r="AE164" s="1592"/>
      <c r="AF164" s="1592"/>
      <c r="AG164" s="1592"/>
      <c r="AH164" s="1593"/>
    </row>
    <row r="165" spans="1:34">
      <c r="A165" s="1591"/>
      <c r="B165" s="1592"/>
      <c r="C165" s="1592"/>
      <c r="D165" s="1592"/>
      <c r="E165" s="1592"/>
      <c r="F165" s="1592"/>
      <c r="G165" s="1592"/>
      <c r="H165" s="1592"/>
      <c r="I165" s="1592"/>
      <c r="J165" s="1592"/>
      <c r="K165" s="1592"/>
      <c r="L165" s="1592"/>
      <c r="M165" s="1592"/>
      <c r="N165" s="1592"/>
      <c r="O165" s="1592"/>
      <c r="P165" s="1592"/>
      <c r="Q165" s="1592"/>
      <c r="R165" s="1592"/>
      <c r="S165" s="1592"/>
      <c r="T165" s="1592"/>
      <c r="U165" s="1592"/>
      <c r="V165" s="1592"/>
      <c r="W165" s="1592"/>
      <c r="X165" s="1592"/>
      <c r="Y165" s="1592"/>
      <c r="Z165" s="1592"/>
      <c r="AA165" s="1592"/>
      <c r="AB165" s="1592"/>
      <c r="AC165" s="1592"/>
      <c r="AD165" s="1592"/>
      <c r="AE165" s="1592"/>
      <c r="AF165" s="1592"/>
      <c r="AG165" s="1592"/>
      <c r="AH165" s="1593"/>
    </row>
    <row r="166" spans="1:34">
      <c r="A166" s="1591"/>
      <c r="B166" s="1592"/>
      <c r="C166" s="1592"/>
      <c r="D166" s="1592"/>
      <c r="E166" s="1592"/>
      <c r="F166" s="1592"/>
      <c r="G166" s="1592"/>
      <c r="H166" s="1592"/>
      <c r="I166" s="1592"/>
      <c r="J166" s="1592"/>
      <c r="K166" s="1592"/>
      <c r="L166" s="1592"/>
      <c r="M166" s="1592"/>
      <c r="N166" s="1592"/>
      <c r="O166" s="1592"/>
      <c r="P166" s="1592"/>
      <c r="Q166" s="1592"/>
      <c r="R166" s="1592"/>
      <c r="S166" s="1592"/>
      <c r="T166" s="1592"/>
      <c r="U166" s="1592"/>
      <c r="V166" s="1592"/>
      <c r="W166" s="1592"/>
      <c r="X166" s="1592"/>
      <c r="Y166" s="1592"/>
      <c r="Z166" s="1592"/>
      <c r="AA166" s="1592"/>
      <c r="AB166" s="1592"/>
      <c r="AC166" s="1592"/>
      <c r="AD166" s="1592"/>
      <c r="AE166" s="1592"/>
      <c r="AF166" s="1592"/>
      <c r="AG166" s="1592"/>
      <c r="AH166" s="1593"/>
    </row>
    <row r="167" spans="1:34">
      <c r="A167" s="1591"/>
      <c r="B167" s="1592"/>
      <c r="C167" s="1592"/>
      <c r="D167" s="1592"/>
      <c r="E167" s="1592"/>
      <c r="F167" s="1592"/>
      <c r="G167" s="1592"/>
      <c r="H167" s="1592"/>
      <c r="I167" s="1592"/>
      <c r="J167" s="1592"/>
      <c r="K167" s="1592"/>
      <c r="L167" s="1592"/>
      <c r="M167" s="1592"/>
      <c r="N167" s="1592"/>
      <c r="O167" s="1592"/>
      <c r="P167" s="1592"/>
      <c r="Q167" s="1592"/>
      <c r="R167" s="1592"/>
      <c r="S167" s="1592"/>
      <c r="T167" s="1592"/>
      <c r="U167" s="1592"/>
      <c r="V167" s="1592"/>
      <c r="W167" s="1592"/>
      <c r="X167" s="1592"/>
      <c r="Y167" s="1592"/>
      <c r="Z167" s="1592"/>
      <c r="AA167" s="1592"/>
      <c r="AB167" s="1592"/>
      <c r="AC167" s="1592"/>
      <c r="AD167" s="1592"/>
      <c r="AE167" s="1592"/>
      <c r="AF167" s="1592"/>
      <c r="AG167" s="1592"/>
      <c r="AH167" s="1593"/>
    </row>
    <row r="168" spans="1:34">
      <c r="A168" s="1591"/>
      <c r="B168" s="1592"/>
      <c r="C168" s="1592"/>
      <c r="D168" s="1592"/>
      <c r="E168" s="1592"/>
      <c r="F168" s="1592"/>
      <c r="G168" s="1592"/>
      <c r="H168" s="1592"/>
      <c r="I168" s="1592"/>
      <c r="J168" s="1592"/>
      <c r="K168" s="1592"/>
      <c r="L168" s="1592"/>
      <c r="M168" s="1592"/>
      <c r="N168" s="1592"/>
      <c r="O168" s="1592"/>
      <c r="P168" s="1592"/>
      <c r="Q168" s="1592"/>
      <c r="R168" s="1592"/>
      <c r="S168" s="1592"/>
      <c r="T168" s="1592"/>
      <c r="U168" s="1592"/>
      <c r="V168" s="1592"/>
      <c r="W168" s="1592"/>
      <c r="X168" s="1592"/>
      <c r="Y168" s="1592"/>
      <c r="Z168" s="1592"/>
      <c r="AA168" s="1592"/>
      <c r="AB168" s="1592"/>
      <c r="AC168" s="1592"/>
      <c r="AD168" s="1592"/>
      <c r="AE168" s="1592"/>
      <c r="AF168" s="1592"/>
      <c r="AG168" s="1592"/>
      <c r="AH168" s="1593"/>
    </row>
    <row r="169" spans="1:34">
      <c r="A169" s="1594"/>
      <c r="B169" s="1595"/>
      <c r="C169" s="1595"/>
      <c r="D169" s="1595"/>
      <c r="E169" s="1595"/>
      <c r="F169" s="1595"/>
      <c r="G169" s="1595"/>
      <c r="H169" s="1595"/>
      <c r="I169" s="1595"/>
      <c r="J169" s="1595"/>
      <c r="K169" s="1595"/>
      <c r="L169" s="1595"/>
      <c r="M169" s="1595"/>
      <c r="N169" s="1595"/>
      <c r="O169" s="1595"/>
      <c r="P169" s="1595"/>
      <c r="Q169" s="1595"/>
      <c r="R169" s="1595"/>
      <c r="S169" s="1595"/>
      <c r="T169" s="1595"/>
      <c r="U169" s="1595"/>
      <c r="V169" s="1595"/>
      <c r="W169" s="1595"/>
      <c r="X169" s="1595"/>
      <c r="Y169" s="1595"/>
      <c r="Z169" s="1595"/>
      <c r="AA169" s="1595"/>
      <c r="AB169" s="1595"/>
      <c r="AC169" s="1595"/>
      <c r="AD169" s="1595"/>
      <c r="AE169" s="1595"/>
      <c r="AF169" s="1595"/>
      <c r="AG169" s="1595"/>
      <c r="AH169" s="1596"/>
    </row>
    <row r="170" spans="1:34">
      <c r="A170" s="776"/>
      <c r="B170" s="776"/>
      <c r="C170" s="776"/>
      <c r="D170" s="776"/>
      <c r="E170" s="776"/>
      <c r="F170" s="776"/>
      <c r="G170" s="776"/>
      <c r="H170" s="776"/>
      <c r="I170" s="776"/>
      <c r="J170" s="776"/>
      <c r="K170" s="776"/>
      <c r="L170" s="776"/>
      <c r="M170" s="776"/>
      <c r="N170" s="776"/>
      <c r="O170" s="776"/>
      <c r="P170" s="776"/>
      <c r="Q170" s="776"/>
      <c r="R170" s="776"/>
      <c r="S170" s="776"/>
      <c r="T170" s="776"/>
      <c r="U170" s="776"/>
      <c r="V170" s="776"/>
      <c r="W170" s="776"/>
      <c r="X170" s="776"/>
      <c r="Y170" s="776"/>
      <c r="Z170" s="776"/>
      <c r="AA170" s="776"/>
      <c r="AB170" s="776"/>
      <c r="AC170" s="776"/>
      <c r="AD170" s="776"/>
      <c r="AE170" s="776"/>
      <c r="AF170" s="776"/>
      <c r="AG170" s="776"/>
      <c r="AH170" s="776"/>
    </row>
  </sheetData>
  <mergeCells count="243">
    <mergeCell ref="A12:D15"/>
    <mergeCell ref="A16:D17"/>
    <mergeCell ref="E16:Z17"/>
    <mergeCell ref="A18:D19"/>
    <mergeCell ref="A20:Z22"/>
    <mergeCell ref="A24:D25"/>
    <mergeCell ref="E24:F25"/>
    <mergeCell ref="G24:AH25"/>
    <mergeCell ref="A2:AI2"/>
    <mergeCell ref="Y4:AH4"/>
    <mergeCell ref="A6:D6"/>
    <mergeCell ref="A7:D8"/>
    <mergeCell ref="A9:D10"/>
    <mergeCell ref="Q9:R10"/>
    <mergeCell ref="V9:W10"/>
    <mergeCell ref="A30:D31"/>
    <mergeCell ref="E30:F31"/>
    <mergeCell ref="G30:AH31"/>
    <mergeCell ref="A32:D33"/>
    <mergeCell ref="E32:F33"/>
    <mergeCell ref="G32:AH33"/>
    <mergeCell ref="A26:D27"/>
    <mergeCell ref="E26:F27"/>
    <mergeCell ref="G26:AH27"/>
    <mergeCell ref="A28:D29"/>
    <mergeCell ref="E28:F29"/>
    <mergeCell ref="G28:AH29"/>
    <mergeCell ref="A38:D39"/>
    <mergeCell ref="E38:F39"/>
    <mergeCell ref="G38:AH39"/>
    <mergeCell ref="A40:D41"/>
    <mergeCell ref="E40:F41"/>
    <mergeCell ref="G40:AH41"/>
    <mergeCell ref="A34:D35"/>
    <mergeCell ref="E34:F35"/>
    <mergeCell ref="G34:AH35"/>
    <mergeCell ref="A36:D37"/>
    <mergeCell ref="E36:F37"/>
    <mergeCell ref="G36:AH37"/>
    <mergeCell ref="A46:D47"/>
    <mergeCell ref="E46:F47"/>
    <mergeCell ref="G46:AH47"/>
    <mergeCell ref="A48:D49"/>
    <mergeCell ref="E48:F49"/>
    <mergeCell ref="G48:AH49"/>
    <mergeCell ref="A42:D43"/>
    <mergeCell ref="E42:F43"/>
    <mergeCell ref="G42:AH43"/>
    <mergeCell ref="A44:D45"/>
    <mergeCell ref="E44:F45"/>
    <mergeCell ref="G44:AH45"/>
    <mergeCell ref="A54:D55"/>
    <mergeCell ref="E54:F55"/>
    <mergeCell ref="G54:AH55"/>
    <mergeCell ref="A56:D57"/>
    <mergeCell ref="E56:F57"/>
    <mergeCell ref="G56:AH57"/>
    <mergeCell ref="A50:D51"/>
    <mergeCell ref="E50:F51"/>
    <mergeCell ref="G50:AH51"/>
    <mergeCell ref="A52:D53"/>
    <mergeCell ref="E52:F53"/>
    <mergeCell ref="G52:AH53"/>
    <mergeCell ref="A62:D63"/>
    <mergeCell ref="E62:F63"/>
    <mergeCell ref="G62:AH63"/>
    <mergeCell ref="A64:D65"/>
    <mergeCell ref="E64:F65"/>
    <mergeCell ref="G64:AH65"/>
    <mergeCell ref="A58:D59"/>
    <mergeCell ref="E58:F59"/>
    <mergeCell ref="G58:AH59"/>
    <mergeCell ref="A60:D61"/>
    <mergeCell ref="E60:F61"/>
    <mergeCell ref="G60:AH61"/>
    <mergeCell ref="A70:D71"/>
    <mergeCell ref="E70:F71"/>
    <mergeCell ref="G70:AH71"/>
    <mergeCell ref="A72:D73"/>
    <mergeCell ref="E72:F73"/>
    <mergeCell ref="G72:AH73"/>
    <mergeCell ref="A66:D67"/>
    <mergeCell ref="E66:F67"/>
    <mergeCell ref="G66:AH67"/>
    <mergeCell ref="A68:D69"/>
    <mergeCell ref="E68:F69"/>
    <mergeCell ref="G68:AH69"/>
    <mergeCell ref="A78:D79"/>
    <mergeCell ref="E78:F79"/>
    <mergeCell ref="G78:AH79"/>
    <mergeCell ref="A80:D81"/>
    <mergeCell ref="E80:F81"/>
    <mergeCell ref="G80:AH81"/>
    <mergeCell ref="A74:D75"/>
    <mergeCell ref="E74:F75"/>
    <mergeCell ref="G74:AH75"/>
    <mergeCell ref="A76:D77"/>
    <mergeCell ref="E76:F77"/>
    <mergeCell ref="G76:AH77"/>
    <mergeCell ref="A86:D87"/>
    <mergeCell ref="E86:F87"/>
    <mergeCell ref="G86:AH87"/>
    <mergeCell ref="A88:D89"/>
    <mergeCell ref="E88:F89"/>
    <mergeCell ref="G88:AH89"/>
    <mergeCell ref="A82:D83"/>
    <mergeCell ref="E82:F83"/>
    <mergeCell ref="G82:AH83"/>
    <mergeCell ref="A84:D85"/>
    <mergeCell ref="E84:F85"/>
    <mergeCell ref="G84:AH85"/>
    <mergeCell ref="A94:D95"/>
    <mergeCell ref="E94:F95"/>
    <mergeCell ref="G94:AH95"/>
    <mergeCell ref="A96:D97"/>
    <mergeCell ref="E96:F97"/>
    <mergeCell ref="G96:AH97"/>
    <mergeCell ref="A90:D91"/>
    <mergeCell ref="E90:F91"/>
    <mergeCell ref="G90:AH91"/>
    <mergeCell ref="A92:D93"/>
    <mergeCell ref="E92:F93"/>
    <mergeCell ref="G92:AH93"/>
    <mergeCell ref="A102:D103"/>
    <mergeCell ref="E102:F103"/>
    <mergeCell ref="G102:AH103"/>
    <mergeCell ref="A104:D105"/>
    <mergeCell ref="E104:F105"/>
    <mergeCell ref="G104:AH105"/>
    <mergeCell ref="A98:D99"/>
    <mergeCell ref="E98:F99"/>
    <mergeCell ref="G98:AH99"/>
    <mergeCell ref="A100:D101"/>
    <mergeCell ref="E100:F101"/>
    <mergeCell ref="G100:AH101"/>
    <mergeCell ref="A110:D111"/>
    <mergeCell ref="E110:F111"/>
    <mergeCell ref="G110:AH111"/>
    <mergeCell ref="A112:D113"/>
    <mergeCell ref="E112:F113"/>
    <mergeCell ref="G112:AH113"/>
    <mergeCell ref="A106:D107"/>
    <mergeCell ref="E106:F107"/>
    <mergeCell ref="G106:AH107"/>
    <mergeCell ref="A108:D109"/>
    <mergeCell ref="E108:F109"/>
    <mergeCell ref="G108:AH109"/>
    <mergeCell ref="A114:D115"/>
    <mergeCell ref="E114:F115"/>
    <mergeCell ref="G114:AH115"/>
    <mergeCell ref="A116:AH126"/>
    <mergeCell ref="A127:AH128"/>
    <mergeCell ref="A129:L129"/>
    <mergeCell ref="M129:Q129"/>
    <mergeCell ref="R129:AH130"/>
    <mergeCell ref="A130:L130"/>
    <mergeCell ref="M130:Q130"/>
    <mergeCell ref="A131:L131"/>
    <mergeCell ref="M131:Q131"/>
    <mergeCell ref="R131:AH132"/>
    <mergeCell ref="A132:L132"/>
    <mergeCell ref="M132:Q132"/>
    <mergeCell ref="A133:L133"/>
    <mergeCell ref="M133:Q133"/>
    <mergeCell ref="R133:AH134"/>
    <mergeCell ref="A134:L134"/>
    <mergeCell ref="M134:Q134"/>
    <mergeCell ref="A135:L135"/>
    <mergeCell ref="M135:Q135"/>
    <mergeCell ref="R135:AH136"/>
    <mergeCell ref="A136:L136"/>
    <mergeCell ref="M136:Q136"/>
    <mergeCell ref="A137:L137"/>
    <mergeCell ref="M137:Q137"/>
    <mergeCell ref="R137:AH138"/>
    <mergeCell ref="A138:L138"/>
    <mergeCell ref="M138:Q138"/>
    <mergeCell ref="A143:AH144"/>
    <mergeCell ref="A145:K145"/>
    <mergeCell ref="L145:P145"/>
    <mergeCell ref="Q145:AB146"/>
    <mergeCell ref="AC145:AH146"/>
    <mergeCell ref="A146:K146"/>
    <mergeCell ref="L146:P146"/>
    <mergeCell ref="A139:L139"/>
    <mergeCell ref="M139:Q139"/>
    <mergeCell ref="R139:AH140"/>
    <mergeCell ref="A140:L140"/>
    <mergeCell ref="M140:Q140"/>
    <mergeCell ref="A141:L141"/>
    <mergeCell ref="M141:Q141"/>
    <mergeCell ref="R141:AH142"/>
    <mergeCell ref="A142:L142"/>
    <mergeCell ref="M142:Q142"/>
    <mergeCell ref="A149:K149"/>
    <mergeCell ref="L149:P149"/>
    <mergeCell ref="Q149:AB150"/>
    <mergeCell ref="AC149:AH150"/>
    <mergeCell ref="A150:K150"/>
    <mergeCell ref="L150:P150"/>
    <mergeCell ref="A147:K147"/>
    <mergeCell ref="L147:P147"/>
    <mergeCell ref="Q147:AB148"/>
    <mergeCell ref="AC147:AH148"/>
    <mergeCell ref="A148:K148"/>
    <mergeCell ref="L148:P148"/>
    <mergeCell ref="A153:K153"/>
    <mergeCell ref="L153:P153"/>
    <mergeCell ref="Q153:AB154"/>
    <mergeCell ref="AC153:AH154"/>
    <mergeCell ref="A154:K154"/>
    <mergeCell ref="L154:P154"/>
    <mergeCell ref="A151:K151"/>
    <mergeCell ref="L151:P151"/>
    <mergeCell ref="Q151:AB152"/>
    <mergeCell ref="AC151:AH152"/>
    <mergeCell ref="A152:K152"/>
    <mergeCell ref="L152:P152"/>
    <mergeCell ref="A157:K157"/>
    <mergeCell ref="L157:P157"/>
    <mergeCell ref="Q157:AB158"/>
    <mergeCell ref="AC157:AH158"/>
    <mergeCell ref="A158:K158"/>
    <mergeCell ref="L158:P158"/>
    <mergeCell ref="A155:K155"/>
    <mergeCell ref="L155:P155"/>
    <mergeCell ref="Q155:AB156"/>
    <mergeCell ref="AC155:AH156"/>
    <mergeCell ref="A156:K156"/>
    <mergeCell ref="L156:P156"/>
    <mergeCell ref="A163:AH169"/>
    <mergeCell ref="A161:K161"/>
    <mergeCell ref="L161:P161"/>
    <mergeCell ref="Q161:AB162"/>
    <mergeCell ref="AC161:AH162"/>
    <mergeCell ref="A162:K162"/>
    <mergeCell ref="L162:P162"/>
    <mergeCell ref="A159:K159"/>
    <mergeCell ref="L159:P159"/>
    <mergeCell ref="Q159:AB160"/>
    <mergeCell ref="AC159:AH160"/>
    <mergeCell ref="A160:K160"/>
    <mergeCell ref="L160:P160"/>
  </mergeCells>
  <phoneticPr fontId="2"/>
  <printOptions horizontalCentered="1"/>
  <pageMargins left="0.78740157480314965" right="0.59055118110236227" top="0.78740157480314965" bottom="0.59055118110236227" header="0.51181102362204722" footer="0.51181102362204722"/>
  <pageSetup paperSize="9" scale="94" orientation="portrait" r:id="rId1"/>
  <headerFooter alignWithMargins="0"/>
  <rowBreaks count="2" manualBreakCount="2">
    <brk id="63" max="34" man="1"/>
    <brk id="126" max="34"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CD7A6-21E8-47E2-84B2-CEAB3298CD01}">
  <sheetPr>
    <pageSetUpPr fitToPage="1"/>
  </sheetPr>
  <dimension ref="A1:E15"/>
  <sheetViews>
    <sheetView view="pageBreakPreview" zoomScale="88" zoomScaleNormal="100" workbookViewId="0"/>
  </sheetViews>
  <sheetFormatPr defaultColWidth="9.1796875" defaultRowHeight="12.5"/>
  <cols>
    <col min="1" max="1" width="7.7265625" style="747" bestFit="1" customWidth="1"/>
    <col min="2" max="2" width="15.90625" style="747" bestFit="1" customWidth="1"/>
    <col min="3" max="3" width="80.453125" style="747" customWidth="1"/>
    <col min="4" max="4" width="7.7265625" style="748" bestFit="1" customWidth="1"/>
    <col min="5" max="5" width="51.1796875" style="747" customWidth="1"/>
    <col min="6" max="6" width="5.7265625" style="747" customWidth="1"/>
    <col min="7" max="252" width="9.1796875" style="747"/>
    <col min="253" max="253" width="4.1796875" style="747" customWidth="1"/>
    <col min="254" max="255" width="15.54296875" style="747" customWidth="1"/>
    <col min="256" max="256" width="19" style="747" customWidth="1"/>
    <col min="257" max="257" width="14.453125" style="747" customWidth="1"/>
    <col min="258" max="259" width="7.54296875" style="747" customWidth="1"/>
    <col min="260" max="260" width="14.453125" style="747" customWidth="1"/>
    <col min="261" max="261" width="43.54296875" style="747" customWidth="1"/>
    <col min="262" max="508" width="9.1796875" style="747"/>
    <col min="509" max="509" width="4.1796875" style="747" customWidth="1"/>
    <col min="510" max="511" width="15.54296875" style="747" customWidth="1"/>
    <col min="512" max="512" width="19" style="747" customWidth="1"/>
    <col min="513" max="513" width="14.453125" style="747" customWidth="1"/>
    <col min="514" max="515" width="7.54296875" style="747" customWidth="1"/>
    <col min="516" max="516" width="14.453125" style="747" customWidth="1"/>
    <col min="517" max="517" width="43.54296875" style="747" customWidth="1"/>
    <col min="518" max="764" width="9.1796875" style="747"/>
    <col min="765" max="765" width="4.1796875" style="747" customWidth="1"/>
    <col min="766" max="767" width="15.54296875" style="747" customWidth="1"/>
    <col min="768" max="768" width="19" style="747" customWidth="1"/>
    <col min="769" max="769" width="14.453125" style="747" customWidth="1"/>
    <col min="770" max="771" width="7.54296875" style="747" customWidth="1"/>
    <col min="772" max="772" width="14.453125" style="747" customWidth="1"/>
    <col min="773" max="773" width="43.54296875" style="747" customWidth="1"/>
    <col min="774" max="1020" width="9.1796875" style="747"/>
    <col min="1021" max="1021" width="4.1796875" style="747" customWidth="1"/>
    <col min="1022" max="1023" width="15.54296875" style="747" customWidth="1"/>
    <col min="1024" max="1024" width="19" style="747" customWidth="1"/>
    <col min="1025" max="1025" width="14.453125" style="747" customWidth="1"/>
    <col min="1026" max="1027" width="7.54296875" style="747" customWidth="1"/>
    <col min="1028" max="1028" width="14.453125" style="747" customWidth="1"/>
    <col min="1029" max="1029" width="43.54296875" style="747" customWidth="1"/>
    <col min="1030" max="1276" width="9.1796875" style="747"/>
    <col min="1277" max="1277" width="4.1796875" style="747" customWidth="1"/>
    <col min="1278" max="1279" width="15.54296875" style="747" customWidth="1"/>
    <col min="1280" max="1280" width="19" style="747" customWidth="1"/>
    <col min="1281" max="1281" width="14.453125" style="747" customWidth="1"/>
    <col min="1282" max="1283" width="7.54296875" style="747" customWidth="1"/>
    <col min="1284" max="1284" width="14.453125" style="747" customWidth="1"/>
    <col min="1285" max="1285" width="43.54296875" style="747" customWidth="1"/>
    <col min="1286" max="1532" width="9.1796875" style="747"/>
    <col min="1533" max="1533" width="4.1796875" style="747" customWidth="1"/>
    <col min="1534" max="1535" width="15.54296875" style="747" customWidth="1"/>
    <col min="1536" max="1536" width="19" style="747" customWidth="1"/>
    <col min="1537" max="1537" width="14.453125" style="747" customWidth="1"/>
    <col min="1538" max="1539" width="7.54296875" style="747" customWidth="1"/>
    <col min="1540" max="1540" width="14.453125" style="747" customWidth="1"/>
    <col min="1541" max="1541" width="43.54296875" style="747" customWidth="1"/>
    <col min="1542" max="1788" width="9.1796875" style="747"/>
    <col min="1789" max="1789" width="4.1796875" style="747" customWidth="1"/>
    <col min="1790" max="1791" width="15.54296875" style="747" customWidth="1"/>
    <col min="1792" max="1792" width="19" style="747" customWidth="1"/>
    <col min="1793" max="1793" width="14.453125" style="747" customWidth="1"/>
    <col min="1794" max="1795" width="7.54296875" style="747" customWidth="1"/>
    <col min="1796" max="1796" width="14.453125" style="747" customWidth="1"/>
    <col min="1797" max="1797" width="43.54296875" style="747" customWidth="1"/>
    <col min="1798" max="2044" width="9.1796875" style="747"/>
    <col min="2045" max="2045" width="4.1796875" style="747" customWidth="1"/>
    <col min="2046" max="2047" width="15.54296875" style="747" customWidth="1"/>
    <col min="2048" max="2048" width="19" style="747" customWidth="1"/>
    <col min="2049" max="2049" width="14.453125" style="747" customWidth="1"/>
    <col min="2050" max="2051" width="7.54296875" style="747" customWidth="1"/>
    <col min="2052" max="2052" width="14.453125" style="747" customWidth="1"/>
    <col min="2053" max="2053" width="43.54296875" style="747" customWidth="1"/>
    <col min="2054" max="2300" width="9.1796875" style="747"/>
    <col min="2301" max="2301" width="4.1796875" style="747" customWidth="1"/>
    <col min="2302" max="2303" width="15.54296875" style="747" customWidth="1"/>
    <col min="2304" max="2304" width="19" style="747" customWidth="1"/>
    <col min="2305" max="2305" width="14.453125" style="747" customWidth="1"/>
    <col min="2306" max="2307" width="7.54296875" style="747" customWidth="1"/>
    <col min="2308" max="2308" width="14.453125" style="747" customWidth="1"/>
    <col min="2309" max="2309" width="43.54296875" style="747" customWidth="1"/>
    <col min="2310" max="2556" width="9.1796875" style="747"/>
    <col min="2557" max="2557" width="4.1796875" style="747" customWidth="1"/>
    <col min="2558" max="2559" width="15.54296875" style="747" customWidth="1"/>
    <col min="2560" max="2560" width="19" style="747" customWidth="1"/>
    <col min="2561" max="2561" width="14.453125" style="747" customWidth="1"/>
    <col min="2562" max="2563" width="7.54296875" style="747" customWidth="1"/>
    <col min="2564" max="2564" width="14.453125" style="747" customWidth="1"/>
    <col min="2565" max="2565" width="43.54296875" style="747" customWidth="1"/>
    <col min="2566" max="2812" width="9.1796875" style="747"/>
    <col min="2813" max="2813" width="4.1796875" style="747" customWidth="1"/>
    <col min="2814" max="2815" width="15.54296875" style="747" customWidth="1"/>
    <col min="2816" max="2816" width="19" style="747" customWidth="1"/>
    <col min="2817" max="2817" width="14.453125" style="747" customWidth="1"/>
    <col min="2818" max="2819" width="7.54296875" style="747" customWidth="1"/>
    <col min="2820" max="2820" width="14.453125" style="747" customWidth="1"/>
    <col min="2821" max="2821" width="43.54296875" style="747" customWidth="1"/>
    <col min="2822" max="3068" width="9.1796875" style="747"/>
    <col min="3069" max="3069" width="4.1796875" style="747" customWidth="1"/>
    <col min="3070" max="3071" width="15.54296875" style="747" customWidth="1"/>
    <col min="3072" max="3072" width="19" style="747" customWidth="1"/>
    <col min="3073" max="3073" width="14.453125" style="747" customWidth="1"/>
    <col min="3074" max="3075" width="7.54296875" style="747" customWidth="1"/>
    <col min="3076" max="3076" width="14.453125" style="747" customWidth="1"/>
    <col min="3077" max="3077" width="43.54296875" style="747" customWidth="1"/>
    <col min="3078" max="3324" width="9.1796875" style="747"/>
    <col min="3325" max="3325" width="4.1796875" style="747" customWidth="1"/>
    <col min="3326" max="3327" width="15.54296875" style="747" customWidth="1"/>
    <col min="3328" max="3328" width="19" style="747" customWidth="1"/>
    <col min="3329" max="3329" width="14.453125" style="747" customWidth="1"/>
    <col min="3330" max="3331" width="7.54296875" style="747" customWidth="1"/>
    <col min="3332" max="3332" width="14.453125" style="747" customWidth="1"/>
    <col min="3333" max="3333" width="43.54296875" style="747" customWidth="1"/>
    <col min="3334" max="3580" width="9.1796875" style="747"/>
    <col min="3581" max="3581" width="4.1796875" style="747" customWidth="1"/>
    <col min="3582" max="3583" width="15.54296875" style="747" customWidth="1"/>
    <col min="3584" max="3584" width="19" style="747" customWidth="1"/>
    <col min="3585" max="3585" width="14.453125" style="747" customWidth="1"/>
    <col min="3586" max="3587" width="7.54296875" style="747" customWidth="1"/>
    <col min="3588" max="3588" width="14.453125" style="747" customWidth="1"/>
    <col min="3589" max="3589" width="43.54296875" style="747" customWidth="1"/>
    <col min="3590" max="3836" width="9.1796875" style="747"/>
    <col min="3837" max="3837" width="4.1796875" style="747" customWidth="1"/>
    <col min="3838" max="3839" width="15.54296875" style="747" customWidth="1"/>
    <col min="3840" max="3840" width="19" style="747" customWidth="1"/>
    <col min="3841" max="3841" width="14.453125" style="747" customWidth="1"/>
    <col min="3842" max="3843" width="7.54296875" style="747" customWidth="1"/>
    <col min="3844" max="3844" width="14.453125" style="747" customWidth="1"/>
    <col min="3845" max="3845" width="43.54296875" style="747" customWidth="1"/>
    <col min="3846" max="4092" width="9.1796875" style="747"/>
    <col min="4093" max="4093" width="4.1796875" style="747" customWidth="1"/>
    <col min="4094" max="4095" width="15.54296875" style="747" customWidth="1"/>
    <col min="4096" max="4096" width="19" style="747" customWidth="1"/>
    <col min="4097" max="4097" width="14.453125" style="747" customWidth="1"/>
    <col min="4098" max="4099" width="7.54296875" style="747" customWidth="1"/>
    <col min="4100" max="4100" width="14.453125" style="747" customWidth="1"/>
    <col min="4101" max="4101" width="43.54296875" style="747" customWidth="1"/>
    <col min="4102" max="4348" width="9.1796875" style="747"/>
    <col min="4349" max="4349" width="4.1796875" style="747" customWidth="1"/>
    <col min="4350" max="4351" width="15.54296875" style="747" customWidth="1"/>
    <col min="4352" max="4352" width="19" style="747" customWidth="1"/>
    <col min="4353" max="4353" width="14.453125" style="747" customWidth="1"/>
    <col min="4354" max="4355" width="7.54296875" style="747" customWidth="1"/>
    <col min="4356" max="4356" width="14.453125" style="747" customWidth="1"/>
    <col min="4357" max="4357" width="43.54296875" style="747" customWidth="1"/>
    <col min="4358" max="4604" width="9.1796875" style="747"/>
    <col min="4605" max="4605" width="4.1796875" style="747" customWidth="1"/>
    <col min="4606" max="4607" width="15.54296875" style="747" customWidth="1"/>
    <col min="4608" max="4608" width="19" style="747" customWidth="1"/>
    <col min="4609" max="4609" width="14.453125" style="747" customWidth="1"/>
    <col min="4610" max="4611" width="7.54296875" style="747" customWidth="1"/>
    <col min="4612" max="4612" width="14.453125" style="747" customWidth="1"/>
    <col min="4613" max="4613" width="43.54296875" style="747" customWidth="1"/>
    <col min="4614" max="4860" width="9.1796875" style="747"/>
    <col min="4861" max="4861" width="4.1796875" style="747" customWidth="1"/>
    <col min="4862" max="4863" width="15.54296875" style="747" customWidth="1"/>
    <col min="4864" max="4864" width="19" style="747" customWidth="1"/>
    <col min="4865" max="4865" width="14.453125" style="747" customWidth="1"/>
    <col min="4866" max="4867" width="7.54296875" style="747" customWidth="1"/>
    <col min="4868" max="4868" width="14.453125" style="747" customWidth="1"/>
    <col min="4869" max="4869" width="43.54296875" style="747" customWidth="1"/>
    <col min="4870" max="5116" width="9.1796875" style="747"/>
    <col min="5117" max="5117" width="4.1796875" style="747" customWidth="1"/>
    <col min="5118" max="5119" width="15.54296875" style="747" customWidth="1"/>
    <col min="5120" max="5120" width="19" style="747" customWidth="1"/>
    <col min="5121" max="5121" width="14.453125" style="747" customWidth="1"/>
    <col min="5122" max="5123" width="7.54296875" style="747" customWidth="1"/>
    <col min="5124" max="5124" width="14.453125" style="747" customWidth="1"/>
    <col min="5125" max="5125" width="43.54296875" style="747" customWidth="1"/>
    <col min="5126" max="5372" width="9.1796875" style="747"/>
    <col min="5373" max="5373" width="4.1796875" style="747" customWidth="1"/>
    <col min="5374" max="5375" width="15.54296875" style="747" customWidth="1"/>
    <col min="5376" max="5376" width="19" style="747" customWidth="1"/>
    <col min="5377" max="5377" width="14.453125" style="747" customWidth="1"/>
    <col min="5378" max="5379" width="7.54296875" style="747" customWidth="1"/>
    <col min="5380" max="5380" width="14.453125" style="747" customWidth="1"/>
    <col min="5381" max="5381" width="43.54296875" style="747" customWidth="1"/>
    <col min="5382" max="5628" width="9.1796875" style="747"/>
    <col min="5629" max="5629" width="4.1796875" style="747" customWidth="1"/>
    <col min="5630" max="5631" width="15.54296875" style="747" customWidth="1"/>
    <col min="5632" max="5632" width="19" style="747" customWidth="1"/>
    <col min="5633" max="5633" width="14.453125" style="747" customWidth="1"/>
    <col min="5634" max="5635" width="7.54296875" style="747" customWidth="1"/>
    <col min="5636" max="5636" width="14.453125" style="747" customWidth="1"/>
    <col min="5637" max="5637" width="43.54296875" style="747" customWidth="1"/>
    <col min="5638" max="5884" width="9.1796875" style="747"/>
    <col min="5885" max="5885" width="4.1796875" style="747" customWidth="1"/>
    <col min="5886" max="5887" width="15.54296875" style="747" customWidth="1"/>
    <col min="5888" max="5888" width="19" style="747" customWidth="1"/>
    <col min="5889" max="5889" width="14.453125" style="747" customWidth="1"/>
    <col min="5890" max="5891" width="7.54296875" style="747" customWidth="1"/>
    <col min="5892" max="5892" width="14.453125" style="747" customWidth="1"/>
    <col min="5893" max="5893" width="43.54296875" style="747" customWidth="1"/>
    <col min="5894" max="6140" width="9.1796875" style="747"/>
    <col min="6141" max="6141" width="4.1796875" style="747" customWidth="1"/>
    <col min="6142" max="6143" width="15.54296875" style="747" customWidth="1"/>
    <col min="6144" max="6144" width="19" style="747" customWidth="1"/>
    <col min="6145" max="6145" width="14.453125" style="747" customWidth="1"/>
    <col min="6146" max="6147" width="7.54296875" style="747" customWidth="1"/>
    <col min="6148" max="6148" width="14.453125" style="747" customWidth="1"/>
    <col min="6149" max="6149" width="43.54296875" style="747" customWidth="1"/>
    <col min="6150" max="6396" width="9.1796875" style="747"/>
    <col min="6397" max="6397" width="4.1796875" style="747" customWidth="1"/>
    <col min="6398" max="6399" width="15.54296875" style="747" customWidth="1"/>
    <col min="6400" max="6400" width="19" style="747" customWidth="1"/>
    <col min="6401" max="6401" width="14.453125" style="747" customWidth="1"/>
    <col min="6402" max="6403" width="7.54296875" style="747" customWidth="1"/>
    <col min="6404" max="6404" width="14.453125" style="747" customWidth="1"/>
    <col min="6405" max="6405" width="43.54296875" style="747" customWidth="1"/>
    <col min="6406" max="6652" width="9.1796875" style="747"/>
    <col min="6653" max="6653" width="4.1796875" style="747" customWidth="1"/>
    <col min="6654" max="6655" width="15.54296875" style="747" customWidth="1"/>
    <col min="6656" max="6656" width="19" style="747" customWidth="1"/>
    <col min="6657" max="6657" width="14.453125" style="747" customWidth="1"/>
    <col min="6658" max="6659" width="7.54296875" style="747" customWidth="1"/>
    <col min="6660" max="6660" width="14.453125" style="747" customWidth="1"/>
    <col min="6661" max="6661" width="43.54296875" style="747" customWidth="1"/>
    <col min="6662" max="6908" width="9.1796875" style="747"/>
    <col min="6909" max="6909" width="4.1796875" style="747" customWidth="1"/>
    <col min="6910" max="6911" width="15.54296875" style="747" customWidth="1"/>
    <col min="6912" max="6912" width="19" style="747" customWidth="1"/>
    <col min="6913" max="6913" width="14.453125" style="747" customWidth="1"/>
    <col min="6914" max="6915" width="7.54296875" style="747" customWidth="1"/>
    <col min="6916" max="6916" width="14.453125" style="747" customWidth="1"/>
    <col min="6917" max="6917" width="43.54296875" style="747" customWidth="1"/>
    <col min="6918" max="7164" width="9.1796875" style="747"/>
    <col min="7165" max="7165" width="4.1796875" style="747" customWidth="1"/>
    <col min="7166" max="7167" width="15.54296875" style="747" customWidth="1"/>
    <col min="7168" max="7168" width="19" style="747" customWidth="1"/>
    <col min="7169" max="7169" width="14.453125" style="747" customWidth="1"/>
    <col min="7170" max="7171" width="7.54296875" style="747" customWidth="1"/>
    <col min="7172" max="7172" width="14.453125" style="747" customWidth="1"/>
    <col min="7173" max="7173" width="43.54296875" style="747" customWidth="1"/>
    <col min="7174" max="7420" width="9.1796875" style="747"/>
    <col min="7421" max="7421" width="4.1796875" style="747" customWidth="1"/>
    <col min="7422" max="7423" width="15.54296875" style="747" customWidth="1"/>
    <col min="7424" max="7424" width="19" style="747" customWidth="1"/>
    <col min="7425" max="7425" width="14.453125" style="747" customWidth="1"/>
    <col min="7426" max="7427" width="7.54296875" style="747" customWidth="1"/>
    <col min="7428" max="7428" width="14.453125" style="747" customWidth="1"/>
    <col min="7429" max="7429" width="43.54296875" style="747" customWidth="1"/>
    <col min="7430" max="7676" width="9.1796875" style="747"/>
    <col min="7677" max="7677" width="4.1796875" style="747" customWidth="1"/>
    <col min="7678" max="7679" width="15.54296875" style="747" customWidth="1"/>
    <col min="7680" max="7680" width="19" style="747" customWidth="1"/>
    <col min="7681" max="7681" width="14.453125" style="747" customWidth="1"/>
    <col min="7682" max="7683" width="7.54296875" style="747" customWidth="1"/>
    <col min="7684" max="7684" width="14.453125" style="747" customWidth="1"/>
    <col min="7685" max="7685" width="43.54296875" style="747" customWidth="1"/>
    <col min="7686" max="7932" width="9.1796875" style="747"/>
    <col min="7933" max="7933" width="4.1796875" style="747" customWidth="1"/>
    <col min="7934" max="7935" width="15.54296875" style="747" customWidth="1"/>
    <col min="7936" max="7936" width="19" style="747" customWidth="1"/>
    <col min="7937" max="7937" width="14.453125" style="747" customWidth="1"/>
    <col min="7938" max="7939" width="7.54296875" style="747" customWidth="1"/>
    <col min="7940" max="7940" width="14.453125" style="747" customWidth="1"/>
    <col min="7941" max="7941" width="43.54296875" style="747" customWidth="1"/>
    <col min="7942" max="8188" width="9.1796875" style="747"/>
    <col min="8189" max="8189" width="4.1796875" style="747" customWidth="1"/>
    <col min="8190" max="8191" width="15.54296875" style="747" customWidth="1"/>
    <col min="8192" max="8192" width="19" style="747" customWidth="1"/>
    <col min="8193" max="8193" width="14.453125" style="747" customWidth="1"/>
    <col min="8194" max="8195" width="7.54296875" style="747" customWidth="1"/>
    <col min="8196" max="8196" width="14.453125" style="747" customWidth="1"/>
    <col min="8197" max="8197" width="43.54296875" style="747" customWidth="1"/>
    <col min="8198" max="8444" width="9.1796875" style="747"/>
    <col min="8445" max="8445" width="4.1796875" style="747" customWidth="1"/>
    <col min="8446" max="8447" width="15.54296875" style="747" customWidth="1"/>
    <col min="8448" max="8448" width="19" style="747" customWidth="1"/>
    <col min="8449" max="8449" width="14.453125" style="747" customWidth="1"/>
    <col min="8450" max="8451" width="7.54296875" style="747" customWidth="1"/>
    <col min="8452" max="8452" width="14.453125" style="747" customWidth="1"/>
    <col min="8453" max="8453" width="43.54296875" style="747" customWidth="1"/>
    <col min="8454" max="8700" width="9.1796875" style="747"/>
    <col min="8701" max="8701" width="4.1796875" style="747" customWidth="1"/>
    <col min="8702" max="8703" width="15.54296875" style="747" customWidth="1"/>
    <col min="8704" max="8704" width="19" style="747" customWidth="1"/>
    <col min="8705" max="8705" width="14.453125" style="747" customWidth="1"/>
    <col min="8706" max="8707" width="7.54296875" style="747" customWidth="1"/>
    <col min="8708" max="8708" width="14.453125" style="747" customWidth="1"/>
    <col min="8709" max="8709" width="43.54296875" style="747" customWidth="1"/>
    <col min="8710" max="8956" width="9.1796875" style="747"/>
    <col min="8957" max="8957" width="4.1796875" style="747" customWidth="1"/>
    <col min="8958" max="8959" width="15.54296875" style="747" customWidth="1"/>
    <col min="8960" max="8960" width="19" style="747" customWidth="1"/>
    <col min="8961" max="8961" width="14.453125" style="747" customWidth="1"/>
    <col min="8962" max="8963" width="7.54296875" style="747" customWidth="1"/>
    <col min="8964" max="8964" width="14.453125" style="747" customWidth="1"/>
    <col min="8965" max="8965" width="43.54296875" style="747" customWidth="1"/>
    <col min="8966" max="9212" width="9.1796875" style="747"/>
    <col min="9213" max="9213" width="4.1796875" style="747" customWidth="1"/>
    <col min="9214" max="9215" width="15.54296875" style="747" customWidth="1"/>
    <col min="9216" max="9216" width="19" style="747" customWidth="1"/>
    <col min="9217" max="9217" width="14.453125" style="747" customWidth="1"/>
    <col min="9218" max="9219" width="7.54296875" style="747" customWidth="1"/>
    <col min="9220" max="9220" width="14.453125" style="747" customWidth="1"/>
    <col min="9221" max="9221" width="43.54296875" style="747" customWidth="1"/>
    <col min="9222" max="9468" width="9.1796875" style="747"/>
    <col min="9469" max="9469" width="4.1796875" style="747" customWidth="1"/>
    <col min="9470" max="9471" width="15.54296875" style="747" customWidth="1"/>
    <col min="9472" max="9472" width="19" style="747" customWidth="1"/>
    <col min="9473" max="9473" width="14.453125" style="747" customWidth="1"/>
    <col min="9474" max="9475" width="7.54296875" style="747" customWidth="1"/>
    <col min="9476" max="9476" width="14.453125" style="747" customWidth="1"/>
    <col min="9477" max="9477" width="43.54296875" style="747" customWidth="1"/>
    <col min="9478" max="9724" width="9.1796875" style="747"/>
    <col min="9725" max="9725" width="4.1796875" style="747" customWidth="1"/>
    <col min="9726" max="9727" width="15.54296875" style="747" customWidth="1"/>
    <col min="9728" max="9728" width="19" style="747" customWidth="1"/>
    <col min="9729" max="9729" width="14.453125" style="747" customWidth="1"/>
    <col min="9730" max="9731" width="7.54296875" style="747" customWidth="1"/>
    <col min="9732" max="9732" width="14.453125" style="747" customWidth="1"/>
    <col min="9733" max="9733" width="43.54296875" style="747" customWidth="1"/>
    <col min="9734" max="9980" width="9.1796875" style="747"/>
    <col min="9981" max="9981" width="4.1796875" style="747" customWidth="1"/>
    <col min="9982" max="9983" width="15.54296875" style="747" customWidth="1"/>
    <col min="9984" max="9984" width="19" style="747" customWidth="1"/>
    <col min="9985" max="9985" width="14.453125" style="747" customWidth="1"/>
    <col min="9986" max="9987" width="7.54296875" style="747" customWidth="1"/>
    <col min="9988" max="9988" width="14.453125" style="747" customWidth="1"/>
    <col min="9989" max="9989" width="43.54296875" style="747" customWidth="1"/>
    <col min="9990" max="10236" width="9.1796875" style="747"/>
    <col min="10237" max="10237" width="4.1796875" style="747" customWidth="1"/>
    <col min="10238" max="10239" width="15.54296875" style="747" customWidth="1"/>
    <col min="10240" max="10240" width="19" style="747" customWidth="1"/>
    <col min="10241" max="10241" width="14.453125" style="747" customWidth="1"/>
    <col min="10242" max="10243" width="7.54296875" style="747" customWidth="1"/>
    <col min="10244" max="10244" width="14.453125" style="747" customWidth="1"/>
    <col min="10245" max="10245" width="43.54296875" style="747" customWidth="1"/>
    <col min="10246" max="10492" width="9.1796875" style="747"/>
    <col min="10493" max="10493" width="4.1796875" style="747" customWidth="1"/>
    <col min="10494" max="10495" width="15.54296875" style="747" customWidth="1"/>
    <col min="10496" max="10496" width="19" style="747" customWidth="1"/>
    <col min="10497" max="10497" width="14.453125" style="747" customWidth="1"/>
    <col min="10498" max="10499" width="7.54296875" style="747" customWidth="1"/>
    <col min="10500" max="10500" width="14.453125" style="747" customWidth="1"/>
    <col min="10501" max="10501" width="43.54296875" style="747" customWidth="1"/>
    <col min="10502" max="10748" width="9.1796875" style="747"/>
    <col min="10749" max="10749" width="4.1796875" style="747" customWidth="1"/>
    <col min="10750" max="10751" width="15.54296875" style="747" customWidth="1"/>
    <col min="10752" max="10752" width="19" style="747" customWidth="1"/>
    <col min="10753" max="10753" width="14.453125" style="747" customWidth="1"/>
    <col min="10754" max="10755" width="7.54296875" style="747" customWidth="1"/>
    <col min="10756" max="10756" width="14.453125" style="747" customWidth="1"/>
    <col min="10757" max="10757" width="43.54296875" style="747" customWidth="1"/>
    <col min="10758" max="11004" width="9.1796875" style="747"/>
    <col min="11005" max="11005" width="4.1796875" style="747" customWidth="1"/>
    <col min="11006" max="11007" width="15.54296875" style="747" customWidth="1"/>
    <col min="11008" max="11008" width="19" style="747" customWidth="1"/>
    <col min="11009" max="11009" width="14.453125" style="747" customWidth="1"/>
    <col min="11010" max="11011" width="7.54296875" style="747" customWidth="1"/>
    <col min="11012" max="11012" width="14.453125" style="747" customWidth="1"/>
    <col min="11013" max="11013" width="43.54296875" style="747" customWidth="1"/>
    <col min="11014" max="11260" width="9.1796875" style="747"/>
    <col min="11261" max="11261" width="4.1796875" style="747" customWidth="1"/>
    <col min="11262" max="11263" width="15.54296875" style="747" customWidth="1"/>
    <col min="11264" max="11264" width="19" style="747" customWidth="1"/>
    <col min="11265" max="11265" width="14.453125" style="747" customWidth="1"/>
    <col min="11266" max="11267" width="7.54296875" style="747" customWidth="1"/>
    <col min="11268" max="11268" width="14.453125" style="747" customWidth="1"/>
    <col min="11269" max="11269" width="43.54296875" style="747" customWidth="1"/>
    <col min="11270" max="11516" width="9.1796875" style="747"/>
    <col min="11517" max="11517" width="4.1796875" style="747" customWidth="1"/>
    <col min="11518" max="11519" width="15.54296875" style="747" customWidth="1"/>
    <col min="11520" max="11520" width="19" style="747" customWidth="1"/>
    <col min="11521" max="11521" width="14.453125" style="747" customWidth="1"/>
    <col min="11522" max="11523" width="7.54296875" style="747" customWidth="1"/>
    <col min="11524" max="11524" width="14.453125" style="747" customWidth="1"/>
    <col min="11525" max="11525" width="43.54296875" style="747" customWidth="1"/>
    <col min="11526" max="11772" width="9.1796875" style="747"/>
    <col min="11773" max="11773" width="4.1796875" style="747" customWidth="1"/>
    <col min="11774" max="11775" width="15.54296875" style="747" customWidth="1"/>
    <col min="11776" max="11776" width="19" style="747" customWidth="1"/>
    <col min="11777" max="11777" width="14.453125" style="747" customWidth="1"/>
    <col min="11778" max="11779" width="7.54296875" style="747" customWidth="1"/>
    <col min="11780" max="11780" width="14.453125" style="747" customWidth="1"/>
    <col min="11781" max="11781" width="43.54296875" style="747" customWidth="1"/>
    <col min="11782" max="12028" width="9.1796875" style="747"/>
    <col min="12029" max="12029" width="4.1796875" style="747" customWidth="1"/>
    <col min="12030" max="12031" width="15.54296875" style="747" customWidth="1"/>
    <col min="12032" max="12032" width="19" style="747" customWidth="1"/>
    <col min="12033" max="12033" width="14.453125" style="747" customWidth="1"/>
    <col min="12034" max="12035" width="7.54296875" style="747" customWidth="1"/>
    <col min="12036" max="12036" width="14.453125" style="747" customWidth="1"/>
    <col min="12037" max="12037" width="43.54296875" style="747" customWidth="1"/>
    <col min="12038" max="12284" width="9.1796875" style="747"/>
    <col min="12285" max="12285" width="4.1796875" style="747" customWidth="1"/>
    <col min="12286" max="12287" width="15.54296875" style="747" customWidth="1"/>
    <col min="12288" max="12288" width="19" style="747" customWidth="1"/>
    <col min="12289" max="12289" width="14.453125" style="747" customWidth="1"/>
    <col min="12290" max="12291" width="7.54296875" style="747" customWidth="1"/>
    <col min="12292" max="12292" width="14.453125" style="747" customWidth="1"/>
    <col min="12293" max="12293" width="43.54296875" style="747" customWidth="1"/>
    <col min="12294" max="12540" width="9.1796875" style="747"/>
    <col min="12541" max="12541" width="4.1796875" style="747" customWidth="1"/>
    <col min="12542" max="12543" width="15.54296875" style="747" customWidth="1"/>
    <col min="12544" max="12544" width="19" style="747" customWidth="1"/>
    <col min="12545" max="12545" width="14.453125" style="747" customWidth="1"/>
    <col min="12546" max="12547" width="7.54296875" style="747" customWidth="1"/>
    <col min="12548" max="12548" width="14.453125" style="747" customWidth="1"/>
    <col min="12549" max="12549" width="43.54296875" style="747" customWidth="1"/>
    <col min="12550" max="12796" width="9.1796875" style="747"/>
    <col min="12797" max="12797" width="4.1796875" style="747" customWidth="1"/>
    <col min="12798" max="12799" width="15.54296875" style="747" customWidth="1"/>
    <col min="12800" max="12800" width="19" style="747" customWidth="1"/>
    <col min="12801" max="12801" width="14.453125" style="747" customWidth="1"/>
    <col min="12802" max="12803" width="7.54296875" style="747" customWidth="1"/>
    <col min="12804" max="12804" width="14.453125" style="747" customWidth="1"/>
    <col min="12805" max="12805" width="43.54296875" style="747" customWidth="1"/>
    <col min="12806" max="13052" width="9.1796875" style="747"/>
    <col min="13053" max="13053" width="4.1796875" style="747" customWidth="1"/>
    <col min="13054" max="13055" width="15.54296875" style="747" customWidth="1"/>
    <col min="13056" max="13056" width="19" style="747" customWidth="1"/>
    <col min="13057" max="13057" width="14.453125" style="747" customWidth="1"/>
    <col min="13058" max="13059" width="7.54296875" style="747" customWidth="1"/>
    <col min="13060" max="13060" width="14.453125" style="747" customWidth="1"/>
    <col min="13061" max="13061" width="43.54296875" style="747" customWidth="1"/>
    <col min="13062" max="13308" width="9.1796875" style="747"/>
    <col min="13309" max="13309" width="4.1796875" style="747" customWidth="1"/>
    <col min="13310" max="13311" width="15.54296875" style="747" customWidth="1"/>
    <col min="13312" max="13312" width="19" style="747" customWidth="1"/>
    <col min="13313" max="13313" width="14.453125" style="747" customWidth="1"/>
    <col min="13314" max="13315" width="7.54296875" style="747" customWidth="1"/>
    <col min="13316" max="13316" width="14.453125" style="747" customWidth="1"/>
    <col min="13317" max="13317" width="43.54296875" style="747" customWidth="1"/>
    <col min="13318" max="13564" width="9.1796875" style="747"/>
    <col min="13565" max="13565" width="4.1796875" style="747" customWidth="1"/>
    <col min="13566" max="13567" width="15.54296875" style="747" customWidth="1"/>
    <col min="13568" max="13568" width="19" style="747" customWidth="1"/>
    <col min="13569" max="13569" width="14.453125" style="747" customWidth="1"/>
    <col min="13570" max="13571" width="7.54296875" style="747" customWidth="1"/>
    <col min="13572" max="13572" width="14.453125" style="747" customWidth="1"/>
    <col min="13573" max="13573" width="43.54296875" style="747" customWidth="1"/>
    <col min="13574" max="13820" width="9.1796875" style="747"/>
    <col min="13821" max="13821" width="4.1796875" style="747" customWidth="1"/>
    <col min="13822" max="13823" width="15.54296875" style="747" customWidth="1"/>
    <col min="13824" max="13824" width="19" style="747" customWidth="1"/>
    <col min="13825" max="13825" width="14.453125" style="747" customWidth="1"/>
    <col min="13826" max="13827" width="7.54296875" style="747" customWidth="1"/>
    <col min="13828" max="13828" width="14.453125" style="747" customWidth="1"/>
    <col min="13829" max="13829" width="43.54296875" style="747" customWidth="1"/>
    <col min="13830" max="14076" width="9.1796875" style="747"/>
    <col min="14077" max="14077" width="4.1796875" style="747" customWidth="1"/>
    <col min="14078" max="14079" width="15.54296875" style="747" customWidth="1"/>
    <col min="14080" max="14080" width="19" style="747" customWidth="1"/>
    <col min="14081" max="14081" width="14.453125" style="747" customWidth="1"/>
    <col min="14082" max="14083" width="7.54296875" style="747" customWidth="1"/>
    <col min="14084" max="14084" width="14.453125" style="747" customWidth="1"/>
    <col min="14085" max="14085" width="43.54296875" style="747" customWidth="1"/>
    <col min="14086" max="14332" width="9.1796875" style="747"/>
    <col min="14333" max="14333" width="4.1796875" style="747" customWidth="1"/>
    <col min="14334" max="14335" width="15.54296875" style="747" customWidth="1"/>
    <col min="14336" max="14336" width="19" style="747" customWidth="1"/>
    <col min="14337" max="14337" width="14.453125" style="747" customWidth="1"/>
    <col min="14338" max="14339" width="7.54296875" style="747" customWidth="1"/>
    <col min="14340" max="14340" width="14.453125" style="747" customWidth="1"/>
    <col min="14341" max="14341" width="43.54296875" style="747" customWidth="1"/>
    <col min="14342" max="14588" width="9.1796875" style="747"/>
    <col min="14589" max="14589" width="4.1796875" style="747" customWidth="1"/>
    <col min="14590" max="14591" width="15.54296875" style="747" customWidth="1"/>
    <col min="14592" max="14592" width="19" style="747" customWidth="1"/>
    <col min="14593" max="14593" width="14.453125" style="747" customWidth="1"/>
    <col min="14594" max="14595" width="7.54296875" style="747" customWidth="1"/>
    <col min="14596" max="14596" width="14.453125" style="747" customWidth="1"/>
    <col min="14597" max="14597" width="43.54296875" style="747" customWidth="1"/>
    <col min="14598" max="14844" width="9.1796875" style="747"/>
    <col min="14845" max="14845" width="4.1796875" style="747" customWidth="1"/>
    <col min="14846" max="14847" width="15.54296875" style="747" customWidth="1"/>
    <col min="14848" max="14848" width="19" style="747" customWidth="1"/>
    <col min="14849" max="14849" width="14.453125" style="747" customWidth="1"/>
    <col min="14850" max="14851" width="7.54296875" style="747" customWidth="1"/>
    <col min="14852" max="14852" width="14.453125" style="747" customWidth="1"/>
    <col min="14853" max="14853" width="43.54296875" style="747" customWidth="1"/>
    <col min="14854" max="15100" width="9.1796875" style="747"/>
    <col min="15101" max="15101" width="4.1796875" style="747" customWidth="1"/>
    <col min="15102" max="15103" width="15.54296875" style="747" customWidth="1"/>
    <col min="15104" max="15104" width="19" style="747" customWidth="1"/>
    <col min="15105" max="15105" width="14.453125" style="747" customWidth="1"/>
    <col min="15106" max="15107" width="7.54296875" style="747" customWidth="1"/>
    <col min="15108" max="15108" width="14.453125" style="747" customWidth="1"/>
    <col min="15109" max="15109" width="43.54296875" style="747" customWidth="1"/>
    <col min="15110" max="15356" width="9.1796875" style="747"/>
    <col min="15357" max="15357" width="4.1796875" style="747" customWidth="1"/>
    <col min="15358" max="15359" width="15.54296875" style="747" customWidth="1"/>
    <col min="15360" max="15360" width="19" style="747" customWidth="1"/>
    <col min="15361" max="15361" width="14.453125" style="747" customWidth="1"/>
    <col min="15362" max="15363" width="7.54296875" style="747" customWidth="1"/>
    <col min="15364" max="15364" width="14.453125" style="747" customWidth="1"/>
    <col min="15365" max="15365" width="43.54296875" style="747" customWidth="1"/>
    <col min="15366" max="15612" width="9.1796875" style="747"/>
    <col min="15613" max="15613" width="4.1796875" style="747" customWidth="1"/>
    <col min="15614" max="15615" width="15.54296875" style="747" customWidth="1"/>
    <col min="15616" max="15616" width="19" style="747" customWidth="1"/>
    <col min="15617" max="15617" width="14.453125" style="747" customWidth="1"/>
    <col min="15618" max="15619" width="7.54296875" style="747" customWidth="1"/>
    <col min="15620" max="15620" width="14.453125" style="747" customWidth="1"/>
    <col min="15621" max="15621" width="43.54296875" style="747" customWidth="1"/>
    <col min="15622" max="15868" width="9.1796875" style="747"/>
    <col min="15869" max="15869" width="4.1796875" style="747" customWidth="1"/>
    <col min="15870" max="15871" width="15.54296875" style="747" customWidth="1"/>
    <col min="15872" max="15872" width="19" style="747" customWidth="1"/>
    <col min="15873" max="15873" width="14.453125" style="747" customWidth="1"/>
    <col min="15874" max="15875" width="7.54296875" style="747" customWidth="1"/>
    <col min="15876" max="15876" width="14.453125" style="747" customWidth="1"/>
    <col min="15877" max="15877" width="43.54296875" style="747" customWidth="1"/>
    <col min="15878" max="16124" width="9.1796875" style="747"/>
    <col min="16125" max="16125" width="4.1796875" style="747" customWidth="1"/>
    <col min="16126" max="16127" width="15.54296875" style="747" customWidth="1"/>
    <col min="16128" max="16128" width="19" style="747" customWidth="1"/>
    <col min="16129" max="16129" width="14.453125" style="747" customWidth="1"/>
    <col min="16130" max="16131" width="7.54296875" style="747" customWidth="1"/>
    <col min="16132" max="16132" width="14.453125" style="747" customWidth="1"/>
    <col min="16133" max="16133" width="43.54296875" style="747" customWidth="1"/>
    <col min="16134" max="16384" width="9.1796875" style="747"/>
  </cols>
  <sheetData>
    <row r="1" spans="1:5" ht="16" customHeight="1"/>
    <row r="2" spans="1:5" ht="30" customHeight="1">
      <c r="A2" s="1687" t="s">
        <v>1042</v>
      </c>
      <c r="B2" s="1687"/>
      <c r="C2" s="1687"/>
      <c r="D2" s="1687"/>
      <c r="E2" s="1687"/>
    </row>
    <row r="3" spans="1:5" ht="54" customHeight="1">
      <c r="A3" s="1686" t="s">
        <v>1074</v>
      </c>
      <c r="B3" s="1686"/>
      <c r="C3" s="1686"/>
      <c r="D3" s="1686"/>
      <c r="E3" s="1686"/>
    </row>
    <row r="4" spans="1:5" ht="15.75" customHeight="1">
      <c r="A4" s="749"/>
      <c r="B4" s="749"/>
      <c r="C4" s="749"/>
      <c r="D4" s="757"/>
      <c r="E4" s="749"/>
    </row>
    <row r="5" spans="1:5" s="748" customFormat="1" ht="36.5" customHeight="1">
      <c r="A5" s="755" t="s">
        <v>640</v>
      </c>
      <c r="B5" s="755" t="s">
        <v>1045</v>
      </c>
      <c r="C5" s="756" t="s">
        <v>1043</v>
      </c>
      <c r="D5" s="756" t="s">
        <v>1044</v>
      </c>
      <c r="E5" s="756" t="s">
        <v>740</v>
      </c>
    </row>
    <row r="6" spans="1:5" ht="211" customHeight="1">
      <c r="A6" s="750" t="s">
        <v>1046</v>
      </c>
      <c r="B6" s="750" t="s">
        <v>1048</v>
      </c>
      <c r="C6" s="751" t="s">
        <v>1047</v>
      </c>
      <c r="D6" s="750" t="s">
        <v>1083</v>
      </c>
      <c r="E6" s="751" t="s">
        <v>1049</v>
      </c>
    </row>
    <row r="7" spans="1:5" ht="195" customHeight="1">
      <c r="A7" s="750" t="s">
        <v>1050</v>
      </c>
      <c r="B7" s="750" t="s">
        <v>1071</v>
      </c>
      <c r="C7" s="751" t="s">
        <v>1051</v>
      </c>
      <c r="D7" s="750" t="s">
        <v>1070</v>
      </c>
      <c r="E7" s="751" t="s">
        <v>1089</v>
      </c>
    </row>
    <row r="8" spans="1:5" s="748" customFormat="1" ht="36.5" customHeight="1">
      <c r="A8" s="755" t="s">
        <v>640</v>
      </c>
      <c r="B8" s="755" t="s">
        <v>1045</v>
      </c>
      <c r="C8" s="756" t="s">
        <v>1043</v>
      </c>
      <c r="D8" s="756" t="s">
        <v>1044</v>
      </c>
      <c r="E8" s="756" t="s">
        <v>740</v>
      </c>
    </row>
    <row r="9" spans="1:5" ht="131" customHeight="1">
      <c r="A9" s="750" t="s">
        <v>1053</v>
      </c>
      <c r="B9" s="750" t="s">
        <v>1084</v>
      </c>
      <c r="C9" s="751" t="s">
        <v>1052</v>
      </c>
      <c r="D9" s="750" t="s">
        <v>1054</v>
      </c>
      <c r="E9" s="751"/>
    </row>
    <row r="10" spans="1:5" ht="86" customHeight="1">
      <c r="A10" s="758" t="s">
        <v>1057</v>
      </c>
      <c r="B10" s="750" t="s">
        <v>1056</v>
      </c>
      <c r="C10" s="751" t="s">
        <v>1055</v>
      </c>
      <c r="D10" s="750" t="s">
        <v>1058</v>
      </c>
      <c r="E10" s="751" t="s">
        <v>1072</v>
      </c>
    </row>
    <row r="11" spans="1:5" ht="54.5" customHeight="1">
      <c r="A11" s="750" t="s">
        <v>1062</v>
      </c>
      <c r="B11" s="750" t="s">
        <v>1061</v>
      </c>
      <c r="C11" s="751" t="s">
        <v>1059</v>
      </c>
      <c r="D11" s="750" t="s">
        <v>1060</v>
      </c>
      <c r="E11" s="751" t="s">
        <v>1085</v>
      </c>
    </row>
    <row r="12" spans="1:5" ht="27.5" customHeight="1">
      <c r="A12" s="750" t="s">
        <v>1064</v>
      </c>
      <c r="B12" s="750"/>
      <c r="C12" s="751" t="s">
        <v>1063</v>
      </c>
      <c r="D12" s="750" t="s">
        <v>1044</v>
      </c>
      <c r="E12" s="751"/>
    </row>
    <row r="13" spans="1:5" ht="51" customHeight="1">
      <c r="A13" s="750" t="s">
        <v>1065</v>
      </c>
      <c r="B13" s="758"/>
      <c r="C13" s="754" t="s">
        <v>1066</v>
      </c>
      <c r="D13" s="750" t="s">
        <v>1060</v>
      </c>
      <c r="E13" s="751"/>
    </row>
    <row r="14" spans="1:5" ht="30" customHeight="1">
      <c r="A14" s="750" t="s">
        <v>1068</v>
      </c>
      <c r="B14" s="758"/>
      <c r="C14" s="752" t="s">
        <v>1067</v>
      </c>
      <c r="D14" s="750" t="s">
        <v>1044</v>
      </c>
      <c r="E14" s="751"/>
    </row>
    <row r="15" spans="1:5" ht="77.5" customHeight="1">
      <c r="A15" s="750" t="s">
        <v>1069</v>
      </c>
      <c r="B15" s="750" t="s">
        <v>1073</v>
      </c>
      <c r="C15" s="753" t="s">
        <v>1087</v>
      </c>
      <c r="D15" s="750" t="s">
        <v>1088</v>
      </c>
      <c r="E15" s="751" t="s">
        <v>1086</v>
      </c>
    </row>
  </sheetData>
  <mergeCells count="2">
    <mergeCell ref="A3:E3"/>
    <mergeCell ref="A2:E2"/>
  </mergeCells>
  <phoneticPr fontId="2"/>
  <printOptions horizontalCentered="1"/>
  <pageMargins left="0.23622047244094491" right="0.23622047244094491" top="0.43307086614173229" bottom="0.27559055118110237" header="0.31496062992125984" footer="0.23622047244094491"/>
  <pageSetup paperSize="9" scale="88" fitToHeight="0" orientation="landscape" r:id="rId1"/>
  <rowBreaks count="1" manualBreakCount="1">
    <brk id="7"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0D828-B281-4862-8A95-9B621D899E1D}">
  <dimension ref="A1:AZ62"/>
  <sheetViews>
    <sheetView view="pageBreakPreview" zoomScaleNormal="100" zoomScaleSheetLayoutView="100" workbookViewId="0">
      <selection activeCell="A5" sqref="A5:AZ5"/>
    </sheetView>
  </sheetViews>
  <sheetFormatPr defaultColWidth="9" defaultRowHeight="13"/>
  <cols>
    <col min="1" max="1" width="1.6328125" style="23" customWidth="1"/>
    <col min="2" max="10" width="2" style="23" customWidth="1"/>
    <col min="11" max="20" width="1.90625" style="23" customWidth="1"/>
    <col min="21" max="27" width="2.08984375" style="23" customWidth="1"/>
    <col min="28" max="35" width="1.90625" style="23" customWidth="1"/>
    <col min="36" max="43" width="2" style="23" customWidth="1"/>
    <col min="44" max="51" width="1.90625" style="23" customWidth="1"/>
    <col min="52" max="52" width="1" style="23" customWidth="1"/>
    <col min="53" max="178" width="1.6328125" style="23" customWidth="1"/>
    <col min="179" max="256" width="9" style="23"/>
    <col min="257" max="257" width="1.6328125" style="23" customWidth="1"/>
    <col min="258" max="266" width="2" style="23" customWidth="1"/>
    <col min="267" max="276" width="1.90625" style="23" customWidth="1"/>
    <col min="277" max="283" width="2.08984375" style="23" customWidth="1"/>
    <col min="284" max="291" width="1.90625" style="23" customWidth="1"/>
    <col min="292" max="299" width="2" style="23" customWidth="1"/>
    <col min="300" max="307" width="1.90625" style="23" customWidth="1"/>
    <col min="308" max="308" width="1" style="23" customWidth="1"/>
    <col min="309" max="434" width="1.6328125" style="23" customWidth="1"/>
    <col min="435" max="512" width="9" style="23"/>
    <col min="513" max="513" width="1.6328125" style="23" customWidth="1"/>
    <col min="514" max="522" width="2" style="23" customWidth="1"/>
    <col min="523" max="532" width="1.90625" style="23" customWidth="1"/>
    <col min="533" max="539" width="2.08984375" style="23" customWidth="1"/>
    <col min="540" max="547" width="1.90625" style="23" customWidth="1"/>
    <col min="548" max="555" width="2" style="23" customWidth="1"/>
    <col min="556" max="563" width="1.90625" style="23" customWidth="1"/>
    <col min="564" max="564" width="1" style="23" customWidth="1"/>
    <col min="565" max="690" width="1.6328125" style="23" customWidth="1"/>
    <col min="691" max="768" width="9" style="23"/>
    <col min="769" max="769" width="1.6328125" style="23" customWidth="1"/>
    <col min="770" max="778" width="2" style="23" customWidth="1"/>
    <col min="779" max="788" width="1.90625" style="23" customWidth="1"/>
    <col min="789" max="795" width="2.08984375" style="23" customWidth="1"/>
    <col min="796" max="803" width="1.90625" style="23" customWidth="1"/>
    <col min="804" max="811" width="2" style="23" customWidth="1"/>
    <col min="812" max="819" width="1.90625" style="23" customWidth="1"/>
    <col min="820" max="820" width="1" style="23" customWidth="1"/>
    <col min="821" max="946" width="1.6328125" style="23" customWidth="1"/>
    <col min="947" max="1024" width="9" style="23"/>
    <col min="1025" max="1025" width="1.6328125" style="23" customWidth="1"/>
    <col min="1026" max="1034" width="2" style="23" customWidth="1"/>
    <col min="1035" max="1044" width="1.90625" style="23" customWidth="1"/>
    <col min="1045" max="1051" width="2.08984375" style="23" customWidth="1"/>
    <col min="1052" max="1059" width="1.90625" style="23" customWidth="1"/>
    <col min="1060" max="1067" width="2" style="23" customWidth="1"/>
    <col min="1068" max="1075" width="1.90625" style="23" customWidth="1"/>
    <col min="1076" max="1076" width="1" style="23" customWidth="1"/>
    <col min="1077" max="1202" width="1.6328125" style="23" customWidth="1"/>
    <col min="1203" max="1280" width="9" style="23"/>
    <col min="1281" max="1281" width="1.6328125" style="23" customWidth="1"/>
    <col min="1282" max="1290" width="2" style="23" customWidth="1"/>
    <col min="1291" max="1300" width="1.90625" style="23" customWidth="1"/>
    <col min="1301" max="1307" width="2.08984375" style="23" customWidth="1"/>
    <col min="1308" max="1315" width="1.90625" style="23" customWidth="1"/>
    <col min="1316" max="1323" width="2" style="23" customWidth="1"/>
    <col min="1324" max="1331" width="1.90625" style="23" customWidth="1"/>
    <col min="1332" max="1332" width="1" style="23" customWidth="1"/>
    <col min="1333" max="1458" width="1.6328125" style="23" customWidth="1"/>
    <col min="1459" max="1536" width="9" style="23"/>
    <col min="1537" max="1537" width="1.6328125" style="23" customWidth="1"/>
    <col min="1538" max="1546" width="2" style="23" customWidth="1"/>
    <col min="1547" max="1556" width="1.90625" style="23" customWidth="1"/>
    <col min="1557" max="1563" width="2.08984375" style="23" customWidth="1"/>
    <col min="1564" max="1571" width="1.90625" style="23" customWidth="1"/>
    <col min="1572" max="1579" width="2" style="23" customWidth="1"/>
    <col min="1580" max="1587" width="1.90625" style="23" customWidth="1"/>
    <col min="1588" max="1588" width="1" style="23" customWidth="1"/>
    <col min="1589" max="1714" width="1.6328125" style="23" customWidth="1"/>
    <col min="1715" max="1792" width="9" style="23"/>
    <col min="1793" max="1793" width="1.6328125" style="23" customWidth="1"/>
    <col min="1794" max="1802" width="2" style="23" customWidth="1"/>
    <col min="1803" max="1812" width="1.90625" style="23" customWidth="1"/>
    <col min="1813" max="1819" width="2.08984375" style="23" customWidth="1"/>
    <col min="1820" max="1827" width="1.90625" style="23" customWidth="1"/>
    <col min="1828" max="1835" width="2" style="23" customWidth="1"/>
    <col min="1836" max="1843" width="1.90625" style="23" customWidth="1"/>
    <col min="1844" max="1844" width="1" style="23" customWidth="1"/>
    <col min="1845" max="1970" width="1.6328125" style="23" customWidth="1"/>
    <col min="1971" max="2048" width="9" style="23"/>
    <col min="2049" max="2049" width="1.6328125" style="23" customWidth="1"/>
    <col min="2050" max="2058" width="2" style="23" customWidth="1"/>
    <col min="2059" max="2068" width="1.90625" style="23" customWidth="1"/>
    <col min="2069" max="2075" width="2.08984375" style="23" customWidth="1"/>
    <col min="2076" max="2083" width="1.90625" style="23" customWidth="1"/>
    <col min="2084" max="2091" width="2" style="23" customWidth="1"/>
    <col min="2092" max="2099" width="1.90625" style="23" customWidth="1"/>
    <col min="2100" max="2100" width="1" style="23" customWidth="1"/>
    <col min="2101" max="2226" width="1.6328125" style="23" customWidth="1"/>
    <col min="2227" max="2304" width="9" style="23"/>
    <col min="2305" max="2305" width="1.6328125" style="23" customWidth="1"/>
    <col min="2306" max="2314" width="2" style="23" customWidth="1"/>
    <col min="2315" max="2324" width="1.90625" style="23" customWidth="1"/>
    <col min="2325" max="2331" width="2.08984375" style="23" customWidth="1"/>
    <col min="2332" max="2339" width="1.90625" style="23" customWidth="1"/>
    <col min="2340" max="2347" width="2" style="23" customWidth="1"/>
    <col min="2348" max="2355" width="1.90625" style="23" customWidth="1"/>
    <col min="2356" max="2356" width="1" style="23" customWidth="1"/>
    <col min="2357" max="2482" width="1.6328125" style="23" customWidth="1"/>
    <col min="2483" max="2560" width="9" style="23"/>
    <col min="2561" max="2561" width="1.6328125" style="23" customWidth="1"/>
    <col min="2562" max="2570" width="2" style="23" customWidth="1"/>
    <col min="2571" max="2580" width="1.90625" style="23" customWidth="1"/>
    <col min="2581" max="2587" width="2.08984375" style="23" customWidth="1"/>
    <col min="2588" max="2595" width="1.90625" style="23" customWidth="1"/>
    <col min="2596" max="2603" width="2" style="23" customWidth="1"/>
    <col min="2604" max="2611" width="1.90625" style="23" customWidth="1"/>
    <col min="2612" max="2612" width="1" style="23" customWidth="1"/>
    <col min="2613" max="2738" width="1.6328125" style="23" customWidth="1"/>
    <col min="2739" max="2816" width="9" style="23"/>
    <col min="2817" max="2817" width="1.6328125" style="23" customWidth="1"/>
    <col min="2818" max="2826" width="2" style="23" customWidth="1"/>
    <col min="2827" max="2836" width="1.90625" style="23" customWidth="1"/>
    <col min="2837" max="2843" width="2.08984375" style="23" customWidth="1"/>
    <col min="2844" max="2851" width="1.90625" style="23" customWidth="1"/>
    <col min="2852" max="2859" width="2" style="23" customWidth="1"/>
    <col min="2860" max="2867" width="1.90625" style="23" customWidth="1"/>
    <col min="2868" max="2868" width="1" style="23" customWidth="1"/>
    <col min="2869" max="2994" width="1.6328125" style="23" customWidth="1"/>
    <col min="2995" max="3072" width="9" style="23"/>
    <col min="3073" max="3073" width="1.6328125" style="23" customWidth="1"/>
    <col min="3074" max="3082" width="2" style="23" customWidth="1"/>
    <col min="3083" max="3092" width="1.90625" style="23" customWidth="1"/>
    <col min="3093" max="3099" width="2.08984375" style="23" customWidth="1"/>
    <col min="3100" max="3107" width="1.90625" style="23" customWidth="1"/>
    <col min="3108" max="3115" width="2" style="23" customWidth="1"/>
    <col min="3116" max="3123" width="1.90625" style="23" customWidth="1"/>
    <col min="3124" max="3124" width="1" style="23" customWidth="1"/>
    <col min="3125" max="3250" width="1.6328125" style="23" customWidth="1"/>
    <col min="3251" max="3328" width="9" style="23"/>
    <col min="3329" max="3329" width="1.6328125" style="23" customWidth="1"/>
    <col min="3330" max="3338" width="2" style="23" customWidth="1"/>
    <col min="3339" max="3348" width="1.90625" style="23" customWidth="1"/>
    <col min="3349" max="3355" width="2.08984375" style="23" customWidth="1"/>
    <col min="3356" max="3363" width="1.90625" style="23" customWidth="1"/>
    <col min="3364" max="3371" width="2" style="23" customWidth="1"/>
    <col min="3372" max="3379" width="1.90625" style="23" customWidth="1"/>
    <col min="3380" max="3380" width="1" style="23" customWidth="1"/>
    <col min="3381" max="3506" width="1.6328125" style="23" customWidth="1"/>
    <col min="3507" max="3584" width="9" style="23"/>
    <col min="3585" max="3585" width="1.6328125" style="23" customWidth="1"/>
    <col min="3586" max="3594" width="2" style="23" customWidth="1"/>
    <col min="3595" max="3604" width="1.90625" style="23" customWidth="1"/>
    <col min="3605" max="3611" width="2.08984375" style="23" customWidth="1"/>
    <col min="3612" max="3619" width="1.90625" style="23" customWidth="1"/>
    <col min="3620" max="3627" width="2" style="23" customWidth="1"/>
    <col min="3628" max="3635" width="1.90625" style="23" customWidth="1"/>
    <col min="3636" max="3636" width="1" style="23" customWidth="1"/>
    <col min="3637" max="3762" width="1.6328125" style="23" customWidth="1"/>
    <col min="3763" max="3840" width="9" style="23"/>
    <col min="3841" max="3841" width="1.6328125" style="23" customWidth="1"/>
    <col min="3842" max="3850" width="2" style="23" customWidth="1"/>
    <col min="3851" max="3860" width="1.90625" style="23" customWidth="1"/>
    <col min="3861" max="3867" width="2.08984375" style="23" customWidth="1"/>
    <col min="3868" max="3875" width="1.90625" style="23" customWidth="1"/>
    <col min="3876" max="3883" width="2" style="23" customWidth="1"/>
    <col min="3884" max="3891" width="1.90625" style="23" customWidth="1"/>
    <col min="3892" max="3892" width="1" style="23" customWidth="1"/>
    <col min="3893" max="4018" width="1.6328125" style="23" customWidth="1"/>
    <col min="4019" max="4096" width="9" style="23"/>
    <col min="4097" max="4097" width="1.6328125" style="23" customWidth="1"/>
    <col min="4098" max="4106" width="2" style="23" customWidth="1"/>
    <col min="4107" max="4116" width="1.90625" style="23" customWidth="1"/>
    <col min="4117" max="4123" width="2.08984375" style="23" customWidth="1"/>
    <col min="4124" max="4131" width="1.90625" style="23" customWidth="1"/>
    <col min="4132" max="4139" width="2" style="23" customWidth="1"/>
    <col min="4140" max="4147" width="1.90625" style="23" customWidth="1"/>
    <col min="4148" max="4148" width="1" style="23" customWidth="1"/>
    <col min="4149" max="4274" width="1.6328125" style="23" customWidth="1"/>
    <col min="4275" max="4352" width="9" style="23"/>
    <col min="4353" max="4353" width="1.6328125" style="23" customWidth="1"/>
    <col min="4354" max="4362" width="2" style="23" customWidth="1"/>
    <col min="4363" max="4372" width="1.90625" style="23" customWidth="1"/>
    <col min="4373" max="4379" width="2.08984375" style="23" customWidth="1"/>
    <col min="4380" max="4387" width="1.90625" style="23" customWidth="1"/>
    <col min="4388" max="4395" width="2" style="23" customWidth="1"/>
    <col min="4396" max="4403" width="1.90625" style="23" customWidth="1"/>
    <col min="4404" max="4404" width="1" style="23" customWidth="1"/>
    <col min="4405" max="4530" width="1.6328125" style="23" customWidth="1"/>
    <col min="4531" max="4608" width="9" style="23"/>
    <col min="4609" max="4609" width="1.6328125" style="23" customWidth="1"/>
    <col min="4610" max="4618" width="2" style="23" customWidth="1"/>
    <col min="4619" max="4628" width="1.90625" style="23" customWidth="1"/>
    <col min="4629" max="4635" width="2.08984375" style="23" customWidth="1"/>
    <col min="4636" max="4643" width="1.90625" style="23" customWidth="1"/>
    <col min="4644" max="4651" width="2" style="23" customWidth="1"/>
    <col min="4652" max="4659" width="1.90625" style="23" customWidth="1"/>
    <col min="4660" max="4660" width="1" style="23" customWidth="1"/>
    <col min="4661" max="4786" width="1.6328125" style="23" customWidth="1"/>
    <col min="4787" max="4864" width="9" style="23"/>
    <col min="4865" max="4865" width="1.6328125" style="23" customWidth="1"/>
    <col min="4866" max="4874" width="2" style="23" customWidth="1"/>
    <col min="4875" max="4884" width="1.90625" style="23" customWidth="1"/>
    <col min="4885" max="4891" width="2.08984375" style="23" customWidth="1"/>
    <col min="4892" max="4899" width="1.90625" style="23" customWidth="1"/>
    <col min="4900" max="4907" width="2" style="23" customWidth="1"/>
    <col min="4908" max="4915" width="1.90625" style="23" customWidth="1"/>
    <col min="4916" max="4916" width="1" style="23" customWidth="1"/>
    <col min="4917" max="5042" width="1.6328125" style="23" customWidth="1"/>
    <col min="5043" max="5120" width="9" style="23"/>
    <col min="5121" max="5121" width="1.6328125" style="23" customWidth="1"/>
    <col min="5122" max="5130" width="2" style="23" customWidth="1"/>
    <col min="5131" max="5140" width="1.90625" style="23" customWidth="1"/>
    <col min="5141" max="5147" width="2.08984375" style="23" customWidth="1"/>
    <col min="5148" max="5155" width="1.90625" style="23" customWidth="1"/>
    <col min="5156" max="5163" width="2" style="23" customWidth="1"/>
    <col min="5164" max="5171" width="1.90625" style="23" customWidth="1"/>
    <col min="5172" max="5172" width="1" style="23" customWidth="1"/>
    <col min="5173" max="5298" width="1.6328125" style="23" customWidth="1"/>
    <col min="5299" max="5376" width="9" style="23"/>
    <col min="5377" max="5377" width="1.6328125" style="23" customWidth="1"/>
    <col min="5378" max="5386" width="2" style="23" customWidth="1"/>
    <col min="5387" max="5396" width="1.90625" style="23" customWidth="1"/>
    <col min="5397" max="5403" width="2.08984375" style="23" customWidth="1"/>
    <col min="5404" max="5411" width="1.90625" style="23" customWidth="1"/>
    <col min="5412" max="5419" width="2" style="23" customWidth="1"/>
    <col min="5420" max="5427" width="1.90625" style="23" customWidth="1"/>
    <col min="5428" max="5428" width="1" style="23" customWidth="1"/>
    <col min="5429" max="5554" width="1.6328125" style="23" customWidth="1"/>
    <col min="5555" max="5632" width="9" style="23"/>
    <col min="5633" max="5633" width="1.6328125" style="23" customWidth="1"/>
    <col min="5634" max="5642" width="2" style="23" customWidth="1"/>
    <col min="5643" max="5652" width="1.90625" style="23" customWidth="1"/>
    <col min="5653" max="5659" width="2.08984375" style="23" customWidth="1"/>
    <col min="5660" max="5667" width="1.90625" style="23" customWidth="1"/>
    <col min="5668" max="5675" width="2" style="23" customWidth="1"/>
    <col min="5676" max="5683" width="1.90625" style="23" customWidth="1"/>
    <col min="5684" max="5684" width="1" style="23" customWidth="1"/>
    <col min="5685" max="5810" width="1.6328125" style="23" customWidth="1"/>
    <col min="5811" max="5888" width="9" style="23"/>
    <col min="5889" max="5889" width="1.6328125" style="23" customWidth="1"/>
    <col min="5890" max="5898" width="2" style="23" customWidth="1"/>
    <col min="5899" max="5908" width="1.90625" style="23" customWidth="1"/>
    <col min="5909" max="5915" width="2.08984375" style="23" customWidth="1"/>
    <col min="5916" max="5923" width="1.90625" style="23" customWidth="1"/>
    <col min="5924" max="5931" width="2" style="23" customWidth="1"/>
    <col min="5932" max="5939" width="1.90625" style="23" customWidth="1"/>
    <col min="5940" max="5940" width="1" style="23" customWidth="1"/>
    <col min="5941" max="6066" width="1.6328125" style="23" customWidth="1"/>
    <col min="6067" max="6144" width="9" style="23"/>
    <col min="6145" max="6145" width="1.6328125" style="23" customWidth="1"/>
    <col min="6146" max="6154" width="2" style="23" customWidth="1"/>
    <col min="6155" max="6164" width="1.90625" style="23" customWidth="1"/>
    <col min="6165" max="6171" width="2.08984375" style="23" customWidth="1"/>
    <col min="6172" max="6179" width="1.90625" style="23" customWidth="1"/>
    <col min="6180" max="6187" width="2" style="23" customWidth="1"/>
    <col min="6188" max="6195" width="1.90625" style="23" customWidth="1"/>
    <col min="6196" max="6196" width="1" style="23" customWidth="1"/>
    <col min="6197" max="6322" width="1.6328125" style="23" customWidth="1"/>
    <col min="6323" max="6400" width="9" style="23"/>
    <col min="6401" max="6401" width="1.6328125" style="23" customWidth="1"/>
    <col min="6402" max="6410" width="2" style="23" customWidth="1"/>
    <col min="6411" max="6420" width="1.90625" style="23" customWidth="1"/>
    <col min="6421" max="6427" width="2.08984375" style="23" customWidth="1"/>
    <col min="6428" max="6435" width="1.90625" style="23" customWidth="1"/>
    <col min="6436" max="6443" width="2" style="23" customWidth="1"/>
    <col min="6444" max="6451" width="1.90625" style="23" customWidth="1"/>
    <col min="6452" max="6452" width="1" style="23" customWidth="1"/>
    <col min="6453" max="6578" width="1.6328125" style="23" customWidth="1"/>
    <col min="6579" max="6656" width="9" style="23"/>
    <col min="6657" max="6657" width="1.6328125" style="23" customWidth="1"/>
    <col min="6658" max="6666" width="2" style="23" customWidth="1"/>
    <col min="6667" max="6676" width="1.90625" style="23" customWidth="1"/>
    <col min="6677" max="6683" width="2.08984375" style="23" customWidth="1"/>
    <col min="6684" max="6691" width="1.90625" style="23" customWidth="1"/>
    <col min="6692" max="6699" width="2" style="23" customWidth="1"/>
    <col min="6700" max="6707" width="1.90625" style="23" customWidth="1"/>
    <col min="6708" max="6708" width="1" style="23" customWidth="1"/>
    <col min="6709" max="6834" width="1.6328125" style="23" customWidth="1"/>
    <col min="6835" max="6912" width="9" style="23"/>
    <col min="6913" max="6913" width="1.6328125" style="23" customWidth="1"/>
    <col min="6914" max="6922" width="2" style="23" customWidth="1"/>
    <col min="6923" max="6932" width="1.90625" style="23" customWidth="1"/>
    <col min="6933" max="6939" width="2.08984375" style="23" customWidth="1"/>
    <col min="6940" max="6947" width="1.90625" style="23" customWidth="1"/>
    <col min="6948" max="6955" width="2" style="23" customWidth="1"/>
    <col min="6956" max="6963" width="1.90625" style="23" customWidth="1"/>
    <col min="6964" max="6964" width="1" style="23" customWidth="1"/>
    <col min="6965" max="7090" width="1.6328125" style="23" customWidth="1"/>
    <col min="7091" max="7168" width="9" style="23"/>
    <col min="7169" max="7169" width="1.6328125" style="23" customWidth="1"/>
    <col min="7170" max="7178" width="2" style="23" customWidth="1"/>
    <col min="7179" max="7188" width="1.90625" style="23" customWidth="1"/>
    <col min="7189" max="7195" width="2.08984375" style="23" customWidth="1"/>
    <col min="7196" max="7203" width="1.90625" style="23" customWidth="1"/>
    <col min="7204" max="7211" width="2" style="23" customWidth="1"/>
    <col min="7212" max="7219" width="1.90625" style="23" customWidth="1"/>
    <col min="7220" max="7220" width="1" style="23" customWidth="1"/>
    <col min="7221" max="7346" width="1.6328125" style="23" customWidth="1"/>
    <col min="7347" max="7424" width="9" style="23"/>
    <col min="7425" max="7425" width="1.6328125" style="23" customWidth="1"/>
    <col min="7426" max="7434" width="2" style="23" customWidth="1"/>
    <col min="7435" max="7444" width="1.90625" style="23" customWidth="1"/>
    <col min="7445" max="7451" width="2.08984375" style="23" customWidth="1"/>
    <col min="7452" max="7459" width="1.90625" style="23" customWidth="1"/>
    <col min="7460" max="7467" width="2" style="23" customWidth="1"/>
    <col min="7468" max="7475" width="1.90625" style="23" customWidth="1"/>
    <col min="7476" max="7476" width="1" style="23" customWidth="1"/>
    <col min="7477" max="7602" width="1.6328125" style="23" customWidth="1"/>
    <col min="7603" max="7680" width="9" style="23"/>
    <col min="7681" max="7681" width="1.6328125" style="23" customWidth="1"/>
    <col min="7682" max="7690" width="2" style="23" customWidth="1"/>
    <col min="7691" max="7700" width="1.90625" style="23" customWidth="1"/>
    <col min="7701" max="7707" width="2.08984375" style="23" customWidth="1"/>
    <col min="7708" max="7715" width="1.90625" style="23" customWidth="1"/>
    <col min="7716" max="7723" width="2" style="23" customWidth="1"/>
    <col min="7724" max="7731" width="1.90625" style="23" customWidth="1"/>
    <col min="7732" max="7732" width="1" style="23" customWidth="1"/>
    <col min="7733" max="7858" width="1.6328125" style="23" customWidth="1"/>
    <col min="7859" max="7936" width="9" style="23"/>
    <col min="7937" max="7937" width="1.6328125" style="23" customWidth="1"/>
    <col min="7938" max="7946" width="2" style="23" customWidth="1"/>
    <col min="7947" max="7956" width="1.90625" style="23" customWidth="1"/>
    <col min="7957" max="7963" width="2.08984375" style="23" customWidth="1"/>
    <col min="7964" max="7971" width="1.90625" style="23" customWidth="1"/>
    <col min="7972" max="7979" width="2" style="23" customWidth="1"/>
    <col min="7980" max="7987" width="1.90625" style="23" customWidth="1"/>
    <col min="7988" max="7988" width="1" style="23" customWidth="1"/>
    <col min="7989" max="8114" width="1.6328125" style="23" customWidth="1"/>
    <col min="8115" max="8192" width="9" style="23"/>
    <col min="8193" max="8193" width="1.6328125" style="23" customWidth="1"/>
    <col min="8194" max="8202" width="2" style="23" customWidth="1"/>
    <col min="8203" max="8212" width="1.90625" style="23" customWidth="1"/>
    <col min="8213" max="8219" width="2.08984375" style="23" customWidth="1"/>
    <col min="8220" max="8227" width="1.90625" style="23" customWidth="1"/>
    <col min="8228" max="8235" width="2" style="23" customWidth="1"/>
    <col min="8236" max="8243" width="1.90625" style="23" customWidth="1"/>
    <col min="8244" max="8244" width="1" style="23" customWidth="1"/>
    <col min="8245" max="8370" width="1.6328125" style="23" customWidth="1"/>
    <col min="8371" max="8448" width="9" style="23"/>
    <col min="8449" max="8449" width="1.6328125" style="23" customWidth="1"/>
    <col min="8450" max="8458" width="2" style="23" customWidth="1"/>
    <col min="8459" max="8468" width="1.90625" style="23" customWidth="1"/>
    <col min="8469" max="8475" width="2.08984375" style="23" customWidth="1"/>
    <col min="8476" max="8483" width="1.90625" style="23" customWidth="1"/>
    <col min="8484" max="8491" width="2" style="23" customWidth="1"/>
    <col min="8492" max="8499" width="1.90625" style="23" customWidth="1"/>
    <col min="8500" max="8500" width="1" style="23" customWidth="1"/>
    <col min="8501" max="8626" width="1.6328125" style="23" customWidth="1"/>
    <col min="8627" max="8704" width="9" style="23"/>
    <col min="8705" max="8705" width="1.6328125" style="23" customWidth="1"/>
    <col min="8706" max="8714" width="2" style="23" customWidth="1"/>
    <col min="8715" max="8724" width="1.90625" style="23" customWidth="1"/>
    <col min="8725" max="8731" width="2.08984375" style="23" customWidth="1"/>
    <col min="8732" max="8739" width="1.90625" style="23" customWidth="1"/>
    <col min="8740" max="8747" width="2" style="23" customWidth="1"/>
    <col min="8748" max="8755" width="1.90625" style="23" customWidth="1"/>
    <col min="8756" max="8756" width="1" style="23" customWidth="1"/>
    <col min="8757" max="8882" width="1.6328125" style="23" customWidth="1"/>
    <col min="8883" max="8960" width="9" style="23"/>
    <col min="8961" max="8961" width="1.6328125" style="23" customWidth="1"/>
    <col min="8962" max="8970" width="2" style="23" customWidth="1"/>
    <col min="8971" max="8980" width="1.90625" style="23" customWidth="1"/>
    <col min="8981" max="8987" width="2.08984375" style="23" customWidth="1"/>
    <col min="8988" max="8995" width="1.90625" style="23" customWidth="1"/>
    <col min="8996" max="9003" width="2" style="23" customWidth="1"/>
    <col min="9004" max="9011" width="1.90625" style="23" customWidth="1"/>
    <col min="9012" max="9012" width="1" style="23" customWidth="1"/>
    <col min="9013" max="9138" width="1.6328125" style="23" customWidth="1"/>
    <col min="9139" max="9216" width="9" style="23"/>
    <col min="9217" max="9217" width="1.6328125" style="23" customWidth="1"/>
    <col min="9218" max="9226" width="2" style="23" customWidth="1"/>
    <col min="9227" max="9236" width="1.90625" style="23" customWidth="1"/>
    <col min="9237" max="9243" width="2.08984375" style="23" customWidth="1"/>
    <col min="9244" max="9251" width="1.90625" style="23" customWidth="1"/>
    <col min="9252" max="9259" width="2" style="23" customWidth="1"/>
    <col min="9260" max="9267" width="1.90625" style="23" customWidth="1"/>
    <col min="9268" max="9268" width="1" style="23" customWidth="1"/>
    <col min="9269" max="9394" width="1.6328125" style="23" customWidth="1"/>
    <col min="9395" max="9472" width="9" style="23"/>
    <col min="9473" max="9473" width="1.6328125" style="23" customWidth="1"/>
    <col min="9474" max="9482" width="2" style="23" customWidth="1"/>
    <col min="9483" max="9492" width="1.90625" style="23" customWidth="1"/>
    <col min="9493" max="9499" width="2.08984375" style="23" customWidth="1"/>
    <col min="9500" max="9507" width="1.90625" style="23" customWidth="1"/>
    <col min="9508" max="9515" width="2" style="23" customWidth="1"/>
    <col min="9516" max="9523" width="1.90625" style="23" customWidth="1"/>
    <col min="9524" max="9524" width="1" style="23" customWidth="1"/>
    <col min="9525" max="9650" width="1.6328125" style="23" customWidth="1"/>
    <col min="9651" max="9728" width="9" style="23"/>
    <col min="9729" max="9729" width="1.6328125" style="23" customWidth="1"/>
    <col min="9730" max="9738" width="2" style="23" customWidth="1"/>
    <col min="9739" max="9748" width="1.90625" style="23" customWidth="1"/>
    <col min="9749" max="9755" width="2.08984375" style="23" customWidth="1"/>
    <col min="9756" max="9763" width="1.90625" style="23" customWidth="1"/>
    <col min="9764" max="9771" width="2" style="23" customWidth="1"/>
    <col min="9772" max="9779" width="1.90625" style="23" customWidth="1"/>
    <col min="9780" max="9780" width="1" style="23" customWidth="1"/>
    <col min="9781" max="9906" width="1.6328125" style="23" customWidth="1"/>
    <col min="9907" max="9984" width="9" style="23"/>
    <col min="9985" max="9985" width="1.6328125" style="23" customWidth="1"/>
    <col min="9986" max="9994" width="2" style="23" customWidth="1"/>
    <col min="9995" max="10004" width="1.90625" style="23" customWidth="1"/>
    <col min="10005" max="10011" width="2.08984375" style="23" customWidth="1"/>
    <col min="10012" max="10019" width="1.90625" style="23" customWidth="1"/>
    <col min="10020" max="10027" width="2" style="23" customWidth="1"/>
    <col min="10028" max="10035" width="1.90625" style="23" customWidth="1"/>
    <col min="10036" max="10036" width="1" style="23" customWidth="1"/>
    <col min="10037" max="10162" width="1.6328125" style="23" customWidth="1"/>
    <col min="10163" max="10240" width="9" style="23"/>
    <col min="10241" max="10241" width="1.6328125" style="23" customWidth="1"/>
    <col min="10242" max="10250" width="2" style="23" customWidth="1"/>
    <col min="10251" max="10260" width="1.90625" style="23" customWidth="1"/>
    <col min="10261" max="10267" width="2.08984375" style="23" customWidth="1"/>
    <col min="10268" max="10275" width="1.90625" style="23" customWidth="1"/>
    <col min="10276" max="10283" width="2" style="23" customWidth="1"/>
    <col min="10284" max="10291" width="1.90625" style="23" customWidth="1"/>
    <col min="10292" max="10292" width="1" style="23" customWidth="1"/>
    <col min="10293" max="10418" width="1.6328125" style="23" customWidth="1"/>
    <col min="10419" max="10496" width="9" style="23"/>
    <col min="10497" max="10497" width="1.6328125" style="23" customWidth="1"/>
    <col min="10498" max="10506" width="2" style="23" customWidth="1"/>
    <col min="10507" max="10516" width="1.90625" style="23" customWidth="1"/>
    <col min="10517" max="10523" width="2.08984375" style="23" customWidth="1"/>
    <col min="10524" max="10531" width="1.90625" style="23" customWidth="1"/>
    <col min="10532" max="10539" width="2" style="23" customWidth="1"/>
    <col min="10540" max="10547" width="1.90625" style="23" customWidth="1"/>
    <col min="10548" max="10548" width="1" style="23" customWidth="1"/>
    <col min="10549" max="10674" width="1.6328125" style="23" customWidth="1"/>
    <col min="10675" max="10752" width="9" style="23"/>
    <col min="10753" max="10753" width="1.6328125" style="23" customWidth="1"/>
    <col min="10754" max="10762" width="2" style="23" customWidth="1"/>
    <col min="10763" max="10772" width="1.90625" style="23" customWidth="1"/>
    <col min="10773" max="10779" width="2.08984375" style="23" customWidth="1"/>
    <col min="10780" max="10787" width="1.90625" style="23" customWidth="1"/>
    <col min="10788" max="10795" width="2" style="23" customWidth="1"/>
    <col min="10796" max="10803" width="1.90625" style="23" customWidth="1"/>
    <col min="10804" max="10804" width="1" style="23" customWidth="1"/>
    <col min="10805" max="10930" width="1.6328125" style="23" customWidth="1"/>
    <col min="10931" max="11008" width="9" style="23"/>
    <col min="11009" max="11009" width="1.6328125" style="23" customWidth="1"/>
    <col min="11010" max="11018" width="2" style="23" customWidth="1"/>
    <col min="11019" max="11028" width="1.90625" style="23" customWidth="1"/>
    <col min="11029" max="11035" width="2.08984375" style="23" customWidth="1"/>
    <col min="11036" max="11043" width="1.90625" style="23" customWidth="1"/>
    <col min="11044" max="11051" width="2" style="23" customWidth="1"/>
    <col min="11052" max="11059" width="1.90625" style="23" customWidth="1"/>
    <col min="11060" max="11060" width="1" style="23" customWidth="1"/>
    <col min="11061" max="11186" width="1.6328125" style="23" customWidth="1"/>
    <col min="11187" max="11264" width="9" style="23"/>
    <col min="11265" max="11265" width="1.6328125" style="23" customWidth="1"/>
    <col min="11266" max="11274" width="2" style="23" customWidth="1"/>
    <col min="11275" max="11284" width="1.90625" style="23" customWidth="1"/>
    <col min="11285" max="11291" width="2.08984375" style="23" customWidth="1"/>
    <col min="11292" max="11299" width="1.90625" style="23" customWidth="1"/>
    <col min="11300" max="11307" width="2" style="23" customWidth="1"/>
    <col min="11308" max="11315" width="1.90625" style="23" customWidth="1"/>
    <col min="11316" max="11316" width="1" style="23" customWidth="1"/>
    <col min="11317" max="11442" width="1.6328125" style="23" customWidth="1"/>
    <col min="11443" max="11520" width="9" style="23"/>
    <col min="11521" max="11521" width="1.6328125" style="23" customWidth="1"/>
    <col min="11522" max="11530" width="2" style="23" customWidth="1"/>
    <col min="11531" max="11540" width="1.90625" style="23" customWidth="1"/>
    <col min="11541" max="11547" width="2.08984375" style="23" customWidth="1"/>
    <col min="11548" max="11555" width="1.90625" style="23" customWidth="1"/>
    <col min="11556" max="11563" width="2" style="23" customWidth="1"/>
    <col min="11564" max="11571" width="1.90625" style="23" customWidth="1"/>
    <col min="11572" max="11572" width="1" style="23" customWidth="1"/>
    <col min="11573" max="11698" width="1.6328125" style="23" customWidth="1"/>
    <col min="11699" max="11776" width="9" style="23"/>
    <col min="11777" max="11777" width="1.6328125" style="23" customWidth="1"/>
    <col min="11778" max="11786" width="2" style="23" customWidth="1"/>
    <col min="11787" max="11796" width="1.90625" style="23" customWidth="1"/>
    <col min="11797" max="11803" width="2.08984375" style="23" customWidth="1"/>
    <col min="11804" max="11811" width="1.90625" style="23" customWidth="1"/>
    <col min="11812" max="11819" width="2" style="23" customWidth="1"/>
    <col min="11820" max="11827" width="1.90625" style="23" customWidth="1"/>
    <col min="11828" max="11828" width="1" style="23" customWidth="1"/>
    <col min="11829" max="11954" width="1.6328125" style="23" customWidth="1"/>
    <col min="11955" max="12032" width="9" style="23"/>
    <col min="12033" max="12033" width="1.6328125" style="23" customWidth="1"/>
    <col min="12034" max="12042" width="2" style="23" customWidth="1"/>
    <col min="12043" max="12052" width="1.90625" style="23" customWidth="1"/>
    <col min="12053" max="12059" width="2.08984375" style="23" customWidth="1"/>
    <col min="12060" max="12067" width="1.90625" style="23" customWidth="1"/>
    <col min="12068" max="12075" width="2" style="23" customWidth="1"/>
    <col min="12076" max="12083" width="1.90625" style="23" customWidth="1"/>
    <col min="12084" max="12084" width="1" style="23" customWidth="1"/>
    <col min="12085" max="12210" width="1.6328125" style="23" customWidth="1"/>
    <col min="12211" max="12288" width="9" style="23"/>
    <col min="12289" max="12289" width="1.6328125" style="23" customWidth="1"/>
    <col min="12290" max="12298" width="2" style="23" customWidth="1"/>
    <col min="12299" max="12308" width="1.90625" style="23" customWidth="1"/>
    <col min="12309" max="12315" width="2.08984375" style="23" customWidth="1"/>
    <col min="12316" max="12323" width="1.90625" style="23" customWidth="1"/>
    <col min="12324" max="12331" width="2" style="23" customWidth="1"/>
    <col min="12332" max="12339" width="1.90625" style="23" customWidth="1"/>
    <col min="12340" max="12340" width="1" style="23" customWidth="1"/>
    <col min="12341" max="12466" width="1.6328125" style="23" customWidth="1"/>
    <col min="12467" max="12544" width="9" style="23"/>
    <col min="12545" max="12545" width="1.6328125" style="23" customWidth="1"/>
    <col min="12546" max="12554" width="2" style="23" customWidth="1"/>
    <col min="12555" max="12564" width="1.90625" style="23" customWidth="1"/>
    <col min="12565" max="12571" width="2.08984375" style="23" customWidth="1"/>
    <col min="12572" max="12579" width="1.90625" style="23" customWidth="1"/>
    <col min="12580" max="12587" width="2" style="23" customWidth="1"/>
    <col min="12588" max="12595" width="1.90625" style="23" customWidth="1"/>
    <col min="12596" max="12596" width="1" style="23" customWidth="1"/>
    <col min="12597" max="12722" width="1.6328125" style="23" customWidth="1"/>
    <col min="12723" max="12800" width="9" style="23"/>
    <col min="12801" max="12801" width="1.6328125" style="23" customWidth="1"/>
    <col min="12802" max="12810" width="2" style="23" customWidth="1"/>
    <col min="12811" max="12820" width="1.90625" style="23" customWidth="1"/>
    <col min="12821" max="12827" width="2.08984375" style="23" customWidth="1"/>
    <col min="12828" max="12835" width="1.90625" style="23" customWidth="1"/>
    <col min="12836" max="12843" width="2" style="23" customWidth="1"/>
    <col min="12844" max="12851" width="1.90625" style="23" customWidth="1"/>
    <col min="12852" max="12852" width="1" style="23" customWidth="1"/>
    <col min="12853" max="12978" width="1.6328125" style="23" customWidth="1"/>
    <col min="12979" max="13056" width="9" style="23"/>
    <col min="13057" max="13057" width="1.6328125" style="23" customWidth="1"/>
    <col min="13058" max="13066" width="2" style="23" customWidth="1"/>
    <col min="13067" max="13076" width="1.90625" style="23" customWidth="1"/>
    <col min="13077" max="13083" width="2.08984375" style="23" customWidth="1"/>
    <col min="13084" max="13091" width="1.90625" style="23" customWidth="1"/>
    <col min="13092" max="13099" width="2" style="23" customWidth="1"/>
    <col min="13100" max="13107" width="1.90625" style="23" customWidth="1"/>
    <col min="13108" max="13108" width="1" style="23" customWidth="1"/>
    <col min="13109" max="13234" width="1.6328125" style="23" customWidth="1"/>
    <col min="13235" max="13312" width="9" style="23"/>
    <col min="13313" max="13313" width="1.6328125" style="23" customWidth="1"/>
    <col min="13314" max="13322" width="2" style="23" customWidth="1"/>
    <col min="13323" max="13332" width="1.90625" style="23" customWidth="1"/>
    <col min="13333" max="13339" width="2.08984375" style="23" customWidth="1"/>
    <col min="13340" max="13347" width="1.90625" style="23" customWidth="1"/>
    <col min="13348" max="13355" width="2" style="23" customWidth="1"/>
    <col min="13356" max="13363" width="1.90625" style="23" customWidth="1"/>
    <col min="13364" max="13364" width="1" style="23" customWidth="1"/>
    <col min="13365" max="13490" width="1.6328125" style="23" customWidth="1"/>
    <col min="13491" max="13568" width="9" style="23"/>
    <col min="13569" max="13569" width="1.6328125" style="23" customWidth="1"/>
    <col min="13570" max="13578" width="2" style="23" customWidth="1"/>
    <col min="13579" max="13588" width="1.90625" style="23" customWidth="1"/>
    <col min="13589" max="13595" width="2.08984375" style="23" customWidth="1"/>
    <col min="13596" max="13603" width="1.90625" style="23" customWidth="1"/>
    <col min="13604" max="13611" width="2" style="23" customWidth="1"/>
    <col min="13612" max="13619" width="1.90625" style="23" customWidth="1"/>
    <col min="13620" max="13620" width="1" style="23" customWidth="1"/>
    <col min="13621" max="13746" width="1.6328125" style="23" customWidth="1"/>
    <col min="13747" max="13824" width="9" style="23"/>
    <col min="13825" max="13825" width="1.6328125" style="23" customWidth="1"/>
    <col min="13826" max="13834" width="2" style="23" customWidth="1"/>
    <col min="13835" max="13844" width="1.90625" style="23" customWidth="1"/>
    <col min="13845" max="13851" width="2.08984375" style="23" customWidth="1"/>
    <col min="13852" max="13859" width="1.90625" style="23" customWidth="1"/>
    <col min="13860" max="13867" width="2" style="23" customWidth="1"/>
    <col min="13868" max="13875" width="1.90625" style="23" customWidth="1"/>
    <col min="13876" max="13876" width="1" style="23" customWidth="1"/>
    <col min="13877" max="14002" width="1.6328125" style="23" customWidth="1"/>
    <col min="14003" max="14080" width="9" style="23"/>
    <col min="14081" max="14081" width="1.6328125" style="23" customWidth="1"/>
    <col min="14082" max="14090" width="2" style="23" customWidth="1"/>
    <col min="14091" max="14100" width="1.90625" style="23" customWidth="1"/>
    <col min="14101" max="14107" width="2.08984375" style="23" customWidth="1"/>
    <col min="14108" max="14115" width="1.90625" style="23" customWidth="1"/>
    <col min="14116" max="14123" width="2" style="23" customWidth="1"/>
    <col min="14124" max="14131" width="1.90625" style="23" customWidth="1"/>
    <col min="14132" max="14132" width="1" style="23" customWidth="1"/>
    <col min="14133" max="14258" width="1.6328125" style="23" customWidth="1"/>
    <col min="14259" max="14336" width="9" style="23"/>
    <col min="14337" max="14337" width="1.6328125" style="23" customWidth="1"/>
    <col min="14338" max="14346" width="2" style="23" customWidth="1"/>
    <col min="14347" max="14356" width="1.90625" style="23" customWidth="1"/>
    <col min="14357" max="14363" width="2.08984375" style="23" customWidth="1"/>
    <col min="14364" max="14371" width="1.90625" style="23" customWidth="1"/>
    <col min="14372" max="14379" width="2" style="23" customWidth="1"/>
    <col min="14380" max="14387" width="1.90625" style="23" customWidth="1"/>
    <col min="14388" max="14388" width="1" style="23" customWidth="1"/>
    <col min="14389" max="14514" width="1.6328125" style="23" customWidth="1"/>
    <col min="14515" max="14592" width="9" style="23"/>
    <col min="14593" max="14593" width="1.6328125" style="23" customWidth="1"/>
    <col min="14594" max="14602" width="2" style="23" customWidth="1"/>
    <col min="14603" max="14612" width="1.90625" style="23" customWidth="1"/>
    <col min="14613" max="14619" width="2.08984375" style="23" customWidth="1"/>
    <col min="14620" max="14627" width="1.90625" style="23" customWidth="1"/>
    <col min="14628" max="14635" width="2" style="23" customWidth="1"/>
    <col min="14636" max="14643" width="1.90625" style="23" customWidth="1"/>
    <col min="14644" max="14644" width="1" style="23" customWidth="1"/>
    <col min="14645" max="14770" width="1.6328125" style="23" customWidth="1"/>
    <col min="14771" max="14848" width="9" style="23"/>
    <col min="14849" max="14849" width="1.6328125" style="23" customWidth="1"/>
    <col min="14850" max="14858" width="2" style="23" customWidth="1"/>
    <col min="14859" max="14868" width="1.90625" style="23" customWidth="1"/>
    <col min="14869" max="14875" width="2.08984375" style="23" customWidth="1"/>
    <col min="14876" max="14883" width="1.90625" style="23" customWidth="1"/>
    <col min="14884" max="14891" width="2" style="23" customWidth="1"/>
    <col min="14892" max="14899" width="1.90625" style="23" customWidth="1"/>
    <col min="14900" max="14900" width="1" style="23" customWidth="1"/>
    <col min="14901" max="15026" width="1.6328125" style="23" customWidth="1"/>
    <col min="15027" max="15104" width="9" style="23"/>
    <col min="15105" max="15105" width="1.6328125" style="23" customWidth="1"/>
    <col min="15106" max="15114" width="2" style="23" customWidth="1"/>
    <col min="15115" max="15124" width="1.90625" style="23" customWidth="1"/>
    <col min="15125" max="15131" width="2.08984375" style="23" customWidth="1"/>
    <col min="15132" max="15139" width="1.90625" style="23" customWidth="1"/>
    <col min="15140" max="15147" width="2" style="23" customWidth="1"/>
    <col min="15148" max="15155" width="1.90625" style="23" customWidth="1"/>
    <col min="15156" max="15156" width="1" style="23" customWidth="1"/>
    <col min="15157" max="15282" width="1.6328125" style="23" customWidth="1"/>
    <col min="15283" max="15360" width="9" style="23"/>
    <col min="15361" max="15361" width="1.6328125" style="23" customWidth="1"/>
    <col min="15362" max="15370" width="2" style="23" customWidth="1"/>
    <col min="15371" max="15380" width="1.90625" style="23" customWidth="1"/>
    <col min="15381" max="15387" width="2.08984375" style="23" customWidth="1"/>
    <col min="15388" max="15395" width="1.90625" style="23" customWidth="1"/>
    <col min="15396" max="15403" width="2" style="23" customWidth="1"/>
    <col min="15404" max="15411" width="1.90625" style="23" customWidth="1"/>
    <col min="15412" max="15412" width="1" style="23" customWidth="1"/>
    <col min="15413" max="15538" width="1.6328125" style="23" customWidth="1"/>
    <col min="15539" max="15616" width="9" style="23"/>
    <col min="15617" max="15617" width="1.6328125" style="23" customWidth="1"/>
    <col min="15618" max="15626" width="2" style="23" customWidth="1"/>
    <col min="15627" max="15636" width="1.90625" style="23" customWidth="1"/>
    <col min="15637" max="15643" width="2.08984375" style="23" customWidth="1"/>
    <col min="15644" max="15651" width="1.90625" style="23" customWidth="1"/>
    <col min="15652" max="15659" width="2" style="23" customWidth="1"/>
    <col min="15660" max="15667" width="1.90625" style="23" customWidth="1"/>
    <col min="15668" max="15668" width="1" style="23" customWidth="1"/>
    <col min="15669" max="15794" width="1.6328125" style="23" customWidth="1"/>
    <col min="15795" max="15872" width="9" style="23"/>
    <col min="15873" max="15873" width="1.6328125" style="23" customWidth="1"/>
    <col min="15874" max="15882" width="2" style="23" customWidth="1"/>
    <col min="15883" max="15892" width="1.90625" style="23" customWidth="1"/>
    <col min="15893" max="15899" width="2.08984375" style="23" customWidth="1"/>
    <col min="15900" max="15907" width="1.90625" style="23" customWidth="1"/>
    <col min="15908" max="15915" width="2" style="23" customWidth="1"/>
    <col min="15916" max="15923" width="1.90625" style="23" customWidth="1"/>
    <col min="15924" max="15924" width="1" style="23" customWidth="1"/>
    <col min="15925" max="16050" width="1.6328125" style="23" customWidth="1"/>
    <col min="16051" max="16128" width="9" style="23"/>
    <col min="16129" max="16129" width="1.6328125" style="23" customWidth="1"/>
    <col min="16130" max="16138" width="2" style="23" customWidth="1"/>
    <col min="16139" max="16148" width="1.90625" style="23" customWidth="1"/>
    <col min="16149" max="16155" width="2.08984375" style="23" customWidth="1"/>
    <col min="16156" max="16163" width="1.90625" style="23" customWidth="1"/>
    <col min="16164" max="16171" width="2" style="23" customWidth="1"/>
    <col min="16172" max="16179" width="1.90625" style="23" customWidth="1"/>
    <col min="16180" max="16180" width="1" style="23" customWidth="1"/>
    <col min="16181" max="16306" width="1.6328125" style="23" customWidth="1"/>
    <col min="16307" max="16384" width="9" style="23"/>
  </cols>
  <sheetData>
    <row r="1" spans="1:52" ht="13.5" thickBot="1">
      <c r="AV1" s="23" t="s">
        <v>117</v>
      </c>
    </row>
    <row r="2" spans="1:52" ht="18" customHeight="1">
      <c r="Z2" s="948" t="s">
        <v>118</v>
      </c>
      <c r="AA2" s="949"/>
      <c r="AB2" s="949"/>
      <c r="AC2" s="949"/>
      <c r="AD2" s="949"/>
      <c r="AE2" s="949"/>
      <c r="AF2" s="949"/>
      <c r="AG2" s="949" t="s">
        <v>1092</v>
      </c>
      <c r="AH2" s="949"/>
      <c r="AI2" s="949"/>
      <c r="AJ2" s="949"/>
      <c r="AK2" s="949"/>
      <c r="AL2" s="949"/>
      <c r="AM2" s="949"/>
      <c r="AN2" s="949"/>
      <c r="AO2" s="949"/>
      <c r="AP2" s="949"/>
      <c r="AQ2" s="949"/>
      <c r="AR2" s="949"/>
      <c r="AS2" s="949"/>
      <c r="AT2" s="949"/>
      <c r="AU2" s="949"/>
      <c r="AV2" s="949"/>
      <c r="AW2" s="949"/>
      <c r="AX2" s="949"/>
      <c r="AY2" s="950"/>
    </row>
    <row r="3" spans="1:52" ht="18" customHeight="1" thickBot="1">
      <c r="Z3" s="951" t="s">
        <v>119</v>
      </c>
      <c r="AA3" s="952"/>
      <c r="AB3" s="952"/>
      <c r="AC3" s="952"/>
      <c r="AD3" s="952"/>
      <c r="AE3" s="952"/>
      <c r="AF3" s="953"/>
      <c r="AG3" s="954"/>
      <c r="AH3" s="954"/>
      <c r="AI3" s="954"/>
      <c r="AJ3" s="954"/>
      <c r="AK3" s="954"/>
      <c r="AL3" s="954"/>
      <c r="AM3" s="954"/>
      <c r="AN3" s="954"/>
      <c r="AO3" s="954"/>
      <c r="AP3" s="954"/>
      <c r="AQ3" s="954"/>
      <c r="AR3" s="954"/>
      <c r="AS3" s="954"/>
      <c r="AT3" s="954"/>
      <c r="AU3" s="954"/>
      <c r="AV3" s="954"/>
      <c r="AW3" s="954"/>
      <c r="AX3" s="954"/>
      <c r="AY3" s="955"/>
      <c r="AZ3" s="24"/>
    </row>
    <row r="4" spans="1:52" ht="10.5" customHeight="1"/>
    <row r="5" spans="1:52" ht="17.25" customHeight="1">
      <c r="A5" s="956" t="s">
        <v>1100</v>
      </c>
      <c r="B5" s="956"/>
      <c r="C5" s="956"/>
      <c r="D5" s="956"/>
      <c r="E5" s="956"/>
      <c r="F5" s="956"/>
      <c r="G5" s="956"/>
      <c r="H5" s="956"/>
      <c r="I5" s="956"/>
      <c r="J5" s="956"/>
      <c r="K5" s="956"/>
      <c r="L5" s="956"/>
      <c r="M5" s="956"/>
      <c r="N5" s="956"/>
      <c r="O5" s="956"/>
      <c r="P5" s="956"/>
      <c r="Q5" s="956"/>
      <c r="R5" s="956"/>
      <c r="S5" s="956"/>
      <c r="T5" s="956"/>
      <c r="U5" s="956"/>
      <c r="V5" s="956"/>
      <c r="W5" s="956"/>
      <c r="X5" s="956"/>
      <c r="Y5" s="956"/>
      <c r="Z5" s="956"/>
      <c r="AA5" s="956"/>
      <c r="AB5" s="956"/>
      <c r="AC5" s="956"/>
      <c r="AD5" s="956"/>
      <c r="AE5" s="956"/>
      <c r="AF5" s="956"/>
      <c r="AG5" s="956"/>
      <c r="AH5" s="956"/>
      <c r="AI5" s="956"/>
      <c r="AJ5" s="956"/>
      <c r="AK5" s="956"/>
      <c r="AL5" s="956"/>
      <c r="AM5" s="956"/>
      <c r="AN5" s="956"/>
      <c r="AO5" s="956"/>
      <c r="AP5" s="956"/>
      <c r="AQ5" s="956"/>
      <c r="AR5" s="956"/>
      <c r="AS5" s="956"/>
      <c r="AT5" s="956"/>
      <c r="AU5" s="956"/>
      <c r="AV5" s="956"/>
      <c r="AW5" s="956"/>
      <c r="AX5" s="956"/>
      <c r="AY5" s="956"/>
      <c r="AZ5" s="956"/>
    </row>
    <row r="6" spans="1:52">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row>
    <row r="7" spans="1:52" ht="13.5" thickBot="1">
      <c r="A7" s="25"/>
      <c r="B7" s="24" t="s">
        <v>120</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ht="18" customHeight="1">
      <c r="B8" s="957" t="s">
        <v>115</v>
      </c>
      <c r="C8" s="958"/>
      <c r="D8" s="958"/>
      <c r="E8" s="958"/>
      <c r="F8" s="958"/>
      <c r="G8" s="958"/>
      <c r="H8" s="958"/>
      <c r="I8" s="958"/>
      <c r="J8" s="959"/>
      <c r="K8" s="960"/>
      <c r="L8" s="961"/>
      <c r="M8" s="961"/>
      <c r="N8" s="961"/>
      <c r="O8" s="961"/>
      <c r="P8" s="961"/>
      <c r="Q8" s="961"/>
      <c r="R8" s="961"/>
      <c r="S8" s="961"/>
      <c r="T8" s="961"/>
      <c r="U8" s="961"/>
      <c r="V8" s="961"/>
      <c r="W8" s="961"/>
      <c r="X8" s="961"/>
      <c r="Y8" s="961"/>
      <c r="Z8" s="961"/>
      <c r="AA8" s="961"/>
      <c r="AB8" s="961"/>
      <c r="AC8" s="961"/>
      <c r="AD8" s="961"/>
      <c r="AE8" s="961"/>
      <c r="AF8" s="961"/>
      <c r="AG8" s="961"/>
      <c r="AH8" s="961"/>
      <c r="AI8" s="961"/>
      <c r="AJ8" s="961"/>
      <c r="AK8" s="961"/>
      <c r="AL8" s="961"/>
      <c r="AM8" s="961"/>
      <c r="AN8" s="961"/>
      <c r="AO8" s="961"/>
      <c r="AP8" s="961"/>
      <c r="AQ8" s="961"/>
      <c r="AR8" s="961"/>
      <c r="AS8" s="961"/>
      <c r="AT8" s="961"/>
      <c r="AU8" s="961"/>
      <c r="AV8" s="961"/>
      <c r="AW8" s="961"/>
      <c r="AX8" s="961"/>
      <c r="AY8" s="962"/>
    </row>
    <row r="9" spans="1:52" ht="18" customHeight="1" thickBot="1">
      <c r="B9" s="963" t="s">
        <v>121</v>
      </c>
      <c r="C9" s="964"/>
      <c r="D9" s="964"/>
      <c r="E9" s="964"/>
      <c r="F9" s="964"/>
      <c r="G9" s="964"/>
      <c r="H9" s="964"/>
      <c r="I9" s="964"/>
      <c r="J9" s="965"/>
      <c r="K9" s="966" t="s">
        <v>122</v>
      </c>
      <c r="L9" s="967"/>
      <c r="M9" s="967"/>
      <c r="N9" s="967"/>
      <c r="O9" s="967"/>
      <c r="P9" s="967"/>
      <c r="Q9" s="967"/>
      <c r="R9" s="967"/>
      <c r="S9" s="967"/>
      <c r="T9" s="967"/>
      <c r="U9" s="967"/>
      <c r="V9" s="967"/>
      <c r="W9" s="967"/>
      <c r="X9" s="967"/>
      <c r="Y9" s="967"/>
      <c r="Z9" s="967"/>
      <c r="AA9" s="967"/>
      <c r="AB9" s="967"/>
      <c r="AC9" s="967"/>
      <c r="AD9" s="967"/>
      <c r="AE9" s="967"/>
      <c r="AF9" s="967"/>
      <c r="AG9" s="967"/>
      <c r="AH9" s="967"/>
      <c r="AI9" s="967"/>
      <c r="AJ9" s="967"/>
      <c r="AK9" s="967"/>
      <c r="AL9" s="967"/>
      <c r="AM9" s="967"/>
      <c r="AN9" s="967"/>
      <c r="AO9" s="967"/>
      <c r="AP9" s="967"/>
      <c r="AQ9" s="967"/>
      <c r="AR9" s="967"/>
      <c r="AS9" s="967"/>
      <c r="AT9" s="967"/>
      <c r="AU9" s="967"/>
      <c r="AV9" s="967"/>
      <c r="AW9" s="967"/>
      <c r="AX9" s="967"/>
      <c r="AY9" s="968"/>
    </row>
    <row r="10" spans="1:52" ht="31.5" customHeight="1" thickBot="1">
      <c r="B10" s="973" t="s">
        <v>123</v>
      </c>
      <c r="C10" s="974"/>
      <c r="D10" s="974"/>
      <c r="E10" s="974"/>
      <c r="F10" s="974"/>
      <c r="G10" s="974"/>
      <c r="H10" s="974"/>
      <c r="I10" s="974"/>
      <c r="J10" s="975"/>
      <c r="K10" s="978" t="s">
        <v>124</v>
      </c>
      <c r="L10" s="979"/>
      <c r="M10" s="979"/>
      <c r="N10" s="979"/>
      <c r="O10" s="979"/>
      <c r="P10" s="979"/>
      <c r="Q10" s="979"/>
      <c r="R10" s="979"/>
      <c r="S10" s="979"/>
      <c r="T10" s="979"/>
      <c r="U10" s="979"/>
      <c r="V10" s="979"/>
      <c r="W10" s="980" t="s">
        <v>125</v>
      </c>
      <c r="X10" s="979"/>
      <c r="Y10" s="979"/>
      <c r="Z10" s="979"/>
      <c r="AA10" s="979"/>
      <c r="AB10" s="979"/>
      <c r="AC10" s="979"/>
      <c r="AD10" s="979"/>
      <c r="AE10" s="979"/>
      <c r="AF10" s="979"/>
      <c r="AG10" s="979"/>
      <c r="AH10" s="979"/>
      <c r="AI10" s="979"/>
      <c r="AJ10" s="979"/>
      <c r="AK10" s="979"/>
      <c r="AL10" s="979"/>
      <c r="AM10" s="979"/>
      <c r="AN10" s="979"/>
      <c r="AO10" s="979"/>
      <c r="AP10" s="979"/>
      <c r="AQ10" s="979"/>
      <c r="AR10" s="979"/>
      <c r="AS10" s="979"/>
      <c r="AT10" s="979"/>
      <c r="AU10" s="979"/>
      <c r="AV10" s="979"/>
      <c r="AW10" s="979"/>
      <c r="AX10" s="979"/>
      <c r="AY10" s="981"/>
    </row>
    <row r="11" spans="1:52" ht="18" customHeight="1">
      <c r="B11" s="976"/>
      <c r="C11" s="972"/>
      <c r="D11" s="972"/>
      <c r="E11" s="972"/>
      <c r="F11" s="972"/>
      <c r="G11" s="972"/>
      <c r="H11" s="972"/>
      <c r="I11" s="972"/>
      <c r="J11" s="977"/>
      <c r="K11" s="982" t="s">
        <v>126</v>
      </c>
      <c r="L11" s="974"/>
      <c r="M11" s="974"/>
      <c r="N11" s="974"/>
      <c r="O11" s="974"/>
      <c r="P11" s="974"/>
      <c r="Q11" s="974"/>
      <c r="R11" s="974"/>
      <c r="S11" s="974"/>
      <c r="T11" s="974"/>
      <c r="U11" s="974"/>
      <c r="V11" s="974"/>
      <c r="W11" s="983" t="s">
        <v>127</v>
      </c>
      <c r="X11" s="983"/>
      <c r="Y11" s="983"/>
      <c r="Z11" s="983"/>
      <c r="AA11" s="983"/>
      <c r="AB11" s="983"/>
      <c r="AC11" s="983"/>
      <c r="AD11" s="983"/>
      <c r="AE11" s="983"/>
      <c r="AF11" s="983" t="s">
        <v>112</v>
      </c>
      <c r="AG11" s="983"/>
      <c r="AH11" s="983"/>
      <c r="AI11" s="983"/>
      <c r="AJ11" s="983"/>
      <c r="AK11" s="983"/>
      <c r="AL11" s="983"/>
      <c r="AM11" s="983"/>
      <c r="AN11" s="983"/>
      <c r="AO11" s="983" t="s">
        <v>128</v>
      </c>
      <c r="AP11" s="983"/>
      <c r="AQ11" s="983"/>
      <c r="AR11" s="983"/>
      <c r="AS11" s="983"/>
      <c r="AT11" s="983"/>
      <c r="AU11" s="983"/>
      <c r="AV11" s="983"/>
      <c r="AW11" s="983"/>
      <c r="AX11" s="983"/>
      <c r="AY11" s="984"/>
    </row>
    <row r="12" spans="1:52" ht="20.25" customHeight="1">
      <c r="B12" s="976"/>
      <c r="C12" s="972"/>
      <c r="D12" s="972"/>
      <c r="E12" s="972"/>
      <c r="F12" s="972"/>
      <c r="G12" s="972"/>
      <c r="H12" s="972"/>
      <c r="I12" s="972"/>
      <c r="J12" s="977"/>
      <c r="K12" s="971"/>
      <c r="L12" s="972"/>
      <c r="M12" s="972"/>
      <c r="N12" s="972"/>
      <c r="O12" s="972"/>
      <c r="P12" s="972"/>
      <c r="Q12" s="972"/>
      <c r="R12" s="972"/>
      <c r="S12" s="972"/>
      <c r="T12" s="972"/>
      <c r="U12" s="972"/>
      <c r="V12" s="972"/>
      <c r="W12" s="969"/>
      <c r="X12" s="969"/>
      <c r="Y12" s="969"/>
      <c r="Z12" s="969"/>
      <c r="AA12" s="969"/>
      <c r="AB12" s="969"/>
      <c r="AC12" s="969"/>
      <c r="AD12" s="969"/>
      <c r="AE12" s="969"/>
      <c r="AF12" s="969"/>
      <c r="AG12" s="969"/>
      <c r="AH12" s="969"/>
      <c r="AI12" s="969"/>
      <c r="AJ12" s="969"/>
      <c r="AK12" s="969"/>
      <c r="AL12" s="969"/>
      <c r="AM12" s="969"/>
      <c r="AN12" s="969"/>
      <c r="AO12" s="969"/>
      <c r="AP12" s="969"/>
      <c r="AQ12" s="969"/>
      <c r="AR12" s="969"/>
      <c r="AS12" s="969"/>
      <c r="AT12" s="969"/>
      <c r="AU12" s="969"/>
      <c r="AV12" s="969"/>
      <c r="AW12" s="969"/>
      <c r="AX12" s="969"/>
      <c r="AY12" s="970"/>
    </row>
    <row r="13" spans="1:52" ht="20.25" customHeight="1">
      <c r="B13" s="976"/>
      <c r="C13" s="972"/>
      <c r="D13" s="972"/>
      <c r="E13" s="972"/>
      <c r="F13" s="972"/>
      <c r="G13" s="972"/>
      <c r="H13" s="972"/>
      <c r="I13" s="972"/>
      <c r="J13" s="977"/>
      <c r="K13" s="971"/>
      <c r="L13" s="972"/>
      <c r="M13" s="972"/>
      <c r="N13" s="972"/>
      <c r="O13" s="972"/>
      <c r="P13" s="972"/>
      <c r="Q13" s="972"/>
      <c r="R13" s="972"/>
      <c r="S13" s="972"/>
      <c r="T13" s="972"/>
      <c r="U13" s="972"/>
      <c r="V13" s="972"/>
      <c r="W13" s="969"/>
      <c r="X13" s="969"/>
      <c r="Y13" s="969"/>
      <c r="Z13" s="969"/>
      <c r="AA13" s="969"/>
      <c r="AB13" s="969"/>
      <c r="AC13" s="969"/>
      <c r="AD13" s="969"/>
      <c r="AE13" s="969"/>
      <c r="AF13" s="969"/>
      <c r="AG13" s="969"/>
      <c r="AH13" s="969"/>
      <c r="AI13" s="969"/>
      <c r="AJ13" s="969"/>
      <c r="AK13" s="969"/>
      <c r="AL13" s="969"/>
      <c r="AM13" s="969"/>
      <c r="AN13" s="969"/>
      <c r="AO13" s="969"/>
      <c r="AP13" s="969"/>
      <c r="AQ13" s="969"/>
      <c r="AR13" s="969"/>
      <c r="AS13" s="969"/>
      <c r="AT13" s="969"/>
      <c r="AU13" s="969"/>
      <c r="AV13" s="969"/>
      <c r="AW13" s="969"/>
      <c r="AX13" s="969"/>
      <c r="AY13" s="970"/>
    </row>
    <row r="14" spans="1:52" ht="20.25" customHeight="1" thickBot="1">
      <c r="B14" s="963"/>
      <c r="C14" s="964"/>
      <c r="D14" s="964"/>
      <c r="E14" s="964"/>
      <c r="F14" s="964"/>
      <c r="G14" s="964"/>
      <c r="H14" s="964"/>
      <c r="I14" s="964"/>
      <c r="J14" s="965"/>
      <c r="K14" s="953"/>
      <c r="L14" s="964"/>
      <c r="M14" s="964"/>
      <c r="N14" s="964"/>
      <c r="O14" s="964"/>
      <c r="P14" s="964"/>
      <c r="Q14" s="964"/>
      <c r="R14" s="964"/>
      <c r="S14" s="964"/>
      <c r="T14" s="964"/>
      <c r="U14" s="964"/>
      <c r="V14" s="964"/>
      <c r="W14" s="954"/>
      <c r="X14" s="954"/>
      <c r="Y14" s="954"/>
      <c r="Z14" s="954"/>
      <c r="AA14" s="954"/>
      <c r="AB14" s="954"/>
      <c r="AC14" s="954"/>
      <c r="AD14" s="954"/>
      <c r="AE14" s="954"/>
      <c r="AF14" s="954"/>
      <c r="AG14" s="954"/>
      <c r="AH14" s="954"/>
      <c r="AI14" s="954"/>
      <c r="AJ14" s="954"/>
      <c r="AK14" s="954"/>
      <c r="AL14" s="954"/>
      <c r="AM14" s="954"/>
      <c r="AN14" s="954"/>
      <c r="AO14" s="954"/>
      <c r="AP14" s="954"/>
      <c r="AQ14" s="954"/>
      <c r="AR14" s="954"/>
      <c r="AS14" s="954"/>
      <c r="AT14" s="954"/>
      <c r="AU14" s="954"/>
      <c r="AV14" s="954"/>
      <c r="AW14" s="954"/>
      <c r="AX14" s="954"/>
      <c r="AY14" s="955"/>
    </row>
    <row r="15" spans="1:52">
      <c r="B15" s="23" t="s">
        <v>129</v>
      </c>
      <c r="C15" s="26"/>
      <c r="D15" s="26"/>
      <c r="E15" s="26"/>
      <c r="F15" s="26"/>
      <c r="G15" s="26"/>
      <c r="H15" s="26"/>
      <c r="I15" s="26"/>
      <c r="J15" s="26"/>
    </row>
    <row r="16" spans="1:52">
      <c r="B16" s="23" t="s">
        <v>130</v>
      </c>
      <c r="C16" s="26"/>
      <c r="D16" s="26"/>
      <c r="E16" s="26"/>
      <c r="F16" s="26"/>
      <c r="G16" s="26"/>
      <c r="H16" s="26"/>
      <c r="I16" s="26"/>
      <c r="J16" s="26"/>
    </row>
    <row r="17" spans="2:51">
      <c r="C17" s="26"/>
      <c r="D17" s="26"/>
      <c r="E17" s="26"/>
      <c r="F17" s="26"/>
      <c r="G17" s="26"/>
      <c r="H17" s="26"/>
      <c r="I17" s="26"/>
      <c r="J17" s="26"/>
    </row>
    <row r="18" spans="2:51" ht="18" customHeight="1" thickBot="1">
      <c r="B18" s="23" t="s">
        <v>131</v>
      </c>
      <c r="C18" s="26"/>
      <c r="D18" s="26"/>
      <c r="E18" s="26"/>
      <c r="F18" s="26"/>
      <c r="G18" s="26"/>
      <c r="H18" s="26"/>
      <c r="I18" s="26"/>
      <c r="J18" s="26"/>
    </row>
    <row r="19" spans="2:51" ht="21.75" customHeight="1">
      <c r="B19" s="948" t="s">
        <v>132</v>
      </c>
      <c r="C19" s="949"/>
      <c r="D19" s="949"/>
      <c r="E19" s="949"/>
      <c r="F19" s="949"/>
      <c r="G19" s="949"/>
      <c r="H19" s="949"/>
      <c r="I19" s="949"/>
      <c r="J19" s="950"/>
      <c r="K19" s="960" t="s">
        <v>133</v>
      </c>
      <c r="L19" s="961"/>
      <c r="M19" s="961"/>
      <c r="N19" s="961"/>
      <c r="O19" s="961"/>
      <c r="P19" s="961"/>
      <c r="Q19" s="961"/>
      <c r="R19" s="961"/>
      <c r="S19" s="961"/>
      <c r="T19" s="961"/>
      <c r="U19" s="961"/>
      <c r="V19" s="961"/>
      <c r="W19" s="961"/>
      <c r="X19" s="961"/>
      <c r="Y19" s="961"/>
      <c r="Z19" s="961"/>
      <c r="AA19" s="961"/>
      <c r="AB19" s="961"/>
      <c r="AC19" s="961"/>
      <c r="AD19" s="961"/>
      <c r="AE19" s="961"/>
      <c r="AF19" s="961"/>
      <c r="AG19" s="961"/>
      <c r="AH19" s="961"/>
      <c r="AI19" s="961"/>
      <c r="AJ19" s="961"/>
      <c r="AK19" s="961"/>
      <c r="AL19" s="961"/>
      <c r="AM19" s="961"/>
      <c r="AN19" s="961"/>
      <c r="AO19" s="961"/>
      <c r="AP19" s="961"/>
      <c r="AQ19" s="961"/>
      <c r="AR19" s="961"/>
      <c r="AS19" s="961"/>
      <c r="AT19" s="961"/>
      <c r="AU19" s="961"/>
      <c r="AV19" s="961"/>
      <c r="AW19" s="961"/>
      <c r="AX19" s="961"/>
      <c r="AY19" s="962"/>
    </row>
    <row r="20" spans="2:51" ht="21.75" customHeight="1">
      <c r="B20" s="976" t="s">
        <v>134</v>
      </c>
      <c r="C20" s="972"/>
      <c r="D20" s="972"/>
      <c r="E20" s="972"/>
      <c r="F20" s="972"/>
      <c r="G20" s="972"/>
      <c r="H20" s="972"/>
      <c r="I20" s="972"/>
      <c r="J20" s="977"/>
      <c r="K20" s="996"/>
      <c r="L20" s="997"/>
      <c r="M20" s="997"/>
      <c r="N20" s="997"/>
      <c r="O20" s="997"/>
      <c r="P20" s="997"/>
      <c r="Q20" s="997"/>
      <c r="R20" s="997"/>
      <c r="S20" s="997"/>
      <c r="T20" s="997"/>
      <c r="U20" s="997"/>
      <c r="V20" s="997"/>
      <c r="W20" s="997"/>
      <c r="X20" s="997"/>
      <c r="Y20" s="997"/>
      <c r="Z20" s="997"/>
      <c r="AA20" s="997"/>
      <c r="AB20" s="997"/>
      <c r="AC20" s="997"/>
      <c r="AD20" s="997"/>
      <c r="AE20" s="997"/>
      <c r="AF20" s="997"/>
      <c r="AG20" s="997"/>
      <c r="AH20" s="997"/>
      <c r="AI20" s="997"/>
      <c r="AJ20" s="997"/>
      <c r="AK20" s="997"/>
      <c r="AL20" s="997"/>
      <c r="AM20" s="997"/>
      <c r="AN20" s="997"/>
      <c r="AO20" s="997"/>
      <c r="AP20" s="997"/>
      <c r="AQ20" s="997"/>
      <c r="AR20" s="997"/>
      <c r="AS20" s="997"/>
      <c r="AT20" s="997"/>
      <c r="AU20" s="997"/>
      <c r="AV20" s="997"/>
      <c r="AW20" s="997"/>
      <c r="AX20" s="997"/>
      <c r="AY20" s="998"/>
    </row>
    <row r="21" spans="2:51" ht="21.75" customHeight="1" thickBot="1">
      <c r="B21" s="999" t="s">
        <v>135</v>
      </c>
      <c r="C21" s="1000"/>
      <c r="D21" s="1000"/>
      <c r="E21" s="1000"/>
      <c r="F21" s="1000"/>
      <c r="G21" s="1000"/>
      <c r="H21" s="1000"/>
      <c r="I21" s="1000"/>
      <c r="J21" s="1001"/>
      <c r="K21" s="1002" t="s">
        <v>136</v>
      </c>
      <c r="L21" s="1003"/>
      <c r="M21" s="1003"/>
      <c r="N21" s="1003"/>
      <c r="O21" s="1003"/>
      <c r="P21" s="1003"/>
      <c r="Q21" s="1003"/>
      <c r="R21" s="1003"/>
      <c r="S21" s="1003"/>
      <c r="T21" s="1003"/>
      <c r="U21" s="1003"/>
      <c r="V21" s="1003"/>
      <c r="W21" s="1003"/>
      <c r="X21" s="1003"/>
      <c r="Y21" s="1003"/>
      <c r="Z21" s="1003"/>
      <c r="AA21" s="1003"/>
      <c r="AB21" s="1003"/>
      <c r="AC21" s="1003"/>
      <c r="AD21" s="1003"/>
      <c r="AE21" s="1003"/>
      <c r="AF21" s="1003"/>
      <c r="AG21" s="1003"/>
      <c r="AH21" s="1003"/>
      <c r="AI21" s="1003"/>
      <c r="AJ21" s="1003"/>
      <c r="AK21" s="1003"/>
      <c r="AL21" s="1003"/>
      <c r="AM21" s="1003"/>
      <c r="AN21" s="1003"/>
      <c r="AO21" s="1003"/>
      <c r="AP21" s="1003"/>
      <c r="AQ21" s="1003"/>
      <c r="AR21" s="1003"/>
      <c r="AS21" s="1003"/>
      <c r="AT21" s="1003"/>
      <c r="AU21" s="1003"/>
      <c r="AV21" s="1003"/>
      <c r="AW21" s="1003"/>
      <c r="AX21" s="1003"/>
      <c r="AY21" s="1004"/>
    </row>
    <row r="22" spans="2:51" ht="21.75" customHeight="1" thickBot="1">
      <c r="B22" s="1005" t="s">
        <v>137</v>
      </c>
      <c r="C22" s="1006"/>
      <c r="D22" s="1006"/>
      <c r="E22" s="1006"/>
      <c r="F22" s="1006"/>
      <c r="G22" s="1006"/>
      <c r="H22" s="1006"/>
      <c r="I22" s="1006"/>
      <c r="J22" s="1007"/>
      <c r="K22" s="1014" t="s">
        <v>138</v>
      </c>
      <c r="L22" s="1015"/>
      <c r="M22" s="1015"/>
      <c r="N22" s="1015"/>
      <c r="O22" s="1015"/>
      <c r="P22" s="1015"/>
      <c r="Q22" s="1015"/>
      <c r="R22" s="1015"/>
      <c r="S22" s="1015"/>
      <c r="T22" s="1015"/>
      <c r="U22" s="1015"/>
      <c r="V22" s="1015"/>
      <c r="W22" s="1015"/>
      <c r="X22" s="1015"/>
      <c r="Y22" s="1015"/>
      <c r="Z22" s="1015"/>
      <c r="AA22" s="1015"/>
      <c r="AB22" s="1015"/>
      <c r="AC22" s="1015"/>
      <c r="AD22" s="1015"/>
      <c r="AE22" s="1015"/>
      <c r="AF22" s="1015"/>
      <c r="AG22" s="1015"/>
      <c r="AH22" s="1015"/>
      <c r="AI22" s="1016" t="s">
        <v>139</v>
      </c>
      <c r="AJ22" s="1016"/>
      <c r="AK22" s="1016"/>
      <c r="AL22" s="1016"/>
      <c r="AM22" s="1016"/>
      <c r="AN22" s="1016"/>
      <c r="AO22" s="1016"/>
      <c r="AP22" s="1016"/>
      <c r="AQ22" s="1016"/>
      <c r="AR22" s="1016"/>
      <c r="AS22" s="1016"/>
      <c r="AT22" s="1016"/>
      <c r="AU22" s="1016"/>
      <c r="AV22" s="1016"/>
      <c r="AW22" s="1016"/>
      <c r="AX22" s="1016"/>
      <c r="AY22" s="1017"/>
    </row>
    <row r="23" spans="2:51" ht="21.75" customHeight="1" thickTop="1">
      <c r="B23" s="1008"/>
      <c r="C23" s="1009"/>
      <c r="D23" s="1009"/>
      <c r="E23" s="1009"/>
      <c r="F23" s="1009"/>
      <c r="G23" s="1009"/>
      <c r="H23" s="1009"/>
      <c r="I23" s="1009"/>
      <c r="J23" s="1010"/>
      <c r="K23" s="1018" t="s">
        <v>140</v>
      </c>
      <c r="L23" s="983"/>
      <c r="M23" s="983"/>
      <c r="N23" s="983"/>
      <c r="O23" s="983"/>
      <c r="P23" s="983"/>
      <c r="Q23" s="983"/>
      <c r="R23" s="983"/>
      <c r="S23" s="987"/>
      <c r="T23" s="988"/>
      <c r="U23" s="988"/>
      <c r="V23" s="988"/>
      <c r="W23" s="988"/>
      <c r="X23" s="988"/>
      <c r="Y23" s="988"/>
      <c r="Z23" s="988"/>
      <c r="AA23" s="988"/>
      <c r="AB23" s="988"/>
      <c r="AC23" s="988"/>
      <c r="AD23" s="988"/>
      <c r="AE23" s="985" t="s">
        <v>141</v>
      </c>
      <c r="AF23" s="985"/>
      <c r="AG23" s="985"/>
      <c r="AH23" s="986"/>
      <c r="AI23" s="987"/>
      <c r="AJ23" s="988"/>
      <c r="AK23" s="988"/>
      <c r="AL23" s="988"/>
      <c r="AM23" s="988"/>
      <c r="AN23" s="988"/>
      <c r="AO23" s="988"/>
      <c r="AP23" s="988"/>
      <c r="AQ23" s="988"/>
      <c r="AR23" s="988"/>
      <c r="AS23" s="988"/>
      <c r="AT23" s="988"/>
      <c r="AU23" s="988"/>
      <c r="AV23" s="985" t="s">
        <v>141</v>
      </c>
      <c r="AW23" s="985"/>
      <c r="AX23" s="985"/>
      <c r="AY23" s="989"/>
    </row>
    <row r="24" spans="2:51" ht="21.75" customHeight="1">
      <c r="B24" s="1008"/>
      <c r="C24" s="1009"/>
      <c r="D24" s="1009"/>
      <c r="E24" s="1009"/>
      <c r="F24" s="1009"/>
      <c r="G24" s="1009"/>
      <c r="H24" s="1009"/>
      <c r="I24" s="1009"/>
      <c r="J24" s="1010"/>
      <c r="K24" s="990" t="s">
        <v>142</v>
      </c>
      <c r="L24" s="969"/>
      <c r="M24" s="969"/>
      <c r="N24" s="969"/>
      <c r="O24" s="969"/>
      <c r="P24" s="969"/>
      <c r="Q24" s="969"/>
      <c r="R24" s="969"/>
      <c r="S24" s="991"/>
      <c r="T24" s="992"/>
      <c r="U24" s="992"/>
      <c r="V24" s="992"/>
      <c r="W24" s="992"/>
      <c r="X24" s="992"/>
      <c r="Y24" s="992"/>
      <c r="Z24" s="992"/>
      <c r="AA24" s="992"/>
      <c r="AB24" s="992"/>
      <c r="AC24" s="992"/>
      <c r="AD24" s="992"/>
      <c r="AE24" s="993" t="s">
        <v>141</v>
      </c>
      <c r="AF24" s="993"/>
      <c r="AG24" s="993"/>
      <c r="AH24" s="994"/>
      <c r="AI24" s="991"/>
      <c r="AJ24" s="992"/>
      <c r="AK24" s="992"/>
      <c r="AL24" s="992"/>
      <c r="AM24" s="992"/>
      <c r="AN24" s="992"/>
      <c r="AO24" s="992"/>
      <c r="AP24" s="992"/>
      <c r="AQ24" s="992"/>
      <c r="AR24" s="992"/>
      <c r="AS24" s="992"/>
      <c r="AT24" s="992"/>
      <c r="AU24" s="992"/>
      <c r="AV24" s="993" t="s">
        <v>141</v>
      </c>
      <c r="AW24" s="993"/>
      <c r="AX24" s="993"/>
      <c r="AY24" s="995"/>
    </row>
    <row r="25" spans="2:51" ht="21.75" customHeight="1">
      <c r="B25" s="1008"/>
      <c r="C25" s="1009"/>
      <c r="D25" s="1009"/>
      <c r="E25" s="1009"/>
      <c r="F25" s="1009"/>
      <c r="G25" s="1009"/>
      <c r="H25" s="1009"/>
      <c r="I25" s="1009"/>
      <c r="J25" s="1010"/>
      <c r="K25" s="990" t="s">
        <v>143</v>
      </c>
      <c r="L25" s="969"/>
      <c r="M25" s="969"/>
      <c r="N25" s="969"/>
      <c r="O25" s="969"/>
      <c r="P25" s="969"/>
      <c r="Q25" s="969"/>
      <c r="R25" s="969"/>
      <c r="S25" s="991"/>
      <c r="T25" s="992"/>
      <c r="U25" s="992"/>
      <c r="V25" s="992"/>
      <c r="W25" s="992"/>
      <c r="X25" s="992"/>
      <c r="Y25" s="992"/>
      <c r="Z25" s="992"/>
      <c r="AA25" s="992"/>
      <c r="AB25" s="992"/>
      <c r="AC25" s="992"/>
      <c r="AD25" s="992"/>
      <c r="AE25" s="993" t="s">
        <v>141</v>
      </c>
      <c r="AF25" s="993"/>
      <c r="AG25" s="993"/>
      <c r="AH25" s="994"/>
      <c r="AI25" s="991"/>
      <c r="AJ25" s="992"/>
      <c r="AK25" s="992"/>
      <c r="AL25" s="992"/>
      <c r="AM25" s="992"/>
      <c r="AN25" s="992"/>
      <c r="AO25" s="992"/>
      <c r="AP25" s="992"/>
      <c r="AQ25" s="992"/>
      <c r="AR25" s="992"/>
      <c r="AS25" s="992"/>
      <c r="AT25" s="992"/>
      <c r="AU25" s="992"/>
      <c r="AV25" s="993" t="s">
        <v>141</v>
      </c>
      <c r="AW25" s="993"/>
      <c r="AX25" s="993"/>
      <c r="AY25" s="995"/>
    </row>
    <row r="26" spans="2:51" ht="21.75" customHeight="1">
      <c r="B26" s="1008"/>
      <c r="C26" s="1009"/>
      <c r="D26" s="1009"/>
      <c r="E26" s="1009"/>
      <c r="F26" s="1009"/>
      <c r="G26" s="1009"/>
      <c r="H26" s="1009"/>
      <c r="I26" s="1009"/>
      <c r="J26" s="1010"/>
      <c r="K26" s="990" t="s">
        <v>144</v>
      </c>
      <c r="L26" s="969"/>
      <c r="M26" s="969"/>
      <c r="N26" s="969"/>
      <c r="O26" s="969"/>
      <c r="P26" s="969"/>
      <c r="Q26" s="969"/>
      <c r="R26" s="969"/>
      <c r="S26" s="991"/>
      <c r="T26" s="992"/>
      <c r="U26" s="992"/>
      <c r="V26" s="992"/>
      <c r="W26" s="992"/>
      <c r="X26" s="992"/>
      <c r="Y26" s="992"/>
      <c r="Z26" s="992"/>
      <c r="AA26" s="992"/>
      <c r="AB26" s="992"/>
      <c r="AC26" s="992"/>
      <c r="AD26" s="992"/>
      <c r="AE26" s="993" t="s">
        <v>141</v>
      </c>
      <c r="AF26" s="993"/>
      <c r="AG26" s="993"/>
      <c r="AH26" s="994"/>
      <c r="AI26" s="991"/>
      <c r="AJ26" s="992"/>
      <c r="AK26" s="992"/>
      <c r="AL26" s="992"/>
      <c r="AM26" s="992"/>
      <c r="AN26" s="992"/>
      <c r="AO26" s="992"/>
      <c r="AP26" s="992"/>
      <c r="AQ26" s="992"/>
      <c r="AR26" s="992"/>
      <c r="AS26" s="992"/>
      <c r="AT26" s="992"/>
      <c r="AU26" s="992"/>
      <c r="AV26" s="993" t="s">
        <v>141</v>
      </c>
      <c r="AW26" s="993"/>
      <c r="AX26" s="993"/>
      <c r="AY26" s="995"/>
    </row>
    <row r="27" spans="2:51" ht="21.75" customHeight="1" thickBot="1">
      <c r="B27" s="1008"/>
      <c r="C27" s="1009"/>
      <c r="D27" s="1009"/>
      <c r="E27" s="1009"/>
      <c r="F27" s="1009"/>
      <c r="G27" s="1009"/>
      <c r="H27" s="1009"/>
      <c r="I27" s="1009"/>
      <c r="J27" s="1010"/>
      <c r="K27" s="1019" t="s">
        <v>145</v>
      </c>
      <c r="L27" s="1020"/>
      <c r="M27" s="1020"/>
      <c r="N27" s="1020"/>
      <c r="O27" s="1020"/>
      <c r="P27" s="1020"/>
      <c r="Q27" s="1020"/>
      <c r="R27" s="1020"/>
      <c r="S27" s="1021"/>
      <c r="T27" s="1022"/>
      <c r="U27" s="1022"/>
      <c r="V27" s="1022"/>
      <c r="W27" s="1022"/>
      <c r="X27" s="1022"/>
      <c r="Y27" s="1022"/>
      <c r="Z27" s="1022"/>
      <c r="AA27" s="1022"/>
      <c r="AB27" s="1022"/>
      <c r="AC27" s="1022"/>
      <c r="AD27" s="1022"/>
      <c r="AE27" s="1023" t="s">
        <v>141</v>
      </c>
      <c r="AF27" s="1023"/>
      <c r="AG27" s="1023"/>
      <c r="AH27" s="1024"/>
      <c r="AI27" s="1021"/>
      <c r="AJ27" s="1022"/>
      <c r="AK27" s="1022"/>
      <c r="AL27" s="1022"/>
      <c r="AM27" s="1022"/>
      <c r="AN27" s="1022"/>
      <c r="AO27" s="1022"/>
      <c r="AP27" s="1022"/>
      <c r="AQ27" s="1022"/>
      <c r="AR27" s="1022"/>
      <c r="AS27" s="1022"/>
      <c r="AT27" s="1022"/>
      <c r="AU27" s="1022"/>
      <c r="AV27" s="1023" t="s">
        <v>141</v>
      </c>
      <c r="AW27" s="1023"/>
      <c r="AX27" s="1023"/>
      <c r="AY27" s="1025"/>
    </row>
    <row r="28" spans="2:51" ht="21.75" customHeight="1" thickTop="1" thickBot="1">
      <c r="B28" s="1008"/>
      <c r="C28" s="1009"/>
      <c r="D28" s="1009"/>
      <c r="E28" s="1009"/>
      <c r="F28" s="1009"/>
      <c r="G28" s="1009"/>
      <c r="H28" s="1009"/>
      <c r="I28" s="1009"/>
      <c r="J28" s="1010"/>
      <c r="K28" s="1026" t="s">
        <v>146</v>
      </c>
      <c r="L28" s="1027"/>
      <c r="M28" s="1027"/>
      <c r="N28" s="1027"/>
      <c r="O28" s="1027"/>
      <c r="P28" s="1027"/>
      <c r="Q28" s="1027"/>
      <c r="R28" s="1027"/>
      <c r="S28" s="1028"/>
      <c r="T28" s="1029"/>
      <c r="U28" s="1029"/>
      <c r="V28" s="1029"/>
      <c r="W28" s="1029"/>
      <c r="X28" s="1029"/>
      <c r="Y28" s="1029"/>
      <c r="Z28" s="1029"/>
      <c r="AA28" s="1029"/>
      <c r="AB28" s="1029"/>
      <c r="AC28" s="1029"/>
      <c r="AD28" s="1029"/>
      <c r="AE28" s="1030" t="s">
        <v>141</v>
      </c>
      <c r="AF28" s="1030"/>
      <c r="AG28" s="1030"/>
      <c r="AH28" s="1031"/>
      <c r="AI28" s="1028"/>
      <c r="AJ28" s="1029"/>
      <c r="AK28" s="1029"/>
      <c r="AL28" s="1029"/>
      <c r="AM28" s="1029"/>
      <c r="AN28" s="1029"/>
      <c r="AO28" s="1029"/>
      <c r="AP28" s="1029"/>
      <c r="AQ28" s="1029"/>
      <c r="AR28" s="1029"/>
      <c r="AS28" s="1029"/>
      <c r="AT28" s="1029"/>
      <c r="AU28" s="1029"/>
      <c r="AV28" s="1030" t="s">
        <v>141</v>
      </c>
      <c r="AW28" s="1030"/>
      <c r="AX28" s="1030"/>
      <c r="AY28" s="1032"/>
    </row>
    <row r="29" spans="2:51" ht="21.75" customHeight="1" thickTop="1" thickBot="1">
      <c r="B29" s="1011"/>
      <c r="C29" s="1012"/>
      <c r="D29" s="1012"/>
      <c r="E29" s="1012"/>
      <c r="F29" s="1012"/>
      <c r="G29" s="1012"/>
      <c r="H29" s="1012"/>
      <c r="I29" s="1012"/>
      <c r="J29" s="1013"/>
      <c r="K29" s="1033" t="s">
        <v>147</v>
      </c>
      <c r="L29" s="1034"/>
      <c r="M29" s="1034"/>
      <c r="N29" s="1034"/>
      <c r="O29" s="1034"/>
      <c r="P29" s="1034"/>
      <c r="Q29" s="1034"/>
      <c r="R29" s="1034"/>
      <c r="S29" s="1035"/>
      <c r="T29" s="1036"/>
      <c r="U29" s="1036"/>
      <c r="V29" s="1036"/>
      <c r="W29" s="1036"/>
      <c r="X29" s="1036"/>
      <c r="Y29" s="1036"/>
      <c r="Z29" s="1036"/>
      <c r="AA29" s="1036"/>
      <c r="AB29" s="1036"/>
      <c r="AC29" s="1036"/>
      <c r="AD29" s="1036"/>
      <c r="AE29" s="1037" t="s">
        <v>141</v>
      </c>
      <c r="AF29" s="1037"/>
      <c r="AG29" s="1037"/>
      <c r="AH29" s="1038"/>
      <c r="AI29" s="1035"/>
      <c r="AJ29" s="1036"/>
      <c r="AK29" s="1036"/>
      <c r="AL29" s="1036"/>
      <c r="AM29" s="1036"/>
      <c r="AN29" s="1036"/>
      <c r="AO29" s="1036"/>
      <c r="AP29" s="1036"/>
      <c r="AQ29" s="1036"/>
      <c r="AR29" s="1036"/>
      <c r="AS29" s="1036"/>
      <c r="AT29" s="1036"/>
      <c r="AU29" s="1036"/>
      <c r="AV29" s="1037" t="s">
        <v>141</v>
      </c>
      <c r="AW29" s="1037"/>
      <c r="AX29" s="1037"/>
      <c r="AY29" s="1039"/>
    </row>
    <row r="30" spans="2:51" ht="21.75" customHeight="1">
      <c r="B30" s="973" t="s">
        <v>148</v>
      </c>
      <c r="C30" s="974"/>
      <c r="D30" s="974"/>
      <c r="E30" s="974"/>
      <c r="F30" s="974"/>
      <c r="G30" s="974"/>
      <c r="H30" s="974"/>
      <c r="I30" s="974"/>
      <c r="J30" s="975"/>
      <c r="K30" s="1040" t="s">
        <v>149</v>
      </c>
      <c r="L30" s="983"/>
      <c r="M30" s="983"/>
      <c r="N30" s="983"/>
      <c r="O30" s="983"/>
      <c r="P30" s="983"/>
      <c r="Q30" s="983"/>
      <c r="R30" s="983"/>
      <c r="S30" s="983"/>
      <c r="T30" s="983"/>
      <c r="U30" s="983"/>
      <c r="V30" s="983" t="s">
        <v>150</v>
      </c>
      <c r="W30" s="983"/>
      <c r="X30" s="983"/>
      <c r="Y30" s="983"/>
      <c r="Z30" s="983"/>
      <c r="AA30" s="983"/>
      <c r="AB30" s="983"/>
      <c r="AC30" s="983"/>
      <c r="AD30" s="983"/>
      <c r="AE30" s="983"/>
      <c r="AF30" s="983"/>
      <c r="AG30" s="983"/>
      <c r="AH30" s="983"/>
      <c r="AI30" s="983"/>
      <c r="AJ30" s="983"/>
      <c r="AK30" s="983" t="s">
        <v>114</v>
      </c>
      <c r="AL30" s="983"/>
      <c r="AM30" s="983"/>
      <c r="AN30" s="983"/>
      <c r="AO30" s="983"/>
      <c r="AP30" s="983"/>
      <c r="AQ30" s="983"/>
      <c r="AR30" s="983"/>
      <c r="AS30" s="983" t="s">
        <v>115</v>
      </c>
      <c r="AT30" s="983"/>
      <c r="AU30" s="983"/>
      <c r="AV30" s="983"/>
      <c r="AW30" s="983"/>
      <c r="AX30" s="983"/>
      <c r="AY30" s="984"/>
    </row>
    <row r="31" spans="2:51" ht="21.75" customHeight="1">
      <c r="B31" s="976"/>
      <c r="C31" s="972"/>
      <c r="D31" s="972"/>
      <c r="E31" s="972"/>
      <c r="F31" s="972"/>
      <c r="G31" s="972"/>
      <c r="H31" s="972"/>
      <c r="I31" s="972"/>
      <c r="J31" s="977"/>
      <c r="K31" s="1041"/>
      <c r="L31" s="1042"/>
      <c r="M31" s="1042"/>
      <c r="N31" s="1042"/>
      <c r="O31" s="1042"/>
      <c r="P31" s="1042"/>
      <c r="Q31" s="1042"/>
      <c r="R31" s="1042"/>
      <c r="S31" s="1042"/>
      <c r="T31" s="1042"/>
      <c r="U31" s="1042"/>
      <c r="V31" s="1042"/>
      <c r="W31" s="1042"/>
      <c r="X31" s="1042"/>
      <c r="Y31" s="1042"/>
      <c r="Z31" s="1042"/>
      <c r="AA31" s="1042"/>
      <c r="AB31" s="1042"/>
      <c r="AC31" s="1042"/>
      <c r="AD31" s="1042"/>
      <c r="AE31" s="1042"/>
      <c r="AF31" s="1042"/>
      <c r="AG31" s="1042"/>
      <c r="AH31" s="1042"/>
      <c r="AI31" s="1042"/>
      <c r="AJ31" s="1042"/>
      <c r="AK31" s="1042"/>
      <c r="AL31" s="1042"/>
      <c r="AM31" s="1042"/>
      <c r="AN31" s="1042"/>
      <c r="AO31" s="1042"/>
      <c r="AP31" s="1042"/>
      <c r="AQ31" s="1042"/>
      <c r="AR31" s="1042"/>
      <c r="AS31" s="1042"/>
      <c r="AT31" s="1042"/>
      <c r="AU31" s="1042"/>
      <c r="AV31" s="1042"/>
      <c r="AW31" s="1042"/>
      <c r="AX31" s="1042"/>
      <c r="AY31" s="1043"/>
    </row>
    <row r="32" spans="2:51" ht="21.75" customHeight="1">
      <c r="B32" s="976"/>
      <c r="C32" s="972"/>
      <c r="D32" s="972"/>
      <c r="E32" s="972"/>
      <c r="F32" s="972"/>
      <c r="G32" s="972"/>
      <c r="H32" s="972"/>
      <c r="I32" s="972"/>
      <c r="J32" s="977"/>
      <c r="K32" s="1041"/>
      <c r="L32" s="1042"/>
      <c r="M32" s="1042"/>
      <c r="N32" s="1042"/>
      <c r="O32" s="1042"/>
      <c r="P32" s="1042"/>
      <c r="Q32" s="1042"/>
      <c r="R32" s="1042"/>
      <c r="S32" s="1042"/>
      <c r="T32" s="1042"/>
      <c r="U32" s="1042"/>
      <c r="V32" s="1042"/>
      <c r="W32" s="1042"/>
      <c r="X32" s="1042"/>
      <c r="Y32" s="1042"/>
      <c r="Z32" s="1042"/>
      <c r="AA32" s="1042"/>
      <c r="AB32" s="1042"/>
      <c r="AC32" s="1042"/>
      <c r="AD32" s="1042"/>
      <c r="AE32" s="1042"/>
      <c r="AF32" s="1042"/>
      <c r="AG32" s="1042"/>
      <c r="AH32" s="1042"/>
      <c r="AI32" s="1042"/>
      <c r="AJ32" s="1042"/>
      <c r="AK32" s="1042"/>
      <c r="AL32" s="1042"/>
      <c r="AM32" s="1042"/>
      <c r="AN32" s="1042"/>
      <c r="AO32" s="1042"/>
      <c r="AP32" s="1042"/>
      <c r="AQ32" s="1042"/>
      <c r="AR32" s="1042"/>
      <c r="AS32" s="1042"/>
      <c r="AT32" s="1042"/>
      <c r="AU32" s="1042"/>
      <c r="AV32" s="1042"/>
      <c r="AW32" s="1042"/>
      <c r="AX32" s="1042"/>
      <c r="AY32" s="1043"/>
    </row>
    <row r="33" spans="2:51" ht="21.75" customHeight="1">
      <c r="B33" s="976"/>
      <c r="C33" s="972"/>
      <c r="D33" s="972"/>
      <c r="E33" s="972"/>
      <c r="F33" s="972"/>
      <c r="G33" s="972"/>
      <c r="H33" s="972"/>
      <c r="I33" s="972"/>
      <c r="J33" s="977"/>
      <c r="K33" s="1041"/>
      <c r="L33" s="1042"/>
      <c r="M33" s="1042"/>
      <c r="N33" s="1042"/>
      <c r="O33" s="1042"/>
      <c r="P33" s="1042"/>
      <c r="Q33" s="1042"/>
      <c r="R33" s="1042"/>
      <c r="S33" s="1042"/>
      <c r="T33" s="1042"/>
      <c r="U33" s="1042"/>
      <c r="V33" s="1042"/>
      <c r="W33" s="1042"/>
      <c r="X33" s="1042"/>
      <c r="Y33" s="1042"/>
      <c r="Z33" s="1042"/>
      <c r="AA33" s="1042"/>
      <c r="AB33" s="1042"/>
      <c r="AC33" s="1042"/>
      <c r="AD33" s="1042"/>
      <c r="AE33" s="1042"/>
      <c r="AF33" s="1042"/>
      <c r="AG33" s="1042"/>
      <c r="AH33" s="1042"/>
      <c r="AI33" s="1042"/>
      <c r="AJ33" s="1042"/>
      <c r="AK33" s="1042"/>
      <c r="AL33" s="1042"/>
      <c r="AM33" s="1042"/>
      <c r="AN33" s="1042"/>
      <c r="AO33" s="1042"/>
      <c r="AP33" s="1042"/>
      <c r="AQ33" s="1042"/>
      <c r="AR33" s="1042"/>
      <c r="AS33" s="1042"/>
      <c r="AT33" s="1042"/>
      <c r="AU33" s="1042"/>
      <c r="AV33" s="1042"/>
      <c r="AW33" s="1042"/>
      <c r="AX33" s="1042"/>
      <c r="AY33" s="1043"/>
    </row>
    <row r="34" spans="2:51" ht="21.75" customHeight="1" thickBot="1">
      <c r="B34" s="963"/>
      <c r="C34" s="964"/>
      <c r="D34" s="964"/>
      <c r="E34" s="964"/>
      <c r="F34" s="964"/>
      <c r="G34" s="964"/>
      <c r="H34" s="964"/>
      <c r="I34" s="964"/>
      <c r="J34" s="965"/>
      <c r="K34" s="1044"/>
      <c r="L34" s="1045"/>
      <c r="M34" s="1045"/>
      <c r="N34" s="1045"/>
      <c r="O34" s="1045"/>
      <c r="P34" s="1045"/>
      <c r="Q34" s="1045"/>
      <c r="R34" s="1045"/>
      <c r="S34" s="1045"/>
      <c r="T34" s="1045"/>
      <c r="U34" s="1045"/>
      <c r="V34" s="1045"/>
      <c r="W34" s="1045"/>
      <c r="X34" s="1045"/>
      <c r="Y34" s="1045"/>
      <c r="Z34" s="1045"/>
      <c r="AA34" s="1045"/>
      <c r="AB34" s="1045"/>
      <c r="AC34" s="1045"/>
      <c r="AD34" s="1045"/>
      <c r="AE34" s="1045"/>
      <c r="AF34" s="1045"/>
      <c r="AG34" s="1045"/>
      <c r="AH34" s="1045"/>
      <c r="AI34" s="1045"/>
      <c r="AJ34" s="1045"/>
      <c r="AK34" s="1045"/>
      <c r="AL34" s="1045"/>
      <c r="AM34" s="1045"/>
      <c r="AN34" s="1045"/>
      <c r="AO34" s="1045"/>
      <c r="AP34" s="1045"/>
      <c r="AQ34" s="1045"/>
      <c r="AR34" s="1045"/>
      <c r="AS34" s="1045"/>
      <c r="AT34" s="1045"/>
      <c r="AU34" s="1045"/>
      <c r="AV34" s="1045"/>
      <c r="AW34" s="1045"/>
      <c r="AX34" s="1045"/>
      <c r="AY34" s="1046"/>
    </row>
    <row r="35" spans="2:51" ht="13.5" customHeight="1">
      <c r="B35" s="1048" t="s">
        <v>151</v>
      </c>
      <c r="C35" s="1048"/>
      <c r="D35" s="1048"/>
      <c r="E35" s="1048"/>
      <c r="F35" s="1048"/>
      <c r="G35" s="1048"/>
      <c r="H35" s="1048"/>
      <c r="I35" s="1048"/>
      <c r="J35" s="1048"/>
      <c r="K35" s="1048"/>
      <c r="L35" s="1048"/>
      <c r="M35" s="1048"/>
      <c r="N35" s="1048"/>
      <c r="O35" s="1048"/>
      <c r="P35" s="1048"/>
      <c r="Q35" s="1048"/>
      <c r="R35" s="1048"/>
      <c r="S35" s="1048"/>
      <c r="T35" s="1048"/>
      <c r="U35" s="1048"/>
      <c r="V35" s="1048"/>
      <c r="W35" s="1048"/>
      <c r="X35" s="1048"/>
      <c r="Y35" s="1048"/>
      <c r="Z35" s="1048"/>
      <c r="AA35" s="1048"/>
      <c r="AB35" s="1048"/>
      <c r="AC35" s="1048"/>
      <c r="AD35" s="1048"/>
      <c r="AE35" s="1048"/>
      <c r="AF35" s="1048"/>
      <c r="AG35" s="1048"/>
      <c r="AH35" s="1048"/>
      <c r="AI35" s="1048"/>
      <c r="AJ35" s="1048"/>
      <c r="AK35" s="1048"/>
      <c r="AL35" s="1048"/>
      <c r="AM35" s="1048"/>
      <c r="AN35" s="1048"/>
      <c r="AO35" s="1048"/>
      <c r="AP35" s="1048"/>
      <c r="AQ35" s="1048"/>
      <c r="AR35" s="1048"/>
      <c r="AS35" s="1048"/>
      <c r="AT35" s="1048"/>
      <c r="AU35" s="1048"/>
      <c r="AV35" s="1048"/>
      <c r="AW35" s="1048"/>
      <c r="AX35" s="1048"/>
      <c r="AY35" s="1048"/>
    </row>
    <row r="36" spans="2:51">
      <c r="B36" s="1049" t="s">
        <v>152</v>
      </c>
      <c r="C36" s="1049"/>
      <c r="D36" s="1049"/>
      <c r="E36" s="1049"/>
      <c r="F36" s="1049"/>
      <c r="G36" s="1049"/>
      <c r="H36" s="1049"/>
      <c r="I36" s="1049"/>
      <c r="J36" s="1049"/>
      <c r="K36" s="1049"/>
      <c r="L36" s="1049"/>
      <c r="M36" s="1049"/>
      <c r="N36" s="1049"/>
      <c r="O36" s="1049"/>
      <c r="P36" s="1049"/>
      <c r="Q36" s="1049"/>
      <c r="R36" s="1049"/>
      <c r="S36" s="1049"/>
      <c r="T36" s="1049"/>
      <c r="U36" s="1049"/>
      <c r="V36" s="1049"/>
      <c r="W36" s="1049"/>
      <c r="X36" s="1049"/>
      <c r="Y36" s="1049"/>
      <c r="Z36" s="1049"/>
      <c r="AA36" s="1049"/>
      <c r="AB36" s="1049"/>
      <c r="AC36" s="1049"/>
      <c r="AD36" s="1049"/>
      <c r="AE36" s="1049"/>
      <c r="AF36" s="1049"/>
      <c r="AG36" s="1049"/>
      <c r="AH36" s="1049"/>
      <c r="AI36" s="1049"/>
      <c r="AJ36" s="1049"/>
      <c r="AK36" s="1049"/>
      <c r="AL36" s="1049"/>
      <c r="AM36" s="1049"/>
      <c r="AN36" s="1049"/>
      <c r="AO36" s="1049"/>
      <c r="AP36" s="1049"/>
      <c r="AQ36" s="1049"/>
      <c r="AR36" s="1049"/>
      <c r="AS36" s="1049"/>
      <c r="AT36" s="1049"/>
      <c r="AU36" s="1049"/>
      <c r="AV36" s="1049"/>
      <c r="AW36" s="1049"/>
      <c r="AX36" s="1049"/>
      <c r="AY36" s="1049"/>
    </row>
    <row r="37" spans="2:51" ht="30.75" customHeight="1">
      <c r="B37" s="1049" t="s">
        <v>1093</v>
      </c>
      <c r="C37" s="1049"/>
      <c r="D37" s="1049"/>
      <c r="E37" s="1049"/>
      <c r="F37" s="1049"/>
      <c r="G37" s="1049"/>
      <c r="H37" s="1049"/>
      <c r="I37" s="1049"/>
      <c r="J37" s="1049"/>
      <c r="K37" s="1049"/>
      <c r="L37" s="1049"/>
      <c r="M37" s="1049"/>
      <c r="N37" s="1049"/>
      <c r="O37" s="1049"/>
      <c r="P37" s="1049"/>
      <c r="Q37" s="1049"/>
      <c r="R37" s="1049"/>
      <c r="S37" s="1049"/>
      <c r="T37" s="1049"/>
      <c r="U37" s="1049"/>
      <c r="V37" s="1049"/>
      <c r="W37" s="1049"/>
      <c r="X37" s="1049"/>
      <c r="Y37" s="1049"/>
      <c r="Z37" s="1049"/>
      <c r="AA37" s="1049"/>
      <c r="AB37" s="1049"/>
      <c r="AC37" s="1049"/>
      <c r="AD37" s="1049"/>
      <c r="AE37" s="1049"/>
      <c r="AF37" s="1049"/>
      <c r="AG37" s="1049"/>
      <c r="AH37" s="1049"/>
      <c r="AI37" s="1049"/>
      <c r="AJ37" s="1049"/>
      <c r="AK37" s="1049"/>
      <c r="AL37" s="1049"/>
      <c r="AM37" s="1049"/>
      <c r="AN37" s="1049"/>
      <c r="AO37" s="1049"/>
      <c r="AP37" s="1049"/>
      <c r="AQ37" s="1049"/>
      <c r="AR37" s="1049"/>
      <c r="AS37" s="1049"/>
      <c r="AT37" s="1049"/>
      <c r="AU37" s="1049"/>
      <c r="AV37" s="1049"/>
      <c r="AW37" s="1049"/>
      <c r="AX37" s="1049"/>
      <c r="AY37" s="1049"/>
    </row>
    <row r="38" spans="2:51" ht="18.75" customHeight="1">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V38" s="23" t="s">
        <v>153</v>
      </c>
      <c r="AW38" s="28"/>
      <c r="AX38" s="28"/>
      <c r="AY38" s="28"/>
    </row>
    <row r="39" spans="2:51" ht="21.75" customHeight="1" thickBot="1">
      <c r="B39" s="24" t="s">
        <v>154</v>
      </c>
      <c r="C39" s="27"/>
      <c r="D39" s="27"/>
      <c r="E39" s="27"/>
      <c r="F39" s="27"/>
      <c r="G39" s="27"/>
      <c r="H39" s="27"/>
      <c r="I39" s="27"/>
      <c r="J39" s="27"/>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row>
    <row r="40" spans="2:51" ht="21.75" customHeight="1">
      <c r="B40" s="1050" t="s">
        <v>155</v>
      </c>
      <c r="C40" s="1051"/>
      <c r="D40" s="1051"/>
      <c r="E40" s="1051"/>
      <c r="F40" s="1051"/>
      <c r="G40" s="1051"/>
      <c r="H40" s="1051"/>
      <c r="I40" s="1051"/>
      <c r="J40" s="1052"/>
      <c r="K40" s="1059" t="s">
        <v>149</v>
      </c>
      <c r="L40" s="949"/>
      <c r="M40" s="949"/>
      <c r="N40" s="949"/>
      <c r="O40" s="949"/>
      <c r="P40" s="949"/>
      <c r="Q40" s="949"/>
      <c r="R40" s="949"/>
      <c r="S40" s="949"/>
      <c r="T40" s="949"/>
      <c r="U40" s="949"/>
      <c r="V40" s="949" t="s">
        <v>116</v>
      </c>
      <c r="W40" s="949"/>
      <c r="X40" s="949"/>
      <c r="Y40" s="949"/>
      <c r="Z40" s="949"/>
      <c r="AA40" s="949"/>
      <c r="AB40" s="949"/>
      <c r="AC40" s="949"/>
      <c r="AD40" s="949"/>
      <c r="AE40" s="949"/>
      <c r="AF40" s="949"/>
      <c r="AG40" s="949"/>
      <c r="AH40" s="949"/>
      <c r="AI40" s="949"/>
      <c r="AJ40" s="949"/>
      <c r="AK40" s="949" t="s">
        <v>113</v>
      </c>
      <c r="AL40" s="949"/>
      <c r="AM40" s="949"/>
      <c r="AN40" s="949"/>
      <c r="AO40" s="949"/>
      <c r="AP40" s="949"/>
      <c r="AQ40" s="949"/>
      <c r="AR40" s="949"/>
      <c r="AS40" s="949" t="s">
        <v>115</v>
      </c>
      <c r="AT40" s="949"/>
      <c r="AU40" s="949"/>
      <c r="AV40" s="949"/>
      <c r="AW40" s="949"/>
      <c r="AX40" s="949"/>
      <c r="AY40" s="950"/>
    </row>
    <row r="41" spans="2:51" ht="21.75" customHeight="1">
      <c r="B41" s="1053"/>
      <c r="C41" s="1054"/>
      <c r="D41" s="1054"/>
      <c r="E41" s="1054"/>
      <c r="F41" s="1054"/>
      <c r="G41" s="1054"/>
      <c r="H41" s="1054"/>
      <c r="I41" s="1054"/>
      <c r="J41" s="1055"/>
      <c r="K41" s="1047"/>
      <c r="L41" s="1042"/>
      <c r="M41" s="1042"/>
      <c r="N41" s="1042"/>
      <c r="O41" s="1042"/>
      <c r="P41" s="1042"/>
      <c r="Q41" s="1042"/>
      <c r="R41" s="1042"/>
      <c r="S41" s="1042"/>
      <c r="T41" s="1042"/>
      <c r="U41" s="1042"/>
      <c r="V41" s="969"/>
      <c r="W41" s="969"/>
      <c r="X41" s="969"/>
      <c r="Y41" s="969"/>
      <c r="Z41" s="969"/>
      <c r="AA41" s="969"/>
      <c r="AB41" s="969"/>
      <c r="AC41" s="969"/>
      <c r="AD41" s="969"/>
      <c r="AE41" s="969"/>
      <c r="AF41" s="969"/>
      <c r="AG41" s="969"/>
      <c r="AH41" s="969"/>
      <c r="AI41" s="969"/>
      <c r="AJ41" s="969"/>
      <c r="AK41" s="969"/>
      <c r="AL41" s="969"/>
      <c r="AM41" s="969"/>
      <c r="AN41" s="969"/>
      <c r="AO41" s="969"/>
      <c r="AP41" s="969"/>
      <c r="AQ41" s="969"/>
      <c r="AR41" s="969"/>
      <c r="AS41" s="969"/>
      <c r="AT41" s="969"/>
      <c r="AU41" s="969"/>
      <c r="AV41" s="969"/>
      <c r="AW41" s="969"/>
      <c r="AX41" s="969"/>
      <c r="AY41" s="970"/>
    </row>
    <row r="42" spans="2:51" ht="21.75" customHeight="1">
      <c r="B42" s="1053"/>
      <c r="C42" s="1054"/>
      <c r="D42" s="1054"/>
      <c r="E42" s="1054"/>
      <c r="F42" s="1054"/>
      <c r="G42" s="1054"/>
      <c r="H42" s="1054"/>
      <c r="I42" s="1054"/>
      <c r="J42" s="1055"/>
      <c r="K42" s="1047"/>
      <c r="L42" s="1042"/>
      <c r="M42" s="1042"/>
      <c r="N42" s="1042"/>
      <c r="O42" s="1042"/>
      <c r="P42" s="1042"/>
      <c r="Q42" s="1042"/>
      <c r="R42" s="1042"/>
      <c r="S42" s="1042"/>
      <c r="T42" s="1042"/>
      <c r="U42" s="1042"/>
      <c r="V42" s="969"/>
      <c r="W42" s="969"/>
      <c r="X42" s="969"/>
      <c r="Y42" s="969"/>
      <c r="Z42" s="969"/>
      <c r="AA42" s="969"/>
      <c r="AB42" s="969"/>
      <c r="AC42" s="969"/>
      <c r="AD42" s="969"/>
      <c r="AE42" s="969"/>
      <c r="AF42" s="969"/>
      <c r="AG42" s="969"/>
      <c r="AH42" s="969"/>
      <c r="AI42" s="969"/>
      <c r="AJ42" s="969"/>
      <c r="AK42" s="969"/>
      <c r="AL42" s="969"/>
      <c r="AM42" s="969"/>
      <c r="AN42" s="969"/>
      <c r="AO42" s="969"/>
      <c r="AP42" s="969"/>
      <c r="AQ42" s="969"/>
      <c r="AR42" s="969"/>
      <c r="AS42" s="969"/>
      <c r="AT42" s="969"/>
      <c r="AU42" s="969"/>
      <c r="AV42" s="969"/>
      <c r="AW42" s="969"/>
      <c r="AX42" s="969"/>
      <c r="AY42" s="970"/>
    </row>
    <row r="43" spans="2:51" ht="21.75" customHeight="1">
      <c r="B43" s="1053"/>
      <c r="C43" s="1054"/>
      <c r="D43" s="1054"/>
      <c r="E43" s="1054"/>
      <c r="F43" s="1054"/>
      <c r="G43" s="1054"/>
      <c r="H43" s="1054"/>
      <c r="I43" s="1054"/>
      <c r="J43" s="1055"/>
      <c r="K43" s="1047"/>
      <c r="L43" s="1042"/>
      <c r="M43" s="1042"/>
      <c r="N43" s="1042"/>
      <c r="O43" s="1042"/>
      <c r="P43" s="1042"/>
      <c r="Q43" s="1042"/>
      <c r="R43" s="1042"/>
      <c r="S43" s="1042"/>
      <c r="T43" s="1042"/>
      <c r="U43" s="1042"/>
      <c r="V43" s="969"/>
      <c r="W43" s="969"/>
      <c r="X43" s="969"/>
      <c r="Y43" s="969"/>
      <c r="Z43" s="969"/>
      <c r="AA43" s="969"/>
      <c r="AB43" s="969"/>
      <c r="AC43" s="969"/>
      <c r="AD43" s="969"/>
      <c r="AE43" s="969"/>
      <c r="AF43" s="969"/>
      <c r="AG43" s="969"/>
      <c r="AH43" s="969"/>
      <c r="AI43" s="969"/>
      <c r="AJ43" s="969"/>
      <c r="AK43" s="969"/>
      <c r="AL43" s="969"/>
      <c r="AM43" s="969"/>
      <c r="AN43" s="969"/>
      <c r="AO43" s="969"/>
      <c r="AP43" s="969"/>
      <c r="AQ43" s="969"/>
      <c r="AR43" s="969"/>
      <c r="AS43" s="969"/>
      <c r="AT43" s="969"/>
      <c r="AU43" s="969"/>
      <c r="AV43" s="969"/>
      <c r="AW43" s="969"/>
      <c r="AX43" s="969"/>
      <c r="AY43" s="970"/>
    </row>
    <row r="44" spans="2:51" ht="21.75" customHeight="1" thickBot="1">
      <c r="B44" s="1056"/>
      <c r="C44" s="1057"/>
      <c r="D44" s="1057"/>
      <c r="E44" s="1057"/>
      <c r="F44" s="1057"/>
      <c r="G44" s="1057"/>
      <c r="H44" s="1057"/>
      <c r="I44" s="1057"/>
      <c r="J44" s="1058"/>
      <c r="K44" s="1089"/>
      <c r="L44" s="1045"/>
      <c r="M44" s="1045"/>
      <c r="N44" s="1045"/>
      <c r="O44" s="1045"/>
      <c r="P44" s="1045"/>
      <c r="Q44" s="1045"/>
      <c r="R44" s="1045"/>
      <c r="S44" s="1045"/>
      <c r="T44" s="1045"/>
      <c r="U44" s="1045"/>
      <c r="V44" s="954"/>
      <c r="W44" s="954"/>
      <c r="X44" s="954"/>
      <c r="Y44" s="954"/>
      <c r="Z44" s="954"/>
      <c r="AA44" s="954"/>
      <c r="AB44" s="954"/>
      <c r="AC44" s="954"/>
      <c r="AD44" s="954"/>
      <c r="AE44" s="954"/>
      <c r="AF44" s="954"/>
      <c r="AG44" s="954"/>
      <c r="AH44" s="954"/>
      <c r="AI44" s="954"/>
      <c r="AJ44" s="954"/>
      <c r="AK44" s="954"/>
      <c r="AL44" s="954"/>
      <c r="AM44" s="954"/>
      <c r="AN44" s="954"/>
      <c r="AO44" s="954"/>
      <c r="AP44" s="954"/>
      <c r="AQ44" s="954"/>
      <c r="AR44" s="954"/>
      <c r="AS44" s="954"/>
      <c r="AT44" s="954"/>
      <c r="AU44" s="954"/>
      <c r="AV44" s="954"/>
      <c r="AW44" s="954"/>
      <c r="AX44" s="954"/>
      <c r="AY44" s="955"/>
    </row>
    <row r="45" spans="2:51" ht="13.5" customHeight="1">
      <c r="B45" s="1060" t="s">
        <v>156</v>
      </c>
      <c r="C45" s="1061"/>
      <c r="D45" s="1061"/>
      <c r="E45" s="1061"/>
      <c r="F45" s="1061"/>
      <c r="G45" s="1061"/>
      <c r="H45" s="1061"/>
      <c r="I45" s="1061"/>
      <c r="J45" s="1062"/>
      <c r="K45" s="1069"/>
      <c r="L45" s="1070"/>
      <c r="M45" s="1070"/>
      <c r="N45" s="1070"/>
      <c r="O45" s="1070"/>
      <c r="P45" s="1070"/>
      <c r="Q45" s="1070"/>
      <c r="R45" s="1070"/>
      <c r="S45" s="1070"/>
      <c r="T45" s="1070"/>
      <c r="U45" s="1070"/>
      <c r="V45" s="1070"/>
      <c r="W45" s="1070"/>
      <c r="X45" s="1070"/>
      <c r="Y45" s="1070"/>
      <c r="Z45" s="1070"/>
      <c r="AA45" s="1070"/>
      <c r="AB45" s="1070"/>
      <c r="AC45" s="1070"/>
      <c r="AD45" s="1070"/>
      <c r="AE45" s="1070"/>
      <c r="AF45" s="1070"/>
      <c r="AG45" s="1070"/>
      <c r="AH45" s="1070"/>
      <c r="AI45" s="1070"/>
      <c r="AJ45" s="1070"/>
      <c r="AK45" s="1070"/>
      <c r="AL45" s="1070"/>
      <c r="AM45" s="1070"/>
      <c r="AN45" s="1070"/>
      <c r="AO45" s="1070"/>
      <c r="AP45" s="1070"/>
      <c r="AQ45" s="1070"/>
      <c r="AR45" s="1070"/>
      <c r="AS45" s="1070"/>
      <c r="AT45" s="1070"/>
      <c r="AU45" s="1070"/>
      <c r="AV45" s="1070"/>
      <c r="AW45" s="1070"/>
      <c r="AX45" s="1070"/>
      <c r="AY45" s="1071"/>
    </row>
    <row r="46" spans="2:51" ht="18" customHeight="1">
      <c r="B46" s="1063"/>
      <c r="C46" s="1064"/>
      <c r="D46" s="1064"/>
      <c r="E46" s="1064"/>
      <c r="F46" s="1064"/>
      <c r="G46" s="1064"/>
      <c r="H46" s="1064"/>
      <c r="I46" s="1064"/>
      <c r="J46" s="1065"/>
      <c r="K46" s="1072"/>
      <c r="L46" s="1073"/>
      <c r="M46" s="1073"/>
      <c r="N46" s="1073"/>
      <c r="O46" s="1073"/>
      <c r="P46" s="1073"/>
      <c r="Q46" s="1073"/>
      <c r="R46" s="1073"/>
      <c r="S46" s="1073"/>
      <c r="T46" s="1073"/>
      <c r="U46" s="1073"/>
      <c r="V46" s="1073"/>
      <c r="W46" s="1073"/>
      <c r="X46" s="1073"/>
      <c r="Y46" s="1073"/>
      <c r="Z46" s="1073"/>
      <c r="AA46" s="1073"/>
      <c r="AB46" s="1073"/>
      <c r="AC46" s="1073"/>
      <c r="AD46" s="1073"/>
      <c r="AE46" s="1073"/>
      <c r="AF46" s="1073"/>
      <c r="AG46" s="1073"/>
      <c r="AH46" s="1073"/>
      <c r="AI46" s="1073"/>
      <c r="AJ46" s="1073"/>
      <c r="AK46" s="1073"/>
      <c r="AL46" s="1073"/>
      <c r="AM46" s="1073"/>
      <c r="AN46" s="1073"/>
      <c r="AO46" s="1073"/>
      <c r="AP46" s="1073"/>
      <c r="AQ46" s="1073"/>
      <c r="AR46" s="1073"/>
      <c r="AS46" s="1073"/>
      <c r="AT46" s="1073"/>
      <c r="AU46" s="1073"/>
      <c r="AV46" s="1073"/>
      <c r="AW46" s="1073"/>
      <c r="AX46" s="1073"/>
      <c r="AY46" s="1074"/>
    </row>
    <row r="47" spans="2:51" ht="18" customHeight="1">
      <c r="B47" s="1063"/>
      <c r="C47" s="1064"/>
      <c r="D47" s="1064"/>
      <c r="E47" s="1064"/>
      <c r="F47" s="1064"/>
      <c r="G47" s="1064"/>
      <c r="H47" s="1064"/>
      <c r="I47" s="1064"/>
      <c r="J47" s="1065"/>
      <c r="K47" s="1072"/>
      <c r="L47" s="1073"/>
      <c r="M47" s="1073"/>
      <c r="N47" s="1073"/>
      <c r="O47" s="1073"/>
      <c r="P47" s="1073"/>
      <c r="Q47" s="1073"/>
      <c r="R47" s="1073"/>
      <c r="S47" s="1073"/>
      <c r="T47" s="1073"/>
      <c r="U47" s="1073"/>
      <c r="V47" s="1073"/>
      <c r="W47" s="1073"/>
      <c r="X47" s="1073"/>
      <c r="Y47" s="1073"/>
      <c r="Z47" s="1073"/>
      <c r="AA47" s="1073"/>
      <c r="AB47" s="1073"/>
      <c r="AC47" s="1073"/>
      <c r="AD47" s="1073"/>
      <c r="AE47" s="1073"/>
      <c r="AF47" s="1073"/>
      <c r="AG47" s="1073"/>
      <c r="AH47" s="1073"/>
      <c r="AI47" s="1073"/>
      <c r="AJ47" s="1073"/>
      <c r="AK47" s="1073"/>
      <c r="AL47" s="1073"/>
      <c r="AM47" s="1073"/>
      <c r="AN47" s="1073"/>
      <c r="AO47" s="1073"/>
      <c r="AP47" s="1073"/>
      <c r="AQ47" s="1073"/>
      <c r="AR47" s="1073"/>
      <c r="AS47" s="1073"/>
      <c r="AT47" s="1073"/>
      <c r="AU47" s="1073"/>
      <c r="AV47" s="1073"/>
      <c r="AW47" s="1073"/>
      <c r="AX47" s="1073"/>
      <c r="AY47" s="1074"/>
    </row>
    <row r="48" spans="2:51" ht="18" customHeight="1">
      <c r="B48" s="1063"/>
      <c r="C48" s="1064"/>
      <c r="D48" s="1064"/>
      <c r="E48" s="1064"/>
      <c r="F48" s="1064"/>
      <c r="G48" s="1064"/>
      <c r="H48" s="1064"/>
      <c r="I48" s="1064"/>
      <c r="J48" s="1065"/>
      <c r="K48" s="1072"/>
      <c r="L48" s="1073"/>
      <c r="M48" s="1073"/>
      <c r="N48" s="1073"/>
      <c r="O48" s="1073"/>
      <c r="P48" s="1073"/>
      <c r="Q48" s="1073"/>
      <c r="R48" s="1073"/>
      <c r="S48" s="1073"/>
      <c r="T48" s="1073"/>
      <c r="U48" s="1073"/>
      <c r="V48" s="1073"/>
      <c r="W48" s="1073"/>
      <c r="X48" s="1073"/>
      <c r="Y48" s="1073"/>
      <c r="Z48" s="1073"/>
      <c r="AA48" s="1073"/>
      <c r="AB48" s="1073"/>
      <c r="AC48" s="1073"/>
      <c r="AD48" s="1073"/>
      <c r="AE48" s="1073"/>
      <c r="AF48" s="1073"/>
      <c r="AG48" s="1073"/>
      <c r="AH48" s="1073"/>
      <c r="AI48" s="1073"/>
      <c r="AJ48" s="1073"/>
      <c r="AK48" s="1073"/>
      <c r="AL48" s="1073"/>
      <c r="AM48" s="1073"/>
      <c r="AN48" s="1073"/>
      <c r="AO48" s="1073"/>
      <c r="AP48" s="1073"/>
      <c r="AQ48" s="1073"/>
      <c r="AR48" s="1073"/>
      <c r="AS48" s="1073"/>
      <c r="AT48" s="1073"/>
      <c r="AU48" s="1073"/>
      <c r="AV48" s="1073"/>
      <c r="AW48" s="1073"/>
      <c r="AX48" s="1073"/>
      <c r="AY48" s="1074"/>
    </row>
    <row r="49" spans="2:51" ht="18" customHeight="1" thickBot="1">
      <c r="B49" s="1066"/>
      <c r="C49" s="1067"/>
      <c r="D49" s="1067"/>
      <c r="E49" s="1067"/>
      <c r="F49" s="1067"/>
      <c r="G49" s="1067"/>
      <c r="H49" s="1067"/>
      <c r="I49" s="1067"/>
      <c r="J49" s="1068"/>
      <c r="K49" s="1075"/>
      <c r="L49" s="1076"/>
      <c r="M49" s="1076"/>
      <c r="N49" s="1076"/>
      <c r="O49" s="1076"/>
      <c r="P49" s="1076"/>
      <c r="Q49" s="1076"/>
      <c r="R49" s="1076"/>
      <c r="S49" s="1076"/>
      <c r="T49" s="1076"/>
      <c r="U49" s="1076"/>
      <c r="V49" s="1076"/>
      <c r="W49" s="1076"/>
      <c r="X49" s="1076"/>
      <c r="Y49" s="1076"/>
      <c r="Z49" s="1076"/>
      <c r="AA49" s="1076"/>
      <c r="AB49" s="1076"/>
      <c r="AC49" s="1076"/>
      <c r="AD49" s="1076"/>
      <c r="AE49" s="1076"/>
      <c r="AF49" s="1076"/>
      <c r="AG49" s="1076"/>
      <c r="AH49" s="1076"/>
      <c r="AI49" s="1076"/>
      <c r="AJ49" s="1076"/>
      <c r="AK49" s="1076"/>
      <c r="AL49" s="1076"/>
      <c r="AM49" s="1076"/>
      <c r="AN49" s="1076"/>
      <c r="AO49" s="1076"/>
      <c r="AP49" s="1076"/>
      <c r="AQ49" s="1076"/>
      <c r="AR49" s="1076"/>
      <c r="AS49" s="1076"/>
      <c r="AT49" s="1076"/>
      <c r="AU49" s="1076"/>
      <c r="AV49" s="1076"/>
      <c r="AW49" s="1076"/>
      <c r="AX49" s="1076"/>
      <c r="AY49" s="1077"/>
    </row>
    <row r="50" spans="2:51" ht="18" customHeight="1">
      <c r="B50" s="1050" t="s">
        <v>157</v>
      </c>
      <c r="C50" s="1051"/>
      <c r="D50" s="1051"/>
      <c r="E50" s="1051"/>
      <c r="F50" s="1051"/>
      <c r="G50" s="1051"/>
      <c r="H50" s="1051"/>
      <c r="I50" s="1051"/>
      <c r="J50" s="1052"/>
      <c r="K50" s="1078"/>
      <c r="L50" s="1079"/>
      <c r="M50" s="1079"/>
      <c r="N50" s="1079"/>
      <c r="O50" s="1079"/>
      <c r="P50" s="1079"/>
      <c r="Q50" s="1079"/>
      <c r="R50" s="1079"/>
      <c r="S50" s="1079"/>
      <c r="T50" s="1079"/>
      <c r="U50" s="1079"/>
      <c r="V50" s="1079"/>
      <c r="W50" s="1079"/>
      <c r="X50" s="1079"/>
      <c r="Y50" s="1079"/>
      <c r="Z50" s="1079"/>
      <c r="AA50" s="1079"/>
      <c r="AB50" s="1079"/>
      <c r="AC50" s="1079"/>
      <c r="AD50" s="1079"/>
      <c r="AE50" s="1079"/>
      <c r="AF50" s="1079"/>
      <c r="AG50" s="1079"/>
      <c r="AH50" s="1079"/>
      <c r="AI50" s="1079"/>
      <c r="AJ50" s="1079"/>
      <c r="AK50" s="1079"/>
      <c r="AL50" s="1079"/>
      <c r="AM50" s="1079"/>
      <c r="AN50" s="1079"/>
      <c r="AO50" s="1079"/>
      <c r="AP50" s="1079"/>
      <c r="AQ50" s="1079"/>
      <c r="AR50" s="1079"/>
      <c r="AS50" s="1079"/>
      <c r="AT50" s="1079"/>
      <c r="AU50" s="1079"/>
      <c r="AV50" s="1079"/>
      <c r="AW50" s="1079"/>
      <c r="AX50" s="1079"/>
      <c r="AY50" s="1080"/>
    </row>
    <row r="51" spans="2:51" ht="18" customHeight="1">
      <c r="B51" s="1053"/>
      <c r="C51" s="1054"/>
      <c r="D51" s="1054"/>
      <c r="E51" s="1054"/>
      <c r="F51" s="1054"/>
      <c r="G51" s="1054"/>
      <c r="H51" s="1054"/>
      <c r="I51" s="1054"/>
      <c r="J51" s="1055"/>
      <c r="K51" s="994"/>
      <c r="L51" s="1081"/>
      <c r="M51" s="1081"/>
      <c r="N51" s="1081"/>
      <c r="O51" s="1081"/>
      <c r="P51" s="1081"/>
      <c r="Q51" s="1081"/>
      <c r="R51" s="1081"/>
      <c r="S51" s="1081"/>
      <c r="T51" s="1081"/>
      <c r="U51" s="1081"/>
      <c r="V51" s="1081"/>
      <c r="W51" s="1081"/>
      <c r="X51" s="1081"/>
      <c r="Y51" s="1081"/>
      <c r="Z51" s="1081"/>
      <c r="AA51" s="1081"/>
      <c r="AB51" s="1081"/>
      <c r="AC51" s="1081"/>
      <c r="AD51" s="1081"/>
      <c r="AE51" s="1081"/>
      <c r="AF51" s="1081"/>
      <c r="AG51" s="1081"/>
      <c r="AH51" s="1081"/>
      <c r="AI51" s="1081"/>
      <c r="AJ51" s="1081"/>
      <c r="AK51" s="1081"/>
      <c r="AL51" s="1081"/>
      <c r="AM51" s="1081"/>
      <c r="AN51" s="1081"/>
      <c r="AO51" s="1081"/>
      <c r="AP51" s="1081"/>
      <c r="AQ51" s="1081"/>
      <c r="AR51" s="1081"/>
      <c r="AS51" s="1081"/>
      <c r="AT51" s="1081"/>
      <c r="AU51" s="1081"/>
      <c r="AV51" s="1081"/>
      <c r="AW51" s="1081"/>
      <c r="AX51" s="1081"/>
      <c r="AY51" s="1082"/>
    </row>
    <row r="52" spans="2:51" ht="10.5" customHeight="1">
      <c r="B52" s="1053"/>
      <c r="C52" s="1054"/>
      <c r="D52" s="1054"/>
      <c r="E52" s="1054"/>
      <c r="F52" s="1054"/>
      <c r="G52" s="1054"/>
      <c r="H52" s="1054"/>
      <c r="I52" s="1054"/>
      <c r="J52" s="1055"/>
      <c r="K52" s="994"/>
      <c r="L52" s="1081"/>
      <c r="M52" s="1081"/>
      <c r="N52" s="1081"/>
      <c r="O52" s="1081"/>
      <c r="P52" s="1081"/>
      <c r="Q52" s="1081"/>
      <c r="R52" s="1081"/>
      <c r="S52" s="1081"/>
      <c r="T52" s="1081"/>
      <c r="U52" s="1081"/>
      <c r="V52" s="1081"/>
      <c r="W52" s="1081"/>
      <c r="X52" s="1081"/>
      <c r="Y52" s="1081"/>
      <c r="Z52" s="1081"/>
      <c r="AA52" s="1081"/>
      <c r="AB52" s="1081"/>
      <c r="AC52" s="1081"/>
      <c r="AD52" s="1081"/>
      <c r="AE52" s="1081"/>
      <c r="AF52" s="1081"/>
      <c r="AG52" s="1081"/>
      <c r="AH52" s="1081"/>
      <c r="AI52" s="1081"/>
      <c r="AJ52" s="1081"/>
      <c r="AK52" s="1081"/>
      <c r="AL52" s="1081"/>
      <c r="AM52" s="1081"/>
      <c r="AN52" s="1081"/>
      <c r="AO52" s="1081"/>
      <c r="AP52" s="1081"/>
      <c r="AQ52" s="1081"/>
      <c r="AR52" s="1081"/>
      <c r="AS52" s="1081"/>
      <c r="AT52" s="1081"/>
      <c r="AU52" s="1081"/>
      <c r="AV52" s="1081"/>
      <c r="AW52" s="1081"/>
      <c r="AX52" s="1081"/>
      <c r="AY52" s="1082"/>
    </row>
    <row r="53" spans="2:51">
      <c r="B53" s="1053"/>
      <c r="C53" s="1054"/>
      <c r="D53" s="1054"/>
      <c r="E53" s="1054"/>
      <c r="F53" s="1054"/>
      <c r="G53" s="1054"/>
      <c r="H53" s="1054"/>
      <c r="I53" s="1054"/>
      <c r="J53" s="1055"/>
      <c r="K53" s="994"/>
      <c r="L53" s="1081"/>
      <c r="M53" s="1081"/>
      <c r="N53" s="1081"/>
      <c r="O53" s="1081"/>
      <c r="P53" s="1081"/>
      <c r="Q53" s="1081"/>
      <c r="R53" s="1081"/>
      <c r="S53" s="1081"/>
      <c r="T53" s="1081"/>
      <c r="U53" s="1081"/>
      <c r="V53" s="1081"/>
      <c r="W53" s="1081"/>
      <c r="X53" s="1081"/>
      <c r="Y53" s="1081"/>
      <c r="Z53" s="1081"/>
      <c r="AA53" s="1081"/>
      <c r="AB53" s="1081"/>
      <c r="AC53" s="1081"/>
      <c r="AD53" s="1081"/>
      <c r="AE53" s="1081"/>
      <c r="AF53" s="1081"/>
      <c r="AG53" s="1081"/>
      <c r="AH53" s="1081"/>
      <c r="AI53" s="1081"/>
      <c r="AJ53" s="1081"/>
      <c r="AK53" s="1081"/>
      <c r="AL53" s="1081"/>
      <c r="AM53" s="1081"/>
      <c r="AN53" s="1081"/>
      <c r="AO53" s="1081"/>
      <c r="AP53" s="1081"/>
      <c r="AQ53" s="1081"/>
      <c r="AR53" s="1081"/>
      <c r="AS53" s="1081"/>
      <c r="AT53" s="1081"/>
      <c r="AU53" s="1081"/>
      <c r="AV53" s="1081"/>
      <c r="AW53" s="1081"/>
      <c r="AX53" s="1081"/>
      <c r="AY53" s="1082"/>
    </row>
    <row r="54" spans="2:51">
      <c r="B54" s="1053"/>
      <c r="C54" s="1054"/>
      <c r="D54" s="1054"/>
      <c r="E54" s="1054"/>
      <c r="F54" s="1054"/>
      <c r="G54" s="1054"/>
      <c r="H54" s="1054"/>
      <c r="I54" s="1054"/>
      <c r="J54" s="1055"/>
      <c r="K54" s="994"/>
      <c r="L54" s="1081"/>
      <c r="M54" s="1081"/>
      <c r="N54" s="1081"/>
      <c r="O54" s="1081"/>
      <c r="P54" s="1081"/>
      <c r="Q54" s="1081"/>
      <c r="R54" s="1081"/>
      <c r="S54" s="1081"/>
      <c r="T54" s="1081"/>
      <c r="U54" s="1081"/>
      <c r="V54" s="1081"/>
      <c r="W54" s="1081"/>
      <c r="X54" s="1081"/>
      <c r="Y54" s="1081"/>
      <c r="Z54" s="1081"/>
      <c r="AA54" s="1081"/>
      <c r="AB54" s="1081"/>
      <c r="AC54" s="1081"/>
      <c r="AD54" s="1081"/>
      <c r="AE54" s="1081"/>
      <c r="AF54" s="1081"/>
      <c r="AG54" s="1081"/>
      <c r="AH54" s="1081"/>
      <c r="AI54" s="1081"/>
      <c r="AJ54" s="1081"/>
      <c r="AK54" s="1081"/>
      <c r="AL54" s="1081"/>
      <c r="AM54" s="1081"/>
      <c r="AN54" s="1081"/>
      <c r="AO54" s="1081"/>
      <c r="AP54" s="1081"/>
      <c r="AQ54" s="1081"/>
      <c r="AR54" s="1081"/>
      <c r="AS54" s="1081"/>
      <c r="AT54" s="1081"/>
      <c r="AU54" s="1081"/>
      <c r="AV54" s="1081"/>
      <c r="AW54" s="1081"/>
      <c r="AX54" s="1081"/>
      <c r="AY54" s="1082"/>
    </row>
    <row r="55" spans="2:51" ht="13.5" thickBot="1">
      <c r="B55" s="1056"/>
      <c r="C55" s="1057"/>
      <c r="D55" s="1057"/>
      <c r="E55" s="1057"/>
      <c r="F55" s="1057"/>
      <c r="G55" s="1057"/>
      <c r="H55" s="1057"/>
      <c r="I55" s="1057"/>
      <c r="J55" s="1058"/>
      <c r="K55" s="1083"/>
      <c r="L55" s="1084"/>
      <c r="M55" s="1084"/>
      <c r="N55" s="1084"/>
      <c r="O55" s="1084"/>
      <c r="P55" s="1084"/>
      <c r="Q55" s="1084"/>
      <c r="R55" s="1084"/>
      <c r="S55" s="1084"/>
      <c r="T55" s="1084"/>
      <c r="U55" s="1084"/>
      <c r="V55" s="1084"/>
      <c r="W55" s="1084"/>
      <c r="X55" s="1084"/>
      <c r="Y55" s="1084"/>
      <c r="Z55" s="1084"/>
      <c r="AA55" s="1084"/>
      <c r="AB55" s="1084"/>
      <c r="AC55" s="1084"/>
      <c r="AD55" s="1084"/>
      <c r="AE55" s="1084"/>
      <c r="AF55" s="1084"/>
      <c r="AG55" s="1084"/>
      <c r="AH55" s="1084"/>
      <c r="AI55" s="1084"/>
      <c r="AJ55" s="1084"/>
      <c r="AK55" s="1084"/>
      <c r="AL55" s="1084"/>
      <c r="AM55" s="1084"/>
      <c r="AN55" s="1084"/>
      <c r="AO55" s="1084"/>
      <c r="AP55" s="1084"/>
      <c r="AQ55" s="1084"/>
      <c r="AR55" s="1084"/>
      <c r="AS55" s="1084"/>
      <c r="AT55" s="1084"/>
      <c r="AU55" s="1084"/>
      <c r="AV55" s="1084"/>
      <c r="AW55" s="1084"/>
      <c r="AX55" s="1084"/>
      <c r="AY55" s="1085"/>
    </row>
    <row r="56" spans="2:51">
      <c r="B56" s="1060" t="s">
        <v>158</v>
      </c>
      <c r="C56" s="1061"/>
      <c r="D56" s="1061"/>
      <c r="E56" s="1061"/>
      <c r="F56" s="1061"/>
      <c r="G56" s="1061"/>
      <c r="H56" s="1061"/>
      <c r="I56" s="1061"/>
      <c r="J56" s="1062"/>
      <c r="K56" s="1086"/>
      <c r="L56" s="1087"/>
      <c r="M56" s="1087"/>
      <c r="N56" s="1087"/>
      <c r="O56" s="1087"/>
      <c r="P56" s="1087"/>
      <c r="Q56" s="1087"/>
      <c r="R56" s="1087"/>
      <c r="S56" s="1087"/>
      <c r="T56" s="1087"/>
      <c r="U56" s="1087"/>
      <c r="V56" s="1087"/>
      <c r="W56" s="1087"/>
      <c r="X56" s="1087"/>
      <c r="Y56" s="1087"/>
      <c r="Z56" s="1087"/>
      <c r="AA56" s="1087"/>
      <c r="AB56" s="1087"/>
      <c r="AC56" s="1087"/>
      <c r="AD56" s="1087"/>
      <c r="AE56" s="1087"/>
      <c r="AF56" s="1087"/>
      <c r="AG56" s="1087"/>
      <c r="AH56" s="1087"/>
      <c r="AI56" s="1087"/>
      <c r="AJ56" s="1087"/>
      <c r="AK56" s="1087"/>
      <c r="AL56" s="1087"/>
      <c r="AM56" s="1087"/>
      <c r="AN56" s="1087"/>
      <c r="AO56" s="1087"/>
      <c r="AP56" s="1087"/>
      <c r="AQ56" s="1087"/>
      <c r="AR56" s="1087"/>
      <c r="AS56" s="1087"/>
      <c r="AT56" s="1087"/>
      <c r="AU56" s="1087"/>
      <c r="AV56" s="1087"/>
      <c r="AW56" s="1087"/>
      <c r="AX56" s="1087"/>
      <c r="AY56" s="1088"/>
    </row>
    <row r="57" spans="2:51">
      <c r="B57" s="1063"/>
      <c r="C57" s="1064"/>
      <c r="D57" s="1064"/>
      <c r="E57" s="1064"/>
      <c r="F57" s="1064"/>
      <c r="G57" s="1064"/>
      <c r="H57" s="1064"/>
      <c r="I57" s="1064"/>
      <c r="J57" s="1065"/>
      <c r="K57" s="994"/>
      <c r="L57" s="1081"/>
      <c r="M57" s="1081"/>
      <c r="N57" s="1081"/>
      <c r="O57" s="1081"/>
      <c r="P57" s="1081"/>
      <c r="Q57" s="1081"/>
      <c r="R57" s="1081"/>
      <c r="S57" s="1081"/>
      <c r="T57" s="1081"/>
      <c r="U57" s="1081"/>
      <c r="V57" s="1081"/>
      <c r="W57" s="1081"/>
      <c r="X57" s="1081"/>
      <c r="Y57" s="1081"/>
      <c r="Z57" s="1081"/>
      <c r="AA57" s="1081"/>
      <c r="AB57" s="1081"/>
      <c r="AC57" s="1081"/>
      <c r="AD57" s="1081"/>
      <c r="AE57" s="1081"/>
      <c r="AF57" s="1081"/>
      <c r="AG57" s="1081"/>
      <c r="AH57" s="1081"/>
      <c r="AI57" s="1081"/>
      <c r="AJ57" s="1081"/>
      <c r="AK57" s="1081"/>
      <c r="AL57" s="1081"/>
      <c r="AM57" s="1081"/>
      <c r="AN57" s="1081"/>
      <c r="AO57" s="1081"/>
      <c r="AP57" s="1081"/>
      <c r="AQ57" s="1081"/>
      <c r="AR57" s="1081"/>
      <c r="AS57" s="1081"/>
      <c r="AT57" s="1081"/>
      <c r="AU57" s="1081"/>
      <c r="AV57" s="1081"/>
      <c r="AW57" s="1081"/>
      <c r="AX57" s="1081"/>
      <c r="AY57" s="1082"/>
    </row>
    <row r="58" spans="2:51">
      <c r="B58" s="1063"/>
      <c r="C58" s="1064"/>
      <c r="D58" s="1064"/>
      <c r="E58" s="1064"/>
      <c r="F58" s="1064"/>
      <c r="G58" s="1064"/>
      <c r="H58" s="1064"/>
      <c r="I58" s="1064"/>
      <c r="J58" s="1065"/>
      <c r="K58" s="994"/>
      <c r="L58" s="1081"/>
      <c r="M58" s="1081"/>
      <c r="N58" s="1081"/>
      <c r="O58" s="1081"/>
      <c r="P58" s="1081"/>
      <c r="Q58" s="1081"/>
      <c r="R58" s="1081"/>
      <c r="S58" s="1081"/>
      <c r="T58" s="1081"/>
      <c r="U58" s="1081"/>
      <c r="V58" s="1081"/>
      <c r="W58" s="1081"/>
      <c r="X58" s="1081"/>
      <c r="Y58" s="1081"/>
      <c r="Z58" s="1081"/>
      <c r="AA58" s="1081"/>
      <c r="AB58" s="1081"/>
      <c r="AC58" s="1081"/>
      <c r="AD58" s="1081"/>
      <c r="AE58" s="1081"/>
      <c r="AF58" s="1081"/>
      <c r="AG58" s="1081"/>
      <c r="AH58" s="1081"/>
      <c r="AI58" s="1081"/>
      <c r="AJ58" s="1081"/>
      <c r="AK58" s="1081"/>
      <c r="AL58" s="1081"/>
      <c r="AM58" s="1081"/>
      <c r="AN58" s="1081"/>
      <c r="AO58" s="1081"/>
      <c r="AP58" s="1081"/>
      <c r="AQ58" s="1081"/>
      <c r="AR58" s="1081"/>
      <c r="AS58" s="1081"/>
      <c r="AT58" s="1081"/>
      <c r="AU58" s="1081"/>
      <c r="AV58" s="1081"/>
      <c r="AW58" s="1081"/>
      <c r="AX58" s="1081"/>
      <c r="AY58" s="1082"/>
    </row>
    <row r="59" spans="2:51">
      <c r="B59" s="1063"/>
      <c r="C59" s="1064"/>
      <c r="D59" s="1064"/>
      <c r="E59" s="1064"/>
      <c r="F59" s="1064"/>
      <c r="G59" s="1064"/>
      <c r="H59" s="1064"/>
      <c r="I59" s="1064"/>
      <c r="J59" s="1065"/>
      <c r="K59" s="994"/>
      <c r="L59" s="1081"/>
      <c r="M59" s="1081"/>
      <c r="N59" s="1081"/>
      <c r="O59" s="1081"/>
      <c r="P59" s="1081"/>
      <c r="Q59" s="1081"/>
      <c r="R59" s="1081"/>
      <c r="S59" s="1081"/>
      <c r="T59" s="1081"/>
      <c r="U59" s="1081"/>
      <c r="V59" s="1081"/>
      <c r="W59" s="1081"/>
      <c r="X59" s="1081"/>
      <c r="Y59" s="1081"/>
      <c r="Z59" s="1081"/>
      <c r="AA59" s="1081"/>
      <c r="AB59" s="1081"/>
      <c r="AC59" s="1081"/>
      <c r="AD59" s="1081"/>
      <c r="AE59" s="1081"/>
      <c r="AF59" s="1081"/>
      <c r="AG59" s="1081"/>
      <c r="AH59" s="1081"/>
      <c r="AI59" s="1081"/>
      <c r="AJ59" s="1081"/>
      <c r="AK59" s="1081"/>
      <c r="AL59" s="1081"/>
      <c r="AM59" s="1081"/>
      <c r="AN59" s="1081"/>
      <c r="AO59" s="1081"/>
      <c r="AP59" s="1081"/>
      <c r="AQ59" s="1081"/>
      <c r="AR59" s="1081"/>
      <c r="AS59" s="1081"/>
      <c r="AT59" s="1081"/>
      <c r="AU59" s="1081"/>
      <c r="AV59" s="1081"/>
      <c r="AW59" s="1081"/>
      <c r="AX59" s="1081"/>
      <c r="AY59" s="1082"/>
    </row>
    <row r="60" spans="2:51">
      <c r="B60" s="1063"/>
      <c r="C60" s="1064"/>
      <c r="D60" s="1064"/>
      <c r="E60" s="1064"/>
      <c r="F60" s="1064"/>
      <c r="G60" s="1064"/>
      <c r="H60" s="1064"/>
      <c r="I60" s="1064"/>
      <c r="J60" s="1065"/>
      <c r="K60" s="994"/>
      <c r="L60" s="1081"/>
      <c r="M60" s="1081"/>
      <c r="N60" s="1081"/>
      <c r="O60" s="1081"/>
      <c r="P60" s="1081"/>
      <c r="Q60" s="1081"/>
      <c r="R60" s="1081"/>
      <c r="S60" s="1081"/>
      <c r="T60" s="1081"/>
      <c r="U60" s="1081"/>
      <c r="V60" s="1081"/>
      <c r="W60" s="1081"/>
      <c r="X60" s="1081"/>
      <c r="Y60" s="1081"/>
      <c r="Z60" s="1081"/>
      <c r="AA60" s="1081"/>
      <c r="AB60" s="1081"/>
      <c r="AC60" s="1081"/>
      <c r="AD60" s="1081"/>
      <c r="AE60" s="1081"/>
      <c r="AF60" s="1081"/>
      <c r="AG60" s="1081"/>
      <c r="AH60" s="1081"/>
      <c r="AI60" s="1081"/>
      <c r="AJ60" s="1081"/>
      <c r="AK60" s="1081"/>
      <c r="AL60" s="1081"/>
      <c r="AM60" s="1081"/>
      <c r="AN60" s="1081"/>
      <c r="AO60" s="1081"/>
      <c r="AP60" s="1081"/>
      <c r="AQ60" s="1081"/>
      <c r="AR60" s="1081"/>
      <c r="AS60" s="1081"/>
      <c r="AT60" s="1081"/>
      <c r="AU60" s="1081"/>
      <c r="AV60" s="1081"/>
      <c r="AW60" s="1081"/>
      <c r="AX60" s="1081"/>
      <c r="AY60" s="1082"/>
    </row>
    <row r="61" spans="2:51" ht="13.5" thickBot="1">
      <c r="B61" s="1066"/>
      <c r="C61" s="1067"/>
      <c r="D61" s="1067"/>
      <c r="E61" s="1067"/>
      <c r="F61" s="1067"/>
      <c r="G61" s="1067"/>
      <c r="H61" s="1067"/>
      <c r="I61" s="1067"/>
      <c r="J61" s="1068"/>
      <c r="K61" s="1083"/>
      <c r="L61" s="1084"/>
      <c r="M61" s="1084"/>
      <c r="N61" s="1084"/>
      <c r="O61" s="1084"/>
      <c r="P61" s="1084"/>
      <c r="Q61" s="1084"/>
      <c r="R61" s="1084"/>
      <c r="S61" s="1084"/>
      <c r="T61" s="1084"/>
      <c r="U61" s="1084"/>
      <c r="V61" s="1084"/>
      <c r="W61" s="1084"/>
      <c r="X61" s="1084"/>
      <c r="Y61" s="1084"/>
      <c r="Z61" s="1084"/>
      <c r="AA61" s="1084"/>
      <c r="AB61" s="1084"/>
      <c r="AC61" s="1084"/>
      <c r="AD61" s="1084"/>
      <c r="AE61" s="1084"/>
      <c r="AF61" s="1084"/>
      <c r="AG61" s="1084"/>
      <c r="AH61" s="1084"/>
      <c r="AI61" s="1084"/>
      <c r="AJ61" s="1084"/>
      <c r="AK61" s="1084"/>
      <c r="AL61" s="1084"/>
      <c r="AM61" s="1084"/>
      <c r="AN61" s="1084"/>
      <c r="AO61" s="1084"/>
      <c r="AP61" s="1084"/>
      <c r="AQ61" s="1084"/>
      <c r="AR61" s="1084"/>
      <c r="AS61" s="1084"/>
      <c r="AT61" s="1084"/>
      <c r="AU61" s="1084"/>
      <c r="AV61" s="1084"/>
      <c r="AW61" s="1084"/>
      <c r="AX61" s="1084"/>
      <c r="AY61" s="1085"/>
    </row>
    <row r="62" spans="2:51">
      <c r="B62" s="23" t="s">
        <v>159</v>
      </c>
    </row>
  </sheetData>
  <mergeCells count="124">
    <mergeCell ref="B45:J49"/>
    <mergeCell ref="K45:AY49"/>
    <mergeCell ref="B50:J55"/>
    <mergeCell ref="K50:AY55"/>
    <mergeCell ref="B56:J61"/>
    <mergeCell ref="K56:AY61"/>
    <mergeCell ref="K43:U43"/>
    <mergeCell ref="V43:AJ43"/>
    <mergeCell ref="AK43:AR43"/>
    <mergeCell ref="AS43:AY43"/>
    <mergeCell ref="K44:U44"/>
    <mergeCell ref="V44:AJ44"/>
    <mergeCell ref="AK44:AR44"/>
    <mergeCell ref="AS44:AY44"/>
    <mergeCell ref="AK41:AR41"/>
    <mergeCell ref="AS41:AY41"/>
    <mergeCell ref="K42:U42"/>
    <mergeCell ref="V42:AJ42"/>
    <mergeCell ref="AK42:AR42"/>
    <mergeCell ref="AS42:AY42"/>
    <mergeCell ref="B35:AY35"/>
    <mergeCell ref="B36:AY36"/>
    <mergeCell ref="B37:AY37"/>
    <mergeCell ref="B40:J44"/>
    <mergeCell ref="K40:U40"/>
    <mergeCell ref="V40:AJ40"/>
    <mergeCell ref="AK40:AR40"/>
    <mergeCell ref="AS40:AY40"/>
    <mergeCell ref="K41:U41"/>
    <mergeCell ref="V41:AJ41"/>
    <mergeCell ref="B30:J34"/>
    <mergeCell ref="K30:U30"/>
    <mergeCell ref="V30:AJ30"/>
    <mergeCell ref="AK30:AR30"/>
    <mergeCell ref="AS30:AY30"/>
    <mergeCell ref="K33:U33"/>
    <mergeCell ref="V33:AJ33"/>
    <mergeCell ref="AK33:AR33"/>
    <mergeCell ref="AS33:AY33"/>
    <mergeCell ref="K34:U34"/>
    <mergeCell ref="V34:AJ34"/>
    <mergeCell ref="AK34:AR34"/>
    <mergeCell ref="AS34:AY34"/>
    <mergeCell ref="K31:U31"/>
    <mergeCell ref="V31:AJ31"/>
    <mergeCell ref="AK31:AR31"/>
    <mergeCell ref="AS31:AY31"/>
    <mergeCell ref="K32:U32"/>
    <mergeCell ref="V32:AJ32"/>
    <mergeCell ref="AK32:AR32"/>
    <mergeCell ref="AS32:AY32"/>
    <mergeCell ref="K28:R28"/>
    <mergeCell ref="S28:AD28"/>
    <mergeCell ref="AE28:AH28"/>
    <mergeCell ref="AI28:AU28"/>
    <mergeCell ref="AV28:AY28"/>
    <mergeCell ref="K29:R29"/>
    <mergeCell ref="S29:AD29"/>
    <mergeCell ref="AE29:AH29"/>
    <mergeCell ref="AI29:AU29"/>
    <mergeCell ref="AV29:AY29"/>
    <mergeCell ref="S26:AD26"/>
    <mergeCell ref="AE26:AH26"/>
    <mergeCell ref="AI26:AU26"/>
    <mergeCell ref="AV26:AY26"/>
    <mergeCell ref="K27:R27"/>
    <mergeCell ref="S27:AD27"/>
    <mergeCell ref="AE27:AH27"/>
    <mergeCell ref="AI27:AU27"/>
    <mergeCell ref="AV27:AY27"/>
    <mergeCell ref="AE23:AH23"/>
    <mergeCell ref="AI23:AU23"/>
    <mergeCell ref="AV23:AY23"/>
    <mergeCell ref="K24:R24"/>
    <mergeCell ref="S24:AD24"/>
    <mergeCell ref="AE24:AH24"/>
    <mergeCell ref="AI24:AU24"/>
    <mergeCell ref="AV24:AY24"/>
    <mergeCell ref="B20:J20"/>
    <mergeCell ref="K20:AY20"/>
    <mergeCell ref="B21:J21"/>
    <mergeCell ref="K21:AY21"/>
    <mergeCell ref="B22:J29"/>
    <mergeCell ref="K22:R22"/>
    <mergeCell ref="S22:AH22"/>
    <mergeCell ref="AI22:AY22"/>
    <mergeCell ref="K23:R23"/>
    <mergeCell ref="S23:AD23"/>
    <mergeCell ref="K25:R25"/>
    <mergeCell ref="S25:AD25"/>
    <mergeCell ref="AE25:AH25"/>
    <mergeCell ref="AI25:AU25"/>
    <mergeCell ref="AV25:AY25"/>
    <mergeCell ref="K26:R26"/>
    <mergeCell ref="B19:J19"/>
    <mergeCell ref="K19:AY19"/>
    <mergeCell ref="W12:AE12"/>
    <mergeCell ref="AF12:AN12"/>
    <mergeCell ref="AO12:AY12"/>
    <mergeCell ref="K13:V13"/>
    <mergeCell ref="W13:AE13"/>
    <mergeCell ref="AF13:AN13"/>
    <mergeCell ref="AO13:AY13"/>
    <mergeCell ref="B10:J14"/>
    <mergeCell ref="K10:V10"/>
    <mergeCell ref="W10:AY10"/>
    <mergeCell ref="K11:V11"/>
    <mergeCell ref="W11:AE11"/>
    <mergeCell ref="AF11:AN11"/>
    <mergeCell ref="AO11:AY11"/>
    <mergeCell ref="K12:V12"/>
    <mergeCell ref="K14:V14"/>
    <mergeCell ref="W14:AE14"/>
    <mergeCell ref="AF14:AN14"/>
    <mergeCell ref="AO14:AY14"/>
    <mergeCell ref="Z2:AF2"/>
    <mergeCell ref="AG2:AY2"/>
    <mergeCell ref="Z3:AF3"/>
    <mergeCell ref="AG3:AY3"/>
    <mergeCell ref="A5:AZ5"/>
    <mergeCell ref="B8:J8"/>
    <mergeCell ref="K8:AY8"/>
    <mergeCell ref="B9:J9"/>
    <mergeCell ref="K9:AY9"/>
  </mergeCells>
  <phoneticPr fontId="2"/>
  <printOptions horizontalCentered="1"/>
  <pageMargins left="0.15748031496062992" right="0.15748031496062992" top="0.39370078740157483" bottom="0.39370078740157483" header="0.31496062992125984" footer="0.51181102362204722"/>
  <pageSetup paperSize="9" scale="91" orientation="portrait" r:id="rId1"/>
  <headerFooter alignWithMargins="0"/>
  <rowBreaks count="1" manualBreakCount="1">
    <brk id="37" max="51"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91BBA-E27D-4FE7-B990-67EA9FF53A81}">
  <dimension ref="A2:CO112"/>
  <sheetViews>
    <sheetView view="pageBreakPreview" zoomScaleNormal="100" zoomScaleSheetLayoutView="100" workbookViewId="0">
      <selection activeCell="AG3" sqref="AG3:AY3"/>
    </sheetView>
  </sheetViews>
  <sheetFormatPr defaultColWidth="9" defaultRowHeight="13"/>
  <cols>
    <col min="1" max="1" width="1.6328125" style="58" customWidth="1"/>
    <col min="2" max="10" width="2" style="58" customWidth="1"/>
    <col min="11" max="20" width="1.90625" style="58" customWidth="1"/>
    <col min="21" max="27" width="2.08984375" style="58" customWidth="1"/>
    <col min="28" max="35" width="1.90625" style="58" customWidth="1"/>
    <col min="36" max="43" width="2" style="58" customWidth="1"/>
    <col min="44" max="51" width="1.90625" style="58" customWidth="1"/>
    <col min="52" max="52" width="1" style="58" customWidth="1"/>
    <col min="53" max="178" width="1.6328125" style="58" customWidth="1"/>
    <col min="179" max="16384" width="9" style="58"/>
  </cols>
  <sheetData>
    <row r="2" spans="1:52" ht="18" customHeight="1">
      <c r="Z2" s="1090" t="s">
        <v>161</v>
      </c>
      <c r="AA2" s="1090"/>
      <c r="AB2" s="1090"/>
      <c r="AC2" s="1090"/>
      <c r="AD2" s="1090"/>
      <c r="AE2" s="1090"/>
      <c r="AF2" s="1090"/>
      <c r="AG2" s="1091" t="s">
        <v>1092</v>
      </c>
      <c r="AH2" s="1092"/>
      <c r="AI2" s="1092"/>
      <c r="AJ2" s="1092"/>
      <c r="AK2" s="1092"/>
      <c r="AL2" s="1092"/>
      <c r="AM2" s="1092"/>
      <c r="AN2" s="1092"/>
      <c r="AO2" s="1092"/>
      <c r="AP2" s="1092"/>
      <c r="AQ2" s="1092"/>
      <c r="AR2" s="1092"/>
      <c r="AS2" s="1092"/>
      <c r="AT2" s="1092"/>
      <c r="AU2" s="1092"/>
      <c r="AV2" s="1092"/>
      <c r="AW2" s="1092"/>
      <c r="AX2" s="1092"/>
      <c r="AY2" s="1093"/>
    </row>
    <row r="3" spans="1:52" ht="18" customHeight="1">
      <c r="Z3" s="1094" t="s">
        <v>162</v>
      </c>
      <c r="AA3" s="1095"/>
      <c r="AB3" s="1095"/>
      <c r="AC3" s="1095"/>
      <c r="AD3" s="1095"/>
      <c r="AE3" s="1095"/>
      <c r="AF3" s="1096"/>
      <c r="AG3" s="1097"/>
      <c r="AH3" s="1098"/>
      <c r="AI3" s="1098"/>
      <c r="AJ3" s="1098"/>
      <c r="AK3" s="1098"/>
      <c r="AL3" s="1098"/>
      <c r="AM3" s="1098"/>
      <c r="AN3" s="1098"/>
      <c r="AO3" s="1098"/>
      <c r="AP3" s="1098"/>
      <c r="AQ3" s="1098"/>
      <c r="AR3" s="1098"/>
      <c r="AS3" s="1098"/>
      <c r="AT3" s="1098"/>
      <c r="AU3" s="1098"/>
      <c r="AV3" s="1098"/>
      <c r="AW3" s="1098"/>
      <c r="AX3" s="1098"/>
      <c r="AY3" s="1099"/>
      <c r="AZ3" s="59"/>
    </row>
    <row r="4" spans="1:52" ht="10.5" customHeight="1"/>
    <row r="5" spans="1:52" ht="17.25" customHeight="1">
      <c r="A5" s="1100" t="s">
        <v>1101</v>
      </c>
      <c r="B5" s="1100"/>
      <c r="C5" s="1100"/>
      <c r="D5" s="1100"/>
      <c r="E5" s="1100"/>
      <c r="F5" s="1100"/>
      <c r="G5" s="1100"/>
      <c r="H5" s="1100"/>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c r="AP5" s="1100"/>
      <c r="AQ5" s="1100"/>
      <c r="AR5" s="1100"/>
      <c r="AS5" s="1100"/>
      <c r="AT5" s="1100"/>
      <c r="AU5" s="1100"/>
      <c r="AV5" s="1100"/>
      <c r="AW5" s="1100"/>
      <c r="AX5" s="1100"/>
      <c r="AY5" s="1100"/>
      <c r="AZ5" s="1100"/>
    </row>
    <row r="6" spans="1:52">
      <c r="A6" s="60"/>
      <c r="B6" s="59" t="s">
        <v>163</v>
      </c>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row>
    <row r="7" spans="1:52" ht="18" customHeight="1">
      <c r="B7" s="1101" t="s">
        <v>164</v>
      </c>
      <c r="C7" s="1102"/>
      <c r="D7" s="1102"/>
      <c r="E7" s="1102"/>
      <c r="F7" s="1102"/>
      <c r="G7" s="1102"/>
      <c r="H7" s="1102"/>
      <c r="I7" s="1102"/>
      <c r="J7" s="1103"/>
      <c r="K7" s="1097"/>
      <c r="L7" s="1098"/>
      <c r="M7" s="1098"/>
      <c r="N7" s="1098"/>
      <c r="O7" s="1098"/>
      <c r="P7" s="1098"/>
      <c r="Q7" s="1098"/>
      <c r="R7" s="1098"/>
      <c r="S7" s="1098"/>
      <c r="T7" s="1098"/>
      <c r="U7" s="1098"/>
      <c r="V7" s="1098"/>
      <c r="W7" s="1098"/>
      <c r="X7" s="1098"/>
      <c r="Y7" s="1098"/>
      <c r="Z7" s="1098"/>
      <c r="AA7" s="1098"/>
      <c r="AB7" s="1098"/>
      <c r="AC7" s="1098"/>
      <c r="AD7" s="1098"/>
      <c r="AE7" s="1098"/>
      <c r="AF7" s="1098"/>
      <c r="AG7" s="1098"/>
      <c r="AH7" s="1098"/>
      <c r="AI7" s="1098"/>
      <c r="AJ7" s="1098"/>
      <c r="AK7" s="1098"/>
      <c r="AL7" s="1098"/>
      <c r="AM7" s="1098"/>
      <c r="AN7" s="1098"/>
      <c r="AO7" s="1098"/>
      <c r="AP7" s="1098"/>
      <c r="AQ7" s="1098"/>
      <c r="AR7" s="1098"/>
      <c r="AS7" s="1098"/>
      <c r="AT7" s="1098"/>
      <c r="AU7" s="1098"/>
      <c r="AV7" s="1098"/>
      <c r="AW7" s="1098"/>
      <c r="AX7" s="1098"/>
      <c r="AY7" s="1099"/>
    </row>
    <row r="8" spans="1:52" ht="18" customHeight="1">
      <c r="B8" s="1094" t="s">
        <v>165</v>
      </c>
      <c r="C8" s="1095"/>
      <c r="D8" s="1095"/>
      <c r="E8" s="1095"/>
      <c r="F8" s="1095"/>
      <c r="G8" s="1095"/>
      <c r="H8" s="1095"/>
      <c r="I8" s="1095"/>
      <c r="J8" s="1096"/>
      <c r="K8" s="1104"/>
      <c r="L8" s="1104"/>
      <c r="M8" s="1104"/>
      <c r="N8" s="1104"/>
      <c r="O8" s="1104"/>
      <c r="P8" s="1104"/>
      <c r="Q8" s="1104"/>
      <c r="R8" s="1104"/>
      <c r="S8" s="1104"/>
      <c r="T8" s="1104"/>
      <c r="U8" s="1104"/>
      <c r="V8" s="1104"/>
      <c r="W8" s="1104"/>
      <c r="X8" s="1104"/>
      <c r="Y8" s="1104"/>
      <c r="Z8" s="1104"/>
      <c r="AA8" s="1104"/>
      <c r="AB8" s="1104"/>
      <c r="AC8" s="1104"/>
      <c r="AD8" s="1104"/>
      <c r="AE8" s="1104"/>
      <c r="AF8" s="1104"/>
      <c r="AG8" s="1104"/>
      <c r="AH8" s="1104"/>
      <c r="AI8" s="1104"/>
      <c r="AJ8" s="1104"/>
      <c r="AK8" s="1104"/>
      <c r="AL8" s="1104"/>
      <c r="AM8" s="1104"/>
      <c r="AN8" s="1104"/>
      <c r="AO8" s="1104"/>
      <c r="AP8" s="1104"/>
      <c r="AQ8" s="1104"/>
      <c r="AR8" s="1104"/>
      <c r="AS8" s="1104"/>
      <c r="AT8" s="1104"/>
      <c r="AU8" s="1104"/>
      <c r="AV8" s="1104"/>
      <c r="AW8" s="1104"/>
      <c r="AX8" s="1104"/>
      <c r="AY8" s="1104"/>
    </row>
    <row r="9" spans="1:52" ht="21" customHeight="1">
      <c r="B9" s="1110" t="s">
        <v>166</v>
      </c>
      <c r="C9" s="1111"/>
      <c r="D9" s="1111"/>
      <c r="E9" s="1111"/>
      <c r="F9" s="1111"/>
      <c r="G9" s="1111"/>
      <c r="H9" s="1111"/>
      <c r="I9" s="1111"/>
      <c r="J9" s="1112"/>
      <c r="K9" s="1090" t="s">
        <v>167</v>
      </c>
      <c r="L9" s="1090"/>
      <c r="M9" s="1090"/>
      <c r="N9" s="1090"/>
      <c r="O9" s="1090"/>
      <c r="P9" s="1090"/>
      <c r="Q9" s="1090" t="s">
        <v>168</v>
      </c>
      <c r="R9" s="1090"/>
      <c r="S9" s="1090"/>
      <c r="T9" s="1090"/>
      <c r="U9" s="1090"/>
      <c r="V9" s="1090"/>
      <c r="W9" s="1090"/>
      <c r="X9" s="1090"/>
      <c r="Y9" s="1090"/>
      <c r="Z9" s="1116" t="s">
        <v>169</v>
      </c>
      <c r="AA9" s="1117"/>
      <c r="AB9" s="1117"/>
      <c r="AC9" s="1117"/>
      <c r="AD9" s="1117"/>
      <c r="AE9" s="1117"/>
      <c r="AF9" s="1117" t="s">
        <v>168</v>
      </c>
      <c r="AG9" s="1117"/>
      <c r="AH9" s="1117"/>
      <c r="AI9" s="1117"/>
      <c r="AJ9" s="1117"/>
      <c r="AK9" s="1117"/>
      <c r="AL9" s="1090"/>
      <c r="AM9" s="1090"/>
      <c r="AN9" s="1090"/>
      <c r="AO9" s="58" t="s">
        <v>170</v>
      </c>
    </row>
    <row r="10" spans="1:52" ht="21" customHeight="1">
      <c r="B10" s="1113"/>
      <c r="C10" s="1114"/>
      <c r="D10" s="1114"/>
      <c r="E10" s="1114"/>
      <c r="F10" s="1114"/>
      <c r="G10" s="1114"/>
      <c r="H10" s="1114"/>
      <c r="I10" s="1114"/>
      <c r="J10" s="1115"/>
      <c r="K10" s="1090"/>
      <c r="L10" s="1090"/>
      <c r="M10" s="1090"/>
      <c r="N10" s="1090"/>
      <c r="O10" s="1090"/>
      <c r="P10" s="1090"/>
      <c r="Q10" s="1090" t="s">
        <v>171</v>
      </c>
      <c r="R10" s="1090"/>
      <c r="S10" s="1090"/>
      <c r="T10" s="1090"/>
      <c r="U10" s="1090"/>
      <c r="V10" s="1090"/>
      <c r="W10" s="1090"/>
      <c r="X10" s="1090"/>
      <c r="Y10" s="1090"/>
      <c r="Z10" s="1093"/>
      <c r="AA10" s="1090"/>
      <c r="AB10" s="1090"/>
      <c r="AC10" s="1090"/>
      <c r="AD10" s="1090"/>
      <c r="AE10" s="1090"/>
      <c r="AF10" s="1090" t="s">
        <v>171</v>
      </c>
      <c r="AG10" s="1090"/>
      <c r="AH10" s="1090"/>
      <c r="AI10" s="1090"/>
      <c r="AJ10" s="1090"/>
      <c r="AK10" s="1090"/>
      <c r="AL10" s="1090"/>
      <c r="AM10" s="1090"/>
      <c r="AN10" s="1090"/>
      <c r="AY10" s="59"/>
    </row>
    <row r="11" spans="1:52" ht="32.5" customHeight="1">
      <c r="B11" s="1108" t="s">
        <v>172</v>
      </c>
      <c r="C11" s="1108"/>
      <c r="D11" s="1108"/>
      <c r="E11" s="1108"/>
      <c r="F11" s="1108"/>
      <c r="G11" s="1108"/>
      <c r="H11" s="1108"/>
      <c r="I11" s="1108"/>
      <c r="J11" s="1108"/>
      <c r="K11" s="1109" t="s">
        <v>173</v>
      </c>
      <c r="L11" s="1090"/>
      <c r="M11" s="1090"/>
      <c r="N11" s="1090"/>
      <c r="O11" s="1090"/>
      <c r="P11" s="1090"/>
      <c r="Q11" s="1090"/>
      <c r="R11" s="1090"/>
      <c r="S11" s="1090" t="s">
        <v>174</v>
      </c>
      <c r="T11" s="1090"/>
      <c r="U11" s="1090"/>
      <c r="V11" s="1090"/>
      <c r="W11" s="1090"/>
      <c r="X11" s="1090"/>
      <c r="Y11" s="1090"/>
      <c r="Z11" s="1109" t="s">
        <v>175</v>
      </c>
      <c r="AA11" s="1090"/>
      <c r="AB11" s="1090"/>
      <c r="AC11" s="1090"/>
      <c r="AD11" s="1090"/>
      <c r="AE11" s="1090"/>
      <c r="AF11" s="1090"/>
      <c r="AG11" s="1090"/>
      <c r="AH11" s="1090" t="s">
        <v>176</v>
      </c>
      <c r="AI11" s="1090"/>
      <c r="AJ11" s="1090"/>
      <c r="AK11" s="1090"/>
      <c r="AL11" s="1090"/>
      <c r="AM11" s="1090"/>
      <c r="AN11" s="1090"/>
      <c r="AY11" s="59"/>
    </row>
    <row r="12" spans="1:52" ht="18" customHeight="1">
      <c r="B12" s="62"/>
      <c r="C12" s="62"/>
      <c r="D12" s="62"/>
      <c r="E12" s="62"/>
      <c r="F12" s="62"/>
      <c r="G12" s="62"/>
      <c r="H12" s="62"/>
      <c r="I12" s="62"/>
      <c r="J12" s="62"/>
      <c r="K12" s="63"/>
      <c r="L12" s="63"/>
      <c r="M12" s="63"/>
      <c r="N12" s="63"/>
      <c r="O12" s="63"/>
      <c r="P12" s="63"/>
      <c r="Q12" s="63"/>
      <c r="R12" s="63"/>
      <c r="S12" s="63"/>
      <c r="T12" s="63"/>
      <c r="U12" s="63"/>
      <c r="V12" s="63"/>
      <c r="W12" s="60"/>
      <c r="X12" s="60"/>
      <c r="Y12" s="60"/>
      <c r="Z12" s="60"/>
      <c r="AA12" s="60"/>
      <c r="AB12" s="60"/>
      <c r="AC12" s="60"/>
      <c r="AD12" s="60"/>
      <c r="AE12" s="60"/>
      <c r="AF12" s="60"/>
      <c r="AG12" s="60"/>
      <c r="AH12" s="60"/>
      <c r="AI12" s="60"/>
      <c r="AJ12" s="60"/>
      <c r="AK12" s="60"/>
      <c r="AL12" s="60"/>
      <c r="AM12" s="60"/>
      <c r="AN12" s="60"/>
      <c r="AY12" s="59"/>
    </row>
    <row r="13" spans="1:52" ht="18" customHeight="1">
      <c r="B13" s="59" t="s">
        <v>177</v>
      </c>
      <c r="C13" s="62"/>
      <c r="D13" s="62"/>
      <c r="E13" s="62"/>
      <c r="F13" s="62"/>
      <c r="G13" s="62"/>
      <c r="H13" s="62"/>
      <c r="I13" s="62"/>
      <c r="J13" s="62"/>
      <c r="K13" s="63"/>
      <c r="L13" s="63"/>
      <c r="M13" s="63"/>
      <c r="N13" s="63"/>
      <c r="O13" s="63"/>
      <c r="P13" s="63"/>
      <c r="Q13" s="63"/>
      <c r="R13" s="63"/>
      <c r="S13" s="63"/>
      <c r="T13" s="63"/>
      <c r="U13" s="63"/>
      <c r="V13" s="63"/>
      <c r="W13" s="60"/>
      <c r="X13" s="60"/>
      <c r="Y13" s="60"/>
      <c r="Z13" s="60"/>
      <c r="AA13" s="60"/>
      <c r="AB13" s="60"/>
      <c r="AC13" s="60"/>
      <c r="AD13" s="60"/>
      <c r="AE13" s="60"/>
      <c r="AF13" s="60"/>
      <c r="AG13" s="60"/>
      <c r="AH13" s="60"/>
      <c r="AI13" s="60"/>
      <c r="AJ13" s="60"/>
      <c r="AK13" s="60"/>
      <c r="AL13" s="60"/>
      <c r="AM13" s="60"/>
      <c r="AN13" s="60"/>
      <c r="AY13" s="59"/>
    </row>
    <row r="14" spans="1:52" ht="14" customHeight="1">
      <c r="B14" s="59" t="s">
        <v>178</v>
      </c>
      <c r="C14" s="59"/>
      <c r="D14" s="59"/>
      <c r="E14" s="59"/>
      <c r="F14" s="59"/>
      <c r="G14" s="59"/>
      <c r="H14" s="59"/>
      <c r="I14" s="59"/>
      <c r="J14" s="59"/>
      <c r="K14" s="59"/>
      <c r="L14" s="59"/>
    </row>
    <row r="15" spans="1:52" ht="18" customHeight="1">
      <c r="B15" s="1094" t="s">
        <v>179</v>
      </c>
      <c r="C15" s="1095"/>
      <c r="D15" s="1095"/>
      <c r="E15" s="1095"/>
      <c r="F15" s="1095"/>
      <c r="G15" s="1095"/>
      <c r="H15" s="1095"/>
      <c r="I15" s="1095"/>
      <c r="J15" s="1096"/>
      <c r="K15" s="1105"/>
      <c r="L15" s="1106"/>
      <c r="M15" s="1106"/>
      <c r="N15" s="1106"/>
      <c r="O15" s="1106"/>
      <c r="P15" s="1106"/>
      <c r="Q15" s="1106"/>
      <c r="R15" s="1106"/>
      <c r="S15" s="1106"/>
      <c r="T15" s="1106"/>
      <c r="U15" s="1106"/>
      <c r="V15" s="1106"/>
      <c r="W15" s="1106"/>
      <c r="X15" s="1106"/>
      <c r="Y15" s="1106"/>
      <c r="Z15" s="1106"/>
      <c r="AA15" s="1106"/>
      <c r="AB15" s="1106"/>
      <c r="AC15" s="1106"/>
      <c r="AD15" s="1106"/>
      <c r="AE15" s="1106"/>
      <c r="AF15" s="1106"/>
      <c r="AG15" s="1106"/>
      <c r="AH15" s="1106"/>
      <c r="AI15" s="1107"/>
      <c r="AJ15" s="1090" t="s">
        <v>180</v>
      </c>
      <c r="AK15" s="1090"/>
      <c r="AL15" s="1090"/>
      <c r="AM15" s="1090"/>
      <c r="AN15" s="1090"/>
      <c r="AO15" s="1092" t="s">
        <v>181</v>
      </c>
      <c r="AP15" s="1092"/>
      <c r="AQ15" s="1092"/>
      <c r="AR15" s="1092"/>
      <c r="AS15" s="1092"/>
      <c r="AT15" s="1092"/>
      <c r="AU15" s="1092"/>
      <c r="AV15" s="1092"/>
      <c r="AW15" s="1092"/>
      <c r="AX15" s="1092"/>
      <c r="AY15" s="1093"/>
    </row>
    <row r="16" spans="1:52" ht="18" customHeight="1">
      <c r="B16" s="1094" t="s">
        <v>182</v>
      </c>
      <c r="C16" s="1095"/>
      <c r="D16" s="1095"/>
      <c r="E16" s="1095"/>
      <c r="F16" s="1095"/>
      <c r="G16" s="1095"/>
      <c r="H16" s="1095"/>
      <c r="I16" s="1095"/>
      <c r="J16" s="1096"/>
      <c r="K16" s="1097"/>
      <c r="L16" s="1106"/>
      <c r="M16" s="1106"/>
      <c r="N16" s="1106"/>
      <c r="O16" s="1106"/>
      <c r="P16" s="1106"/>
      <c r="Q16" s="1106"/>
      <c r="R16" s="1106"/>
      <c r="S16" s="1106"/>
      <c r="T16" s="1106"/>
      <c r="U16" s="1106"/>
      <c r="V16" s="1106"/>
      <c r="W16" s="1106"/>
      <c r="X16" s="1106"/>
      <c r="Y16" s="1106"/>
      <c r="Z16" s="1106"/>
      <c r="AA16" s="1106"/>
      <c r="AB16" s="1106"/>
      <c r="AC16" s="1106"/>
      <c r="AD16" s="1106"/>
      <c r="AE16" s="1106"/>
      <c r="AF16" s="1106"/>
      <c r="AG16" s="1106"/>
      <c r="AH16" s="1106"/>
      <c r="AI16" s="1106"/>
      <c r="AJ16" s="1106"/>
      <c r="AK16" s="1106"/>
      <c r="AL16" s="1106"/>
      <c r="AM16" s="1106"/>
      <c r="AN16" s="1106"/>
      <c r="AO16" s="1106"/>
      <c r="AP16" s="1106"/>
      <c r="AQ16" s="1106"/>
      <c r="AR16" s="1106"/>
      <c r="AS16" s="1106"/>
      <c r="AT16" s="1106"/>
      <c r="AU16" s="1106"/>
      <c r="AV16" s="1106"/>
      <c r="AW16" s="1106"/>
      <c r="AX16" s="1106"/>
      <c r="AY16" s="1107"/>
    </row>
    <row r="17" spans="2:51" ht="18" customHeight="1">
      <c r="B17" s="1091" t="s">
        <v>183</v>
      </c>
      <c r="C17" s="1092"/>
      <c r="D17" s="1092"/>
      <c r="E17" s="1092"/>
      <c r="F17" s="1092"/>
      <c r="G17" s="1092"/>
      <c r="H17" s="1092"/>
      <c r="I17" s="1092"/>
      <c r="J17" s="1093"/>
      <c r="K17" s="1105"/>
      <c r="L17" s="1106"/>
      <c r="M17" s="1106"/>
      <c r="N17" s="1106"/>
      <c r="O17" s="1106"/>
      <c r="P17" s="1106"/>
      <c r="Q17" s="1106"/>
      <c r="R17" s="1106"/>
      <c r="S17" s="1106"/>
      <c r="T17" s="1106"/>
      <c r="U17" s="1106"/>
      <c r="V17" s="1106"/>
      <c r="W17" s="1106"/>
      <c r="X17" s="1106"/>
      <c r="Y17" s="1107"/>
      <c r="Z17" s="1090" t="s">
        <v>184</v>
      </c>
      <c r="AA17" s="1090"/>
      <c r="AB17" s="1090"/>
      <c r="AC17" s="1090"/>
      <c r="AD17" s="1090"/>
      <c r="AE17" s="1090"/>
      <c r="AF17" s="1090"/>
      <c r="AG17" s="1118"/>
      <c r="AH17" s="1118"/>
      <c r="AI17" s="1118"/>
      <c r="AJ17" s="1118"/>
      <c r="AK17" s="1118"/>
      <c r="AL17" s="1119"/>
      <c r="AM17" s="1093" t="s">
        <v>185</v>
      </c>
      <c r="AN17" s="1090"/>
      <c r="AO17" s="1090" t="s">
        <v>186</v>
      </c>
      <c r="AP17" s="1090"/>
      <c r="AQ17" s="1090"/>
      <c r="AR17" s="1090"/>
      <c r="AS17" s="1090"/>
      <c r="AT17" s="1090"/>
      <c r="AU17" s="1120"/>
      <c r="AV17" s="1120"/>
      <c r="AW17" s="1120"/>
      <c r="AX17" s="1121"/>
      <c r="AY17" s="65" t="s">
        <v>187</v>
      </c>
    </row>
    <row r="18" spans="2:51" ht="21" customHeight="1">
      <c r="B18" s="1108" t="s">
        <v>188</v>
      </c>
      <c r="C18" s="1108"/>
      <c r="D18" s="1108"/>
      <c r="E18" s="1108"/>
      <c r="F18" s="1108"/>
      <c r="G18" s="1108"/>
      <c r="H18" s="1108"/>
      <c r="I18" s="1108"/>
      <c r="J18" s="1108"/>
      <c r="K18" s="1104" t="s">
        <v>189</v>
      </c>
      <c r="L18" s="1104"/>
      <c r="M18" s="1104"/>
      <c r="N18" s="1104"/>
      <c r="O18" s="1104"/>
      <c r="P18" s="1104"/>
      <c r="Q18" s="1104"/>
      <c r="R18" s="1104"/>
      <c r="S18" s="1104"/>
      <c r="T18" s="1104"/>
      <c r="U18" s="1104"/>
      <c r="V18" s="1104"/>
      <c r="W18" s="1104"/>
      <c r="X18" s="1104"/>
      <c r="Y18" s="1104"/>
      <c r="Z18" s="1104"/>
      <c r="AA18" s="1104"/>
      <c r="AB18" s="1104"/>
      <c r="AC18" s="1104"/>
      <c r="AD18" s="1104"/>
      <c r="AE18" s="1104"/>
      <c r="AF18" s="1104"/>
      <c r="AG18" s="1090"/>
      <c r="AH18" s="1090"/>
      <c r="AI18" s="1090"/>
      <c r="AJ18" s="59" t="s">
        <v>190</v>
      </c>
      <c r="AK18" s="59"/>
      <c r="AL18" s="59"/>
      <c r="AM18" s="59"/>
      <c r="AN18" s="59"/>
      <c r="AO18" s="59"/>
      <c r="AP18" s="59"/>
      <c r="AQ18" s="59"/>
      <c r="AR18" s="59"/>
      <c r="AS18" s="59"/>
      <c r="AT18" s="59"/>
      <c r="AU18" s="59"/>
      <c r="AV18" s="59"/>
      <c r="AW18" s="59"/>
      <c r="AX18" s="59"/>
      <c r="AY18" s="59"/>
    </row>
    <row r="19" spans="2:51" ht="21" customHeight="1" thickBot="1">
      <c r="B19" s="1108"/>
      <c r="C19" s="1108"/>
      <c r="D19" s="1108"/>
      <c r="E19" s="1108"/>
      <c r="F19" s="1108"/>
      <c r="G19" s="1108"/>
      <c r="H19" s="1108"/>
      <c r="I19" s="1108"/>
      <c r="J19" s="1108"/>
      <c r="K19" s="1130" t="s">
        <v>191</v>
      </c>
      <c r="L19" s="1130"/>
      <c r="M19" s="1130"/>
      <c r="N19" s="1130"/>
      <c r="O19" s="1130"/>
      <c r="P19" s="1130"/>
      <c r="Q19" s="1130"/>
      <c r="R19" s="1130"/>
      <c r="S19" s="1130"/>
      <c r="T19" s="1130"/>
      <c r="U19" s="1130"/>
      <c r="V19" s="1130"/>
      <c r="W19" s="1130"/>
      <c r="X19" s="1130"/>
      <c r="Y19" s="1130"/>
      <c r="Z19" s="1130"/>
      <c r="AA19" s="1130"/>
      <c r="AB19" s="1130"/>
      <c r="AC19" s="1130"/>
      <c r="AD19" s="1130"/>
      <c r="AE19" s="1130"/>
      <c r="AF19" s="1130"/>
      <c r="AG19" s="1091"/>
      <c r="AH19" s="1092"/>
      <c r="AI19" s="1093"/>
      <c r="AJ19" s="59"/>
      <c r="AK19" s="59"/>
      <c r="AL19" s="59"/>
      <c r="AM19" s="59"/>
      <c r="AN19" s="59"/>
      <c r="AO19" s="59"/>
      <c r="AP19" s="59"/>
      <c r="AQ19" s="59"/>
      <c r="AR19" s="59"/>
      <c r="AS19" s="59"/>
      <c r="AT19" s="59"/>
      <c r="AU19" s="59"/>
      <c r="AV19" s="59"/>
      <c r="AW19" s="59"/>
      <c r="AX19" s="59"/>
      <c r="AY19" s="59"/>
    </row>
    <row r="20" spans="2:51" ht="21" customHeight="1" thickTop="1">
      <c r="B20" s="1108"/>
      <c r="C20" s="1108"/>
      <c r="D20" s="1108"/>
      <c r="E20" s="1108"/>
      <c r="F20" s="1108"/>
      <c r="G20" s="1108"/>
      <c r="H20" s="1108"/>
      <c r="I20" s="1108"/>
      <c r="J20" s="1108"/>
      <c r="K20" s="1131" t="s">
        <v>192</v>
      </c>
      <c r="L20" s="1131"/>
      <c r="M20" s="1131"/>
      <c r="N20" s="1131"/>
      <c r="O20" s="1131"/>
      <c r="P20" s="1131"/>
      <c r="Q20" s="1131"/>
      <c r="R20" s="1131"/>
      <c r="S20" s="1131"/>
      <c r="T20" s="1131"/>
      <c r="U20" s="1131"/>
      <c r="V20" s="1131"/>
      <c r="W20" s="1131"/>
      <c r="X20" s="1131"/>
      <c r="Y20" s="1131"/>
      <c r="Z20" s="1131"/>
      <c r="AA20" s="1131"/>
      <c r="AB20" s="1131"/>
      <c r="AC20" s="1131"/>
      <c r="AD20" s="1131"/>
      <c r="AE20" s="1131"/>
      <c r="AF20" s="1131"/>
      <c r="AG20" s="1132"/>
      <c r="AH20" s="1133"/>
      <c r="AI20" s="1134"/>
      <c r="AJ20" s="59"/>
      <c r="AK20" s="59"/>
      <c r="AL20" s="59"/>
      <c r="AM20" s="59"/>
      <c r="AN20" s="59"/>
      <c r="AO20" s="59"/>
      <c r="AP20" s="59"/>
      <c r="AQ20" s="59"/>
      <c r="AR20" s="59"/>
      <c r="AS20" s="59"/>
      <c r="AT20" s="59"/>
      <c r="AU20" s="59"/>
      <c r="AV20" s="59"/>
      <c r="AW20" s="59"/>
      <c r="AX20" s="59"/>
      <c r="AY20" s="59"/>
    </row>
    <row r="21" spans="2:51" ht="21" customHeight="1">
      <c r="B21" s="1108"/>
      <c r="C21" s="1108"/>
      <c r="D21" s="1108"/>
      <c r="E21" s="1108"/>
      <c r="F21" s="1108"/>
      <c r="G21" s="1108"/>
      <c r="H21" s="1108"/>
      <c r="I21" s="1108"/>
      <c r="J21" s="1108"/>
      <c r="K21" s="1135" t="s">
        <v>193</v>
      </c>
      <c r="L21" s="1135"/>
      <c r="M21" s="1135"/>
      <c r="N21" s="1135"/>
      <c r="O21" s="1135"/>
      <c r="P21" s="1135"/>
      <c r="Q21" s="1135"/>
      <c r="R21" s="1135"/>
      <c r="S21" s="1135"/>
      <c r="T21" s="1135"/>
      <c r="U21" s="1135"/>
      <c r="V21" s="1135"/>
      <c r="W21" s="1135"/>
      <c r="X21" s="1135"/>
      <c r="Y21" s="1135"/>
      <c r="Z21" s="1135"/>
      <c r="AA21" s="1135"/>
      <c r="AB21" s="1135"/>
      <c r="AC21" s="1135"/>
      <c r="AD21" s="1135"/>
      <c r="AE21" s="1135"/>
      <c r="AF21" s="1135"/>
      <c r="AG21" s="1122"/>
      <c r="AH21" s="1123"/>
      <c r="AI21" s="1124"/>
      <c r="AJ21" s="82"/>
      <c r="AK21" s="82"/>
      <c r="AL21" s="82"/>
      <c r="AM21" s="82"/>
      <c r="AN21" s="82"/>
      <c r="AO21" s="82"/>
      <c r="AP21" s="82"/>
      <c r="AQ21" s="82"/>
      <c r="AR21" s="82"/>
      <c r="AS21" s="82"/>
      <c r="AT21" s="82"/>
      <c r="AU21" s="82"/>
      <c r="AV21" s="82"/>
      <c r="AW21" s="82"/>
      <c r="AX21" s="82"/>
      <c r="AY21" s="82"/>
    </row>
    <row r="22" spans="2:51" ht="21" customHeight="1">
      <c r="B22" s="1108"/>
      <c r="C22" s="1108"/>
      <c r="D22" s="1108"/>
      <c r="E22" s="1108"/>
      <c r="F22" s="1108"/>
      <c r="G22" s="1108"/>
      <c r="H22" s="1108"/>
      <c r="I22" s="1108"/>
      <c r="J22" s="1108"/>
      <c r="K22" s="1135" t="s">
        <v>194</v>
      </c>
      <c r="L22" s="1135"/>
      <c r="M22" s="1135"/>
      <c r="N22" s="1135"/>
      <c r="O22" s="1135"/>
      <c r="P22" s="1135"/>
      <c r="Q22" s="1135"/>
      <c r="R22" s="1135"/>
      <c r="S22" s="1135"/>
      <c r="T22" s="1135"/>
      <c r="U22" s="1135"/>
      <c r="V22" s="1135"/>
      <c r="W22" s="1135"/>
      <c r="X22" s="1135"/>
      <c r="Y22" s="1135"/>
      <c r="Z22" s="1135"/>
      <c r="AA22" s="1135"/>
      <c r="AB22" s="1135"/>
      <c r="AC22" s="1135"/>
      <c r="AD22" s="1135"/>
      <c r="AE22" s="1135"/>
      <c r="AF22" s="1135"/>
      <c r="AG22" s="1122"/>
      <c r="AH22" s="1123"/>
      <c r="AI22" s="1124"/>
      <c r="AJ22" s="82"/>
      <c r="AK22" s="82"/>
      <c r="AL22" s="82"/>
      <c r="AM22" s="82"/>
      <c r="AN22" s="82"/>
      <c r="AO22" s="82"/>
      <c r="AP22" s="82"/>
      <c r="AQ22" s="82"/>
      <c r="AR22" s="82"/>
      <c r="AS22" s="82"/>
      <c r="AT22" s="82"/>
      <c r="AU22" s="82"/>
      <c r="AV22" s="82"/>
      <c r="AW22" s="82"/>
      <c r="AX22" s="82"/>
      <c r="AY22" s="82"/>
    </row>
    <row r="23" spans="2:51" ht="18" customHeight="1">
      <c r="B23" s="62"/>
      <c r="C23" s="62"/>
      <c r="D23" s="62"/>
      <c r="E23" s="62"/>
      <c r="F23" s="62"/>
      <c r="G23" s="62"/>
      <c r="H23" s="62"/>
      <c r="I23" s="62"/>
      <c r="J23" s="62"/>
      <c r="K23" s="82"/>
      <c r="L23" s="82"/>
      <c r="M23" s="82"/>
      <c r="N23" s="82"/>
      <c r="O23" s="82"/>
      <c r="P23" s="82"/>
      <c r="Q23" s="82"/>
      <c r="R23" s="82"/>
      <c r="S23" s="82"/>
      <c r="T23" s="82"/>
      <c r="U23" s="82"/>
      <c r="V23" s="82"/>
      <c r="W23" s="82"/>
      <c r="X23" s="82"/>
      <c r="Y23" s="82"/>
      <c r="Z23" s="82"/>
      <c r="AA23" s="82"/>
      <c r="AB23" s="82"/>
      <c r="AC23" s="82"/>
      <c r="AD23" s="82"/>
      <c r="AE23" s="82"/>
      <c r="AF23" s="82"/>
      <c r="AG23" s="83"/>
      <c r="AH23" s="83"/>
      <c r="AI23" s="83"/>
      <c r="AJ23" s="82"/>
      <c r="AK23" s="82"/>
      <c r="AL23" s="82"/>
      <c r="AM23" s="82"/>
      <c r="AN23" s="82"/>
      <c r="AO23" s="82"/>
      <c r="AP23" s="82"/>
      <c r="AQ23" s="82"/>
      <c r="AR23" s="82"/>
      <c r="AS23" s="82"/>
      <c r="AT23" s="82"/>
      <c r="AU23" s="82"/>
      <c r="AV23" s="82"/>
      <c r="AW23" s="82"/>
      <c r="AX23" s="82"/>
      <c r="AY23" s="82"/>
    </row>
    <row r="24" spans="2:51" ht="13.5" customHeight="1">
      <c r="B24" s="59" t="s">
        <v>195</v>
      </c>
      <c r="C24" s="59"/>
      <c r="D24" s="59"/>
      <c r="E24" s="59"/>
      <c r="F24" s="59"/>
      <c r="G24" s="59"/>
      <c r="H24" s="59"/>
      <c r="I24" s="59"/>
      <c r="J24" s="59"/>
      <c r="K24" s="82"/>
      <c r="L24" s="82"/>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row>
    <row r="25" spans="2:51" ht="18" customHeight="1">
      <c r="B25" s="1094" t="s">
        <v>179</v>
      </c>
      <c r="C25" s="1095"/>
      <c r="D25" s="1095"/>
      <c r="E25" s="1095"/>
      <c r="F25" s="1095"/>
      <c r="G25" s="1095"/>
      <c r="H25" s="1095"/>
      <c r="I25" s="1095"/>
      <c r="J25" s="1096"/>
      <c r="K25" s="1125"/>
      <c r="L25" s="1126"/>
      <c r="M25" s="1126"/>
      <c r="N25" s="1126"/>
      <c r="O25" s="1126"/>
      <c r="P25" s="1126"/>
      <c r="Q25" s="1126"/>
      <c r="R25" s="1126"/>
      <c r="S25" s="1126"/>
      <c r="T25" s="1126"/>
      <c r="U25" s="1126"/>
      <c r="V25" s="1126"/>
      <c r="W25" s="1126"/>
      <c r="X25" s="1126"/>
      <c r="Y25" s="1126"/>
      <c r="Z25" s="1126"/>
      <c r="AA25" s="1126"/>
      <c r="AB25" s="1126"/>
      <c r="AC25" s="1126"/>
      <c r="AD25" s="1126"/>
      <c r="AE25" s="1126"/>
      <c r="AF25" s="1126"/>
      <c r="AG25" s="1126"/>
      <c r="AH25" s="1126"/>
      <c r="AI25" s="1127"/>
      <c r="AJ25" s="1128" t="s">
        <v>180</v>
      </c>
      <c r="AK25" s="1128"/>
      <c r="AL25" s="1128"/>
      <c r="AM25" s="1128"/>
      <c r="AN25" s="1128"/>
      <c r="AO25" s="1123" t="s">
        <v>181</v>
      </c>
      <c r="AP25" s="1123"/>
      <c r="AQ25" s="1123"/>
      <c r="AR25" s="1123"/>
      <c r="AS25" s="1123"/>
      <c r="AT25" s="1123"/>
      <c r="AU25" s="1123"/>
      <c r="AV25" s="1123"/>
      <c r="AW25" s="1123"/>
      <c r="AX25" s="1123"/>
      <c r="AY25" s="1124"/>
    </row>
    <row r="26" spans="2:51" ht="18" customHeight="1">
      <c r="B26" s="1094" t="s">
        <v>182</v>
      </c>
      <c r="C26" s="1095"/>
      <c r="D26" s="1095"/>
      <c r="E26" s="1095"/>
      <c r="F26" s="1095"/>
      <c r="G26" s="1095"/>
      <c r="H26" s="1095"/>
      <c r="I26" s="1095"/>
      <c r="J26" s="1096"/>
      <c r="K26" s="1129"/>
      <c r="L26" s="1126"/>
      <c r="M26" s="1126"/>
      <c r="N26" s="1126"/>
      <c r="O26" s="1126"/>
      <c r="P26" s="1126"/>
      <c r="Q26" s="1126"/>
      <c r="R26" s="1126"/>
      <c r="S26" s="1126"/>
      <c r="T26" s="1126"/>
      <c r="U26" s="1126"/>
      <c r="V26" s="1126"/>
      <c r="W26" s="1126"/>
      <c r="X26" s="1126"/>
      <c r="Y26" s="1126"/>
      <c r="Z26" s="1126"/>
      <c r="AA26" s="1126"/>
      <c r="AB26" s="1126"/>
      <c r="AC26" s="1126"/>
      <c r="AD26" s="1126"/>
      <c r="AE26" s="1126"/>
      <c r="AF26" s="1126"/>
      <c r="AG26" s="1126"/>
      <c r="AH26" s="1126"/>
      <c r="AI26" s="1126"/>
      <c r="AJ26" s="1126"/>
      <c r="AK26" s="1126"/>
      <c r="AL26" s="1126"/>
      <c r="AM26" s="1126"/>
      <c r="AN26" s="1126"/>
      <c r="AO26" s="1126"/>
      <c r="AP26" s="1126"/>
      <c r="AQ26" s="1126"/>
      <c r="AR26" s="1126"/>
      <c r="AS26" s="1126"/>
      <c r="AT26" s="1126"/>
      <c r="AU26" s="1126"/>
      <c r="AV26" s="1126"/>
      <c r="AW26" s="1126"/>
      <c r="AX26" s="1126"/>
      <c r="AY26" s="1127"/>
    </row>
    <row r="27" spans="2:51" ht="18" customHeight="1">
      <c r="B27" s="1108" t="s">
        <v>183</v>
      </c>
      <c r="C27" s="1108"/>
      <c r="D27" s="1108"/>
      <c r="E27" s="1108"/>
      <c r="F27" s="1108"/>
      <c r="G27" s="1108"/>
      <c r="H27" s="1108"/>
      <c r="I27" s="1108"/>
      <c r="J27" s="1108"/>
      <c r="K27" s="1138"/>
      <c r="L27" s="1138"/>
      <c r="M27" s="1138"/>
      <c r="N27" s="1138"/>
      <c r="O27" s="1138"/>
      <c r="P27" s="1138"/>
      <c r="Q27" s="1138"/>
      <c r="R27" s="1138"/>
      <c r="S27" s="1138"/>
      <c r="T27" s="1138"/>
      <c r="U27" s="1138"/>
      <c r="V27" s="1138"/>
      <c r="W27" s="1138"/>
      <c r="X27" s="1138"/>
      <c r="Y27" s="1138"/>
      <c r="Z27" s="1128" t="s">
        <v>184</v>
      </c>
      <c r="AA27" s="1128"/>
      <c r="AB27" s="1128"/>
      <c r="AC27" s="1128"/>
      <c r="AD27" s="1128"/>
      <c r="AE27" s="1128"/>
      <c r="AF27" s="1128"/>
      <c r="AG27" s="1144"/>
      <c r="AH27" s="1144"/>
      <c r="AI27" s="1144"/>
      <c r="AJ27" s="1144"/>
      <c r="AK27" s="1144"/>
      <c r="AL27" s="1145"/>
      <c r="AM27" s="1124" t="s">
        <v>185</v>
      </c>
      <c r="AN27" s="1128"/>
      <c r="AO27" s="1128" t="s">
        <v>186</v>
      </c>
      <c r="AP27" s="1128"/>
      <c r="AQ27" s="1128"/>
      <c r="AR27" s="1128"/>
      <c r="AS27" s="1128"/>
      <c r="AT27" s="1128"/>
      <c r="AU27" s="1136"/>
      <c r="AV27" s="1136"/>
      <c r="AW27" s="1136"/>
      <c r="AX27" s="1137"/>
      <c r="AY27" s="84" t="s">
        <v>187</v>
      </c>
    </row>
    <row r="28" spans="2:51" ht="21" customHeight="1">
      <c r="B28" s="1108" t="s">
        <v>188</v>
      </c>
      <c r="C28" s="1108"/>
      <c r="D28" s="1108"/>
      <c r="E28" s="1108"/>
      <c r="F28" s="1108"/>
      <c r="G28" s="1108"/>
      <c r="H28" s="1108"/>
      <c r="I28" s="1108"/>
      <c r="J28" s="1108"/>
      <c r="K28" s="1138" t="s">
        <v>189</v>
      </c>
      <c r="L28" s="1138"/>
      <c r="M28" s="1138"/>
      <c r="N28" s="1138"/>
      <c r="O28" s="1138"/>
      <c r="P28" s="1138"/>
      <c r="Q28" s="1138"/>
      <c r="R28" s="1138"/>
      <c r="S28" s="1138"/>
      <c r="T28" s="1138"/>
      <c r="U28" s="1138"/>
      <c r="V28" s="1138"/>
      <c r="W28" s="1138"/>
      <c r="X28" s="1138"/>
      <c r="Y28" s="1138"/>
      <c r="Z28" s="1138"/>
      <c r="AA28" s="1138"/>
      <c r="AB28" s="1138"/>
      <c r="AC28" s="1138"/>
      <c r="AD28" s="1138"/>
      <c r="AE28" s="1138"/>
      <c r="AF28" s="1138"/>
      <c r="AG28" s="1128"/>
      <c r="AH28" s="1128"/>
      <c r="AI28" s="1128"/>
      <c r="AJ28" s="82" t="s">
        <v>190</v>
      </c>
      <c r="AK28" s="82"/>
      <c r="AL28" s="82"/>
      <c r="AM28" s="82"/>
      <c r="AN28" s="82"/>
      <c r="AO28" s="82"/>
      <c r="AP28" s="82"/>
      <c r="AQ28" s="82"/>
      <c r="AR28" s="82"/>
      <c r="AS28" s="82"/>
      <c r="AT28" s="82"/>
      <c r="AU28" s="82"/>
      <c r="AV28" s="82"/>
      <c r="AW28" s="82"/>
      <c r="AX28" s="82"/>
      <c r="AY28" s="82"/>
    </row>
    <row r="29" spans="2:51" ht="21" customHeight="1" thickBot="1">
      <c r="B29" s="1108"/>
      <c r="C29" s="1108"/>
      <c r="D29" s="1108"/>
      <c r="E29" s="1108"/>
      <c r="F29" s="1108"/>
      <c r="G29" s="1108"/>
      <c r="H29" s="1108"/>
      <c r="I29" s="1108"/>
      <c r="J29" s="1108"/>
      <c r="K29" s="1139" t="s">
        <v>191</v>
      </c>
      <c r="L29" s="1139"/>
      <c r="M29" s="1139"/>
      <c r="N29" s="1139"/>
      <c r="O29" s="1139"/>
      <c r="P29" s="1139"/>
      <c r="Q29" s="1139"/>
      <c r="R29" s="1139"/>
      <c r="S29" s="1139"/>
      <c r="T29" s="1139"/>
      <c r="U29" s="1139"/>
      <c r="V29" s="1139"/>
      <c r="W29" s="1139"/>
      <c r="X29" s="1139"/>
      <c r="Y29" s="1139"/>
      <c r="Z29" s="1139"/>
      <c r="AA29" s="1139"/>
      <c r="AB29" s="1139"/>
      <c r="AC29" s="1139"/>
      <c r="AD29" s="1139"/>
      <c r="AE29" s="1139"/>
      <c r="AF29" s="1139"/>
      <c r="AG29" s="1122"/>
      <c r="AH29" s="1123"/>
      <c r="AI29" s="1124"/>
      <c r="AJ29" s="82"/>
      <c r="AK29" s="82"/>
      <c r="AL29" s="82"/>
      <c r="AM29" s="82"/>
      <c r="AN29" s="82"/>
      <c r="AO29" s="82"/>
      <c r="AP29" s="82"/>
      <c r="AQ29" s="82"/>
      <c r="AR29" s="82"/>
      <c r="AS29" s="82"/>
      <c r="AT29" s="82"/>
      <c r="AU29" s="82"/>
      <c r="AV29" s="82"/>
      <c r="AW29" s="82"/>
      <c r="AX29" s="82"/>
      <c r="AY29" s="82"/>
    </row>
    <row r="30" spans="2:51" ht="21" customHeight="1" thickTop="1">
      <c r="B30" s="1108"/>
      <c r="C30" s="1108"/>
      <c r="D30" s="1108"/>
      <c r="E30" s="1108"/>
      <c r="F30" s="1108"/>
      <c r="G30" s="1108"/>
      <c r="H30" s="1108"/>
      <c r="I30" s="1108"/>
      <c r="J30" s="1108"/>
      <c r="K30" s="1140" t="s">
        <v>192</v>
      </c>
      <c r="L30" s="1140"/>
      <c r="M30" s="1140"/>
      <c r="N30" s="1140"/>
      <c r="O30" s="1140"/>
      <c r="P30" s="1140"/>
      <c r="Q30" s="1140"/>
      <c r="R30" s="1140"/>
      <c r="S30" s="1140"/>
      <c r="T30" s="1140"/>
      <c r="U30" s="1140"/>
      <c r="V30" s="1140"/>
      <c r="W30" s="1140"/>
      <c r="X30" s="1140"/>
      <c r="Y30" s="1140"/>
      <c r="Z30" s="1140"/>
      <c r="AA30" s="1140"/>
      <c r="AB30" s="1140"/>
      <c r="AC30" s="1140"/>
      <c r="AD30" s="1140"/>
      <c r="AE30" s="1140"/>
      <c r="AF30" s="1140"/>
      <c r="AG30" s="1141"/>
      <c r="AH30" s="1142"/>
      <c r="AI30" s="1143"/>
      <c r="AJ30" s="82"/>
      <c r="AK30" s="82"/>
      <c r="AL30" s="82"/>
      <c r="AM30" s="82"/>
      <c r="AN30" s="82"/>
      <c r="AO30" s="82"/>
      <c r="AP30" s="82"/>
      <c r="AQ30" s="82"/>
      <c r="AR30" s="82"/>
      <c r="AS30" s="82"/>
      <c r="AT30" s="82"/>
      <c r="AU30" s="82"/>
      <c r="AV30" s="82"/>
      <c r="AW30" s="82"/>
      <c r="AX30" s="82"/>
      <c r="AY30" s="82"/>
    </row>
    <row r="31" spans="2:51" ht="21" customHeight="1">
      <c r="B31" s="1108"/>
      <c r="C31" s="1108"/>
      <c r="D31" s="1108"/>
      <c r="E31" s="1108"/>
      <c r="F31" s="1108"/>
      <c r="G31" s="1108"/>
      <c r="H31" s="1108"/>
      <c r="I31" s="1108"/>
      <c r="J31" s="1108"/>
      <c r="K31" s="1135" t="s">
        <v>193</v>
      </c>
      <c r="L31" s="1135"/>
      <c r="M31" s="1135"/>
      <c r="N31" s="1135"/>
      <c r="O31" s="1135"/>
      <c r="P31" s="1135"/>
      <c r="Q31" s="1135"/>
      <c r="R31" s="1135"/>
      <c r="S31" s="1135"/>
      <c r="T31" s="1135"/>
      <c r="U31" s="1135"/>
      <c r="V31" s="1135"/>
      <c r="W31" s="1135"/>
      <c r="X31" s="1135"/>
      <c r="Y31" s="1135"/>
      <c r="Z31" s="1135"/>
      <c r="AA31" s="1135"/>
      <c r="AB31" s="1135"/>
      <c r="AC31" s="1135"/>
      <c r="AD31" s="1135"/>
      <c r="AE31" s="1135"/>
      <c r="AF31" s="1135"/>
      <c r="AG31" s="1122"/>
      <c r="AH31" s="1123"/>
      <c r="AI31" s="1124"/>
      <c r="AJ31" s="82"/>
      <c r="AK31" s="82"/>
      <c r="AL31" s="82"/>
      <c r="AM31" s="82"/>
      <c r="AN31" s="82"/>
      <c r="AO31" s="82"/>
      <c r="AP31" s="82"/>
      <c r="AQ31" s="82"/>
      <c r="AR31" s="82"/>
      <c r="AS31" s="82"/>
      <c r="AT31" s="82"/>
      <c r="AU31" s="82"/>
      <c r="AV31" s="82"/>
      <c r="AW31" s="82"/>
      <c r="AX31" s="82"/>
      <c r="AY31" s="82"/>
    </row>
    <row r="32" spans="2:51" ht="21" customHeight="1">
      <c r="B32" s="1108"/>
      <c r="C32" s="1108"/>
      <c r="D32" s="1108"/>
      <c r="E32" s="1108"/>
      <c r="F32" s="1108"/>
      <c r="G32" s="1108"/>
      <c r="H32" s="1108"/>
      <c r="I32" s="1108"/>
      <c r="J32" s="1108"/>
      <c r="K32" s="1135" t="s">
        <v>194</v>
      </c>
      <c r="L32" s="1135"/>
      <c r="M32" s="1135"/>
      <c r="N32" s="1135"/>
      <c r="O32" s="1135"/>
      <c r="P32" s="1135"/>
      <c r="Q32" s="1135"/>
      <c r="R32" s="1135"/>
      <c r="S32" s="1135"/>
      <c r="T32" s="1135"/>
      <c r="U32" s="1135"/>
      <c r="V32" s="1135"/>
      <c r="W32" s="1135"/>
      <c r="X32" s="1135"/>
      <c r="Y32" s="1135"/>
      <c r="Z32" s="1135"/>
      <c r="AA32" s="1135"/>
      <c r="AB32" s="1135"/>
      <c r="AC32" s="1135"/>
      <c r="AD32" s="1135"/>
      <c r="AE32" s="1135"/>
      <c r="AF32" s="1135"/>
      <c r="AG32" s="1122"/>
      <c r="AH32" s="1123"/>
      <c r="AI32" s="1124"/>
      <c r="AJ32" s="82"/>
      <c r="AK32" s="82"/>
      <c r="AL32" s="82"/>
      <c r="AM32" s="82"/>
      <c r="AN32" s="82"/>
      <c r="AO32" s="82"/>
      <c r="AP32" s="82"/>
      <c r="AQ32" s="82"/>
      <c r="AR32" s="82"/>
      <c r="AS32" s="82"/>
      <c r="AT32" s="82"/>
      <c r="AU32" s="82"/>
      <c r="AV32" s="82"/>
      <c r="AW32" s="82"/>
      <c r="AX32" s="82"/>
      <c r="AY32" s="82"/>
    </row>
    <row r="33" spans="2:52" ht="18" customHeight="1">
      <c r="B33" s="62"/>
      <c r="C33" s="62"/>
      <c r="D33" s="62"/>
      <c r="E33" s="62"/>
      <c r="F33" s="62"/>
      <c r="G33" s="62"/>
      <c r="H33" s="62"/>
      <c r="I33" s="62"/>
      <c r="J33" s="62"/>
      <c r="K33" s="82"/>
      <c r="L33" s="82"/>
      <c r="M33" s="82"/>
      <c r="N33" s="82"/>
      <c r="O33" s="82"/>
      <c r="P33" s="82"/>
      <c r="Q33" s="82"/>
      <c r="R33" s="82"/>
      <c r="S33" s="82"/>
      <c r="T33" s="82"/>
      <c r="U33" s="82"/>
      <c r="V33" s="82"/>
      <c r="W33" s="82"/>
      <c r="X33" s="82"/>
      <c r="Y33" s="82"/>
      <c r="Z33" s="82"/>
      <c r="AA33" s="82"/>
      <c r="AB33" s="82"/>
      <c r="AC33" s="82"/>
      <c r="AD33" s="82"/>
      <c r="AE33" s="82"/>
      <c r="AF33" s="82"/>
      <c r="AG33" s="83"/>
      <c r="AH33" s="83"/>
      <c r="AI33" s="83"/>
      <c r="AJ33" s="82"/>
      <c r="AK33" s="82"/>
      <c r="AL33" s="82"/>
      <c r="AM33" s="82"/>
      <c r="AN33" s="82"/>
      <c r="AO33" s="82"/>
      <c r="AP33" s="82"/>
      <c r="AQ33" s="82"/>
      <c r="AR33" s="82"/>
      <c r="AS33" s="82"/>
      <c r="AT33" s="82"/>
      <c r="AU33" s="82"/>
      <c r="AV33" s="82"/>
      <c r="AW33" s="82"/>
      <c r="AX33" s="82"/>
      <c r="AY33" s="82"/>
    </row>
    <row r="34" spans="2:52" ht="13.5" customHeight="1">
      <c r="B34" s="59" t="s">
        <v>196</v>
      </c>
      <c r="C34" s="59"/>
      <c r="D34" s="59"/>
      <c r="E34" s="59"/>
      <c r="F34" s="59"/>
      <c r="G34" s="59"/>
      <c r="H34" s="59"/>
      <c r="I34" s="59"/>
      <c r="J34" s="59"/>
      <c r="K34" s="82"/>
      <c r="L34" s="82"/>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row>
    <row r="35" spans="2:52" ht="18" customHeight="1">
      <c r="B35" s="1094" t="s">
        <v>179</v>
      </c>
      <c r="C35" s="1095"/>
      <c r="D35" s="1095"/>
      <c r="E35" s="1095"/>
      <c r="F35" s="1095"/>
      <c r="G35" s="1095"/>
      <c r="H35" s="1095"/>
      <c r="I35" s="1095"/>
      <c r="J35" s="1096"/>
      <c r="K35" s="1125"/>
      <c r="L35" s="1126"/>
      <c r="M35" s="1126"/>
      <c r="N35" s="1126"/>
      <c r="O35" s="1126"/>
      <c r="P35" s="1126"/>
      <c r="Q35" s="1126"/>
      <c r="R35" s="1126"/>
      <c r="S35" s="1126"/>
      <c r="T35" s="1126"/>
      <c r="U35" s="1126"/>
      <c r="V35" s="1126"/>
      <c r="W35" s="1126"/>
      <c r="X35" s="1126"/>
      <c r="Y35" s="1126"/>
      <c r="Z35" s="1126"/>
      <c r="AA35" s="1126"/>
      <c r="AB35" s="1126"/>
      <c r="AC35" s="1126"/>
      <c r="AD35" s="1126"/>
      <c r="AE35" s="1126"/>
      <c r="AF35" s="1126"/>
      <c r="AG35" s="1126"/>
      <c r="AH35" s="1126"/>
      <c r="AI35" s="1127"/>
      <c r="AJ35" s="1128" t="s">
        <v>180</v>
      </c>
      <c r="AK35" s="1128"/>
      <c r="AL35" s="1128"/>
      <c r="AM35" s="1128"/>
      <c r="AN35" s="1128"/>
      <c r="AO35" s="1123" t="s">
        <v>181</v>
      </c>
      <c r="AP35" s="1123"/>
      <c r="AQ35" s="1123"/>
      <c r="AR35" s="1123"/>
      <c r="AS35" s="1123"/>
      <c r="AT35" s="1123"/>
      <c r="AU35" s="1123"/>
      <c r="AV35" s="1123"/>
      <c r="AW35" s="1123"/>
      <c r="AX35" s="1123"/>
      <c r="AY35" s="1124"/>
    </row>
    <row r="36" spans="2:52" ht="18" customHeight="1">
      <c r="B36" s="1094" t="s">
        <v>182</v>
      </c>
      <c r="C36" s="1095"/>
      <c r="D36" s="1095"/>
      <c r="E36" s="1095"/>
      <c r="F36" s="1095"/>
      <c r="G36" s="1095"/>
      <c r="H36" s="1095"/>
      <c r="I36" s="1095"/>
      <c r="J36" s="1096"/>
      <c r="K36" s="1129"/>
      <c r="L36" s="1126"/>
      <c r="M36" s="1126"/>
      <c r="N36" s="1126"/>
      <c r="O36" s="1126"/>
      <c r="P36" s="1126"/>
      <c r="Q36" s="1126"/>
      <c r="R36" s="1126"/>
      <c r="S36" s="1126"/>
      <c r="T36" s="1126"/>
      <c r="U36" s="1126"/>
      <c r="V36" s="1126"/>
      <c r="W36" s="1126"/>
      <c r="X36" s="1126"/>
      <c r="Y36" s="1126"/>
      <c r="Z36" s="1126"/>
      <c r="AA36" s="1126"/>
      <c r="AB36" s="1126"/>
      <c r="AC36" s="1126"/>
      <c r="AD36" s="1126"/>
      <c r="AE36" s="1126"/>
      <c r="AF36" s="1126"/>
      <c r="AG36" s="1126"/>
      <c r="AH36" s="1126"/>
      <c r="AI36" s="1126"/>
      <c r="AJ36" s="1126"/>
      <c r="AK36" s="1126"/>
      <c r="AL36" s="1126"/>
      <c r="AM36" s="1126"/>
      <c r="AN36" s="1126"/>
      <c r="AO36" s="1126"/>
      <c r="AP36" s="1126"/>
      <c r="AQ36" s="1126"/>
      <c r="AR36" s="1126"/>
      <c r="AS36" s="1126"/>
      <c r="AT36" s="1126"/>
      <c r="AU36" s="1126"/>
      <c r="AV36" s="1126"/>
      <c r="AW36" s="1126"/>
      <c r="AX36" s="1126"/>
      <c r="AY36" s="1127"/>
    </row>
    <row r="37" spans="2:52" ht="18" customHeight="1">
      <c r="B37" s="1108" t="s">
        <v>183</v>
      </c>
      <c r="C37" s="1108"/>
      <c r="D37" s="1108"/>
      <c r="E37" s="1108"/>
      <c r="F37" s="1108"/>
      <c r="G37" s="1108"/>
      <c r="H37" s="1108"/>
      <c r="I37" s="1108"/>
      <c r="J37" s="1108"/>
      <c r="K37" s="1138"/>
      <c r="L37" s="1138"/>
      <c r="M37" s="1138"/>
      <c r="N37" s="1138"/>
      <c r="O37" s="1138"/>
      <c r="P37" s="1138"/>
      <c r="Q37" s="1138"/>
      <c r="R37" s="1138"/>
      <c r="S37" s="1138"/>
      <c r="T37" s="1138"/>
      <c r="U37" s="1138"/>
      <c r="V37" s="1138"/>
      <c r="W37" s="1138"/>
      <c r="X37" s="1138"/>
      <c r="Y37" s="1138"/>
      <c r="Z37" s="1128" t="s">
        <v>184</v>
      </c>
      <c r="AA37" s="1128"/>
      <c r="AB37" s="1128"/>
      <c r="AC37" s="1128"/>
      <c r="AD37" s="1128"/>
      <c r="AE37" s="1128"/>
      <c r="AF37" s="1128"/>
      <c r="AG37" s="1144"/>
      <c r="AH37" s="1144"/>
      <c r="AI37" s="1144"/>
      <c r="AJ37" s="1144"/>
      <c r="AK37" s="1144"/>
      <c r="AL37" s="1145"/>
      <c r="AM37" s="1124" t="s">
        <v>185</v>
      </c>
      <c r="AN37" s="1128"/>
      <c r="AO37" s="1128" t="s">
        <v>186</v>
      </c>
      <c r="AP37" s="1128"/>
      <c r="AQ37" s="1128"/>
      <c r="AR37" s="1128"/>
      <c r="AS37" s="1128"/>
      <c r="AT37" s="1128"/>
      <c r="AU37" s="1136"/>
      <c r="AV37" s="1136"/>
      <c r="AW37" s="1136"/>
      <c r="AX37" s="1137"/>
      <c r="AY37" s="84" t="s">
        <v>187</v>
      </c>
    </row>
    <row r="38" spans="2:52" ht="21" customHeight="1">
      <c r="B38" s="1108" t="s">
        <v>188</v>
      </c>
      <c r="C38" s="1108"/>
      <c r="D38" s="1108"/>
      <c r="E38" s="1108"/>
      <c r="F38" s="1108"/>
      <c r="G38" s="1108"/>
      <c r="H38" s="1108"/>
      <c r="I38" s="1108"/>
      <c r="J38" s="1108"/>
      <c r="K38" s="1138" t="s">
        <v>189</v>
      </c>
      <c r="L38" s="1138"/>
      <c r="M38" s="1138"/>
      <c r="N38" s="1138"/>
      <c r="O38" s="1138"/>
      <c r="P38" s="1138"/>
      <c r="Q38" s="1138"/>
      <c r="R38" s="1138"/>
      <c r="S38" s="1138"/>
      <c r="T38" s="1138"/>
      <c r="U38" s="1138"/>
      <c r="V38" s="1138"/>
      <c r="W38" s="1138"/>
      <c r="X38" s="1138"/>
      <c r="Y38" s="1138"/>
      <c r="Z38" s="1138"/>
      <c r="AA38" s="1138"/>
      <c r="AB38" s="1138"/>
      <c r="AC38" s="1138"/>
      <c r="AD38" s="1138"/>
      <c r="AE38" s="1138"/>
      <c r="AF38" s="1138"/>
      <c r="AG38" s="1128"/>
      <c r="AH38" s="1128"/>
      <c r="AI38" s="1128"/>
      <c r="AJ38" s="82" t="s">
        <v>190</v>
      </c>
      <c r="AK38" s="82"/>
      <c r="AL38" s="82"/>
      <c r="AM38" s="82"/>
      <c r="AN38" s="82"/>
      <c r="AO38" s="82"/>
      <c r="AP38" s="82"/>
      <c r="AQ38" s="82"/>
      <c r="AR38" s="82"/>
      <c r="AS38" s="82"/>
      <c r="AT38" s="82"/>
      <c r="AU38" s="82"/>
      <c r="AV38" s="82"/>
      <c r="AW38" s="82"/>
      <c r="AX38" s="82"/>
      <c r="AY38" s="82"/>
    </row>
    <row r="39" spans="2:52" ht="21" customHeight="1" thickBot="1">
      <c r="B39" s="1108"/>
      <c r="C39" s="1108"/>
      <c r="D39" s="1108"/>
      <c r="E39" s="1108"/>
      <c r="F39" s="1108"/>
      <c r="G39" s="1108"/>
      <c r="H39" s="1108"/>
      <c r="I39" s="1108"/>
      <c r="J39" s="1108"/>
      <c r="K39" s="1139" t="s">
        <v>191</v>
      </c>
      <c r="L39" s="1139"/>
      <c r="M39" s="1139"/>
      <c r="N39" s="1139"/>
      <c r="O39" s="1139"/>
      <c r="P39" s="1139"/>
      <c r="Q39" s="1139"/>
      <c r="R39" s="1139"/>
      <c r="S39" s="1139"/>
      <c r="T39" s="1139"/>
      <c r="U39" s="1139"/>
      <c r="V39" s="1139"/>
      <c r="W39" s="1139"/>
      <c r="X39" s="1139"/>
      <c r="Y39" s="1139"/>
      <c r="Z39" s="1139"/>
      <c r="AA39" s="1139"/>
      <c r="AB39" s="1139"/>
      <c r="AC39" s="1139"/>
      <c r="AD39" s="1139"/>
      <c r="AE39" s="1139"/>
      <c r="AF39" s="1139"/>
      <c r="AG39" s="1122"/>
      <c r="AH39" s="1123"/>
      <c r="AI39" s="1124"/>
      <c r="AJ39" s="82"/>
      <c r="AK39" s="82"/>
      <c r="AL39" s="82"/>
      <c r="AM39" s="82"/>
      <c r="AN39" s="82"/>
      <c r="AO39" s="82"/>
      <c r="AP39" s="82"/>
      <c r="AQ39" s="82"/>
      <c r="AR39" s="82"/>
      <c r="AS39" s="82"/>
      <c r="AT39" s="82"/>
      <c r="AU39" s="82"/>
      <c r="AV39" s="82"/>
      <c r="AW39" s="82"/>
      <c r="AX39" s="82"/>
      <c r="AY39" s="82"/>
    </row>
    <row r="40" spans="2:52" ht="21" customHeight="1" thickTop="1">
      <c r="B40" s="1108"/>
      <c r="C40" s="1108"/>
      <c r="D40" s="1108"/>
      <c r="E40" s="1108"/>
      <c r="F40" s="1108"/>
      <c r="G40" s="1108"/>
      <c r="H40" s="1108"/>
      <c r="I40" s="1108"/>
      <c r="J40" s="1108"/>
      <c r="K40" s="1140" t="s">
        <v>192</v>
      </c>
      <c r="L40" s="1140"/>
      <c r="M40" s="1140"/>
      <c r="N40" s="1140"/>
      <c r="O40" s="1140"/>
      <c r="P40" s="1140"/>
      <c r="Q40" s="1140"/>
      <c r="R40" s="1140"/>
      <c r="S40" s="1140"/>
      <c r="T40" s="1140"/>
      <c r="U40" s="1140"/>
      <c r="V40" s="1140"/>
      <c r="W40" s="1140"/>
      <c r="X40" s="1140"/>
      <c r="Y40" s="1140"/>
      <c r="Z40" s="1140"/>
      <c r="AA40" s="1140"/>
      <c r="AB40" s="1140"/>
      <c r="AC40" s="1140"/>
      <c r="AD40" s="1140"/>
      <c r="AE40" s="1140"/>
      <c r="AF40" s="1140"/>
      <c r="AG40" s="1141"/>
      <c r="AH40" s="1142"/>
      <c r="AI40" s="1143"/>
      <c r="AJ40" s="82"/>
      <c r="AK40" s="82"/>
      <c r="AL40" s="82"/>
      <c r="AM40" s="82"/>
      <c r="AN40" s="82"/>
      <c r="AO40" s="82"/>
      <c r="AP40" s="82"/>
      <c r="AQ40" s="82"/>
      <c r="AR40" s="82"/>
      <c r="AS40" s="82"/>
      <c r="AT40" s="82"/>
      <c r="AU40" s="82"/>
      <c r="AV40" s="82"/>
      <c r="AW40" s="82"/>
      <c r="AX40" s="82"/>
      <c r="AY40" s="82"/>
    </row>
    <row r="41" spans="2:52" ht="21" customHeight="1">
      <c r="B41" s="1108"/>
      <c r="C41" s="1108"/>
      <c r="D41" s="1108"/>
      <c r="E41" s="1108"/>
      <c r="F41" s="1108"/>
      <c r="G41" s="1108"/>
      <c r="H41" s="1108"/>
      <c r="I41" s="1108"/>
      <c r="J41" s="1108"/>
      <c r="K41" s="1135" t="s">
        <v>193</v>
      </c>
      <c r="L41" s="1135"/>
      <c r="M41" s="1135"/>
      <c r="N41" s="1135"/>
      <c r="O41" s="1135"/>
      <c r="P41" s="1135"/>
      <c r="Q41" s="1135"/>
      <c r="R41" s="1135"/>
      <c r="S41" s="1135"/>
      <c r="T41" s="1135"/>
      <c r="U41" s="1135"/>
      <c r="V41" s="1135"/>
      <c r="W41" s="1135"/>
      <c r="X41" s="1135"/>
      <c r="Y41" s="1135"/>
      <c r="Z41" s="1135"/>
      <c r="AA41" s="1135"/>
      <c r="AB41" s="1135"/>
      <c r="AC41" s="1135"/>
      <c r="AD41" s="1135"/>
      <c r="AE41" s="1135"/>
      <c r="AF41" s="1135"/>
      <c r="AG41" s="1122"/>
      <c r="AH41" s="1123"/>
      <c r="AI41" s="1124"/>
      <c r="AJ41" s="82"/>
      <c r="AK41" s="82"/>
      <c r="AL41" s="82"/>
      <c r="AM41" s="82"/>
      <c r="AN41" s="82"/>
      <c r="AO41" s="82"/>
      <c r="AP41" s="82"/>
      <c r="AQ41" s="82"/>
      <c r="AR41" s="82"/>
      <c r="AS41" s="82"/>
      <c r="AT41" s="82"/>
      <c r="AU41" s="82"/>
      <c r="AV41" s="82"/>
      <c r="AW41" s="82"/>
      <c r="AX41" s="82"/>
      <c r="AY41" s="82"/>
    </row>
    <row r="42" spans="2:52" ht="21" customHeight="1">
      <c r="B42" s="1108"/>
      <c r="C42" s="1108"/>
      <c r="D42" s="1108"/>
      <c r="E42" s="1108"/>
      <c r="F42" s="1108"/>
      <c r="G42" s="1108"/>
      <c r="H42" s="1108"/>
      <c r="I42" s="1108"/>
      <c r="J42" s="1108"/>
      <c r="K42" s="1135" t="s">
        <v>194</v>
      </c>
      <c r="L42" s="1135"/>
      <c r="M42" s="1135"/>
      <c r="N42" s="1135"/>
      <c r="O42" s="1135"/>
      <c r="P42" s="1135"/>
      <c r="Q42" s="1135"/>
      <c r="R42" s="1135"/>
      <c r="S42" s="1135"/>
      <c r="T42" s="1135"/>
      <c r="U42" s="1135"/>
      <c r="V42" s="1135"/>
      <c r="W42" s="1135"/>
      <c r="X42" s="1135"/>
      <c r="Y42" s="1135"/>
      <c r="Z42" s="1135"/>
      <c r="AA42" s="1135"/>
      <c r="AB42" s="1135"/>
      <c r="AC42" s="1135"/>
      <c r="AD42" s="1135"/>
      <c r="AE42" s="1135"/>
      <c r="AF42" s="1135"/>
      <c r="AG42" s="1122"/>
      <c r="AH42" s="1123"/>
      <c r="AI42" s="1124"/>
      <c r="AJ42" s="82"/>
      <c r="AK42" s="82"/>
      <c r="AL42" s="82"/>
      <c r="AM42" s="82"/>
      <c r="AN42" s="82"/>
      <c r="AO42" s="82"/>
      <c r="AP42" s="82"/>
      <c r="AQ42" s="82"/>
      <c r="AR42" s="82"/>
      <c r="AS42" s="82"/>
      <c r="AT42" s="82"/>
      <c r="AU42" s="82"/>
      <c r="AV42" s="82"/>
      <c r="AW42" s="82"/>
      <c r="AX42" s="82"/>
      <c r="AY42" s="82"/>
    </row>
    <row r="43" spans="2:52" ht="10.5" customHeight="1">
      <c r="B43" s="59"/>
      <c r="C43" s="59"/>
      <c r="D43" s="59"/>
      <c r="E43" s="59"/>
      <c r="F43" s="59"/>
      <c r="G43" s="59"/>
      <c r="H43" s="59"/>
      <c r="I43" s="59"/>
      <c r="J43" s="59"/>
      <c r="K43" s="59"/>
      <c r="L43" s="59"/>
      <c r="M43" s="59"/>
      <c r="N43" s="59"/>
      <c r="O43" s="59"/>
      <c r="P43" s="59"/>
      <c r="Q43" s="59"/>
      <c r="R43" s="59"/>
      <c r="S43" s="59"/>
      <c r="T43" s="59"/>
      <c r="U43" s="59"/>
      <c r="V43" s="59"/>
    </row>
    <row r="44" spans="2:52">
      <c r="B44" s="58" t="s">
        <v>197</v>
      </c>
    </row>
    <row r="47" spans="2:52" ht="18" customHeight="1">
      <c r="Z47" s="1091" t="s">
        <v>161</v>
      </c>
      <c r="AA47" s="1092"/>
      <c r="AB47" s="1092"/>
      <c r="AC47" s="1092"/>
      <c r="AD47" s="1092"/>
      <c r="AE47" s="1092"/>
      <c r="AF47" s="1093"/>
      <c r="AG47" s="1091" t="s">
        <v>1092</v>
      </c>
      <c r="AH47" s="1092"/>
      <c r="AI47" s="1092"/>
      <c r="AJ47" s="1092"/>
      <c r="AK47" s="1092"/>
      <c r="AL47" s="1092"/>
      <c r="AM47" s="1092"/>
      <c r="AN47" s="1092"/>
      <c r="AO47" s="1092"/>
      <c r="AP47" s="1092"/>
      <c r="AQ47" s="1092"/>
      <c r="AR47" s="1092"/>
      <c r="AS47" s="1092"/>
      <c r="AT47" s="1092"/>
      <c r="AU47" s="1092"/>
      <c r="AV47" s="1092"/>
      <c r="AW47" s="1092"/>
      <c r="AX47" s="1092"/>
      <c r="AY47" s="1093"/>
    </row>
    <row r="48" spans="2:52" ht="18" customHeight="1">
      <c r="Z48" s="1094" t="s">
        <v>162</v>
      </c>
      <c r="AA48" s="1095"/>
      <c r="AB48" s="1095"/>
      <c r="AC48" s="1095"/>
      <c r="AD48" s="1095"/>
      <c r="AE48" s="1095"/>
      <c r="AF48" s="1096"/>
      <c r="AG48" s="1091"/>
      <c r="AH48" s="1092"/>
      <c r="AI48" s="1092"/>
      <c r="AJ48" s="1092"/>
      <c r="AK48" s="1092"/>
      <c r="AL48" s="1092"/>
      <c r="AM48" s="1092"/>
      <c r="AN48" s="1092"/>
      <c r="AO48" s="1092"/>
      <c r="AP48" s="1092"/>
      <c r="AQ48" s="1092"/>
      <c r="AR48" s="1092"/>
      <c r="AS48" s="1092"/>
      <c r="AT48" s="1092"/>
      <c r="AU48" s="1092"/>
      <c r="AV48" s="1092"/>
      <c r="AW48" s="1092"/>
      <c r="AX48" s="1092"/>
      <c r="AY48" s="1093"/>
      <c r="AZ48" s="59"/>
    </row>
    <row r="49" spans="1:93" ht="10.5" customHeight="1"/>
    <row r="50" spans="1:93" ht="17.25" customHeight="1">
      <c r="A50" s="1100" t="s">
        <v>1102</v>
      </c>
      <c r="B50" s="1100"/>
      <c r="C50" s="1100"/>
      <c r="D50" s="1100"/>
      <c r="E50" s="1100"/>
      <c r="F50" s="1100"/>
      <c r="G50" s="1100"/>
      <c r="H50" s="1100"/>
      <c r="I50" s="1100"/>
      <c r="J50" s="1100"/>
      <c r="K50" s="1100"/>
      <c r="L50" s="1100"/>
      <c r="M50" s="1100"/>
      <c r="N50" s="1100"/>
      <c r="O50" s="1100"/>
      <c r="P50" s="1100"/>
      <c r="Q50" s="1100"/>
      <c r="R50" s="1100"/>
      <c r="S50" s="1100"/>
      <c r="T50" s="1100"/>
      <c r="U50" s="1100"/>
      <c r="V50" s="1100"/>
      <c r="W50" s="1100"/>
      <c r="X50" s="1100"/>
      <c r="Y50" s="1100"/>
      <c r="Z50" s="1100"/>
      <c r="AA50" s="1100"/>
      <c r="AB50" s="1100"/>
      <c r="AC50" s="1100"/>
      <c r="AD50" s="1100"/>
      <c r="AE50" s="1100"/>
      <c r="AF50" s="1100"/>
      <c r="AG50" s="1100"/>
      <c r="AH50" s="1100"/>
      <c r="AI50" s="1100"/>
      <c r="AJ50" s="1100"/>
      <c r="AK50" s="1100"/>
      <c r="AL50" s="1100"/>
      <c r="AM50" s="1100"/>
      <c r="AN50" s="1100"/>
      <c r="AO50" s="1100"/>
      <c r="AP50" s="1100"/>
      <c r="AQ50" s="1100"/>
      <c r="AR50" s="1100"/>
      <c r="AS50" s="1100"/>
      <c r="AT50" s="1100"/>
      <c r="AU50" s="1100"/>
      <c r="AV50" s="1100"/>
      <c r="AW50" s="1100"/>
      <c r="AX50" s="1100"/>
      <c r="AY50" s="1100"/>
      <c r="AZ50" s="1100"/>
    </row>
    <row r="51" spans="1:93" ht="10.5" customHeight="1">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row>
    <row r="52" spans="1:93" ht="10.5" customHeight="1">
      <c r="B52" s="59"/>
      <c r="C52" s="59"/>
      <c r="D52" s="59"/>
      <c r="E52" s="59"/>
      <c r="F52" s="59"/>
      <c r="G52" s="59"/>
      <c r="H52" s="59"/>
      <c r="I52" s="59"/>
      <c r="J52" s="59"/>
      <c r="K52" s="59"/>
      <c r="L52" s="59"/>
      <c r="M52" s="59"/>
      <c r="N52" s="59"/>
      <c r="O52" s="59"/>
      <c r="P52" s="59"/>
      <c r="Q52" s="59"/>
      <c r="R52" s="59"/>
      <c r="S52" s="59"/>
      <c r="T52" s="59"/>
      <c r="U52" s="59"/>
      <c r="V52" s="59"/>
    </row>
    <row r="53" spans="1:93">
      <c r="B53" s="59" t="s">
        <v>198</v>
      </c>
      <c r="C53" s="59"/>
      <c r="D53" s="59"/>
      <c r="E53" s="59"/>
      <c r="F53" s="59"/>
      <c r="G53" s="59"/>
      <c r="H53" s="59"/>
      <c r="I53" s="59"/>
      <c r="J53" s="59"/>
      <c r="K53" s="59"/>
      <c r="L53" s="59"/>
      <c r="M53" s="59"/>
      <c r="N53" s="59"/>
      <c r="O53" s="59"/>
      <c r="P53" s="59"/>
      <c r="Q53" s="59"/>
      <c r="R53" s="59"/>
      <c r="S53" s="59"/>
      <c r="T53" s="59"/>
      <c r="U53" s="59"/>
      <c r="V53" s="59"/>
    </row>
    <row r="54" spans="1:93" ht="20.25" customHeight="1">
      <c r="B54" s="1090" t="s">
        <v>199</v>
      </c>
      <c r="C54" s="1090"/>
      <c r="D54" s="1090"/>
      <c r="E54" s="1090"/>
      <c r="F54" s="1090"/>
      <c r="G54" s="1090"/>
      <c r="H54" s="1090"/>
      <c r="I54" s="1090"/>
      <c r="J54" s="1090"/>
      <c r="K54" s="1146"/>
      <c r="L54" s="1146"/>
      <c r="M54" s="1146"/>
      <c r="N54" s="1146"/>
      <c r="O54" s="1146"/>
      <c r="P54" s="1146"/>
      <c r="Q54" s="1146"/>
      <c r="R54" s="1146"/>
      <c r="S54" s="1146"/>
      <c r="T54" s="1146"/>
      <c r="U54" s="1146"/>
      <c r="V54" s="1146"/>
      <c r="W54" s="1146"/>
      <c r="X54" s="1146"/>
      <c r="Y54" s="1146"/>
      <c r="Z54" s="1146"/>
      <c r="AA54" s="1146"/>
      <c r="AB54" s="1146"/>
      <c r="AC54" s="1146"/>
      <c r="AD54" s="1146"/>
      <c r="AE54" s="1146"/>
      <c r="AF54" s="1146"/>
      <c r="AG54" s="1146"/>
      <c r="AH54" s="1146"/>
      <c r="AI54" s="1146"/>
      <c r="AJ54" s="1146"/>
      <c r="AK54" s="1146"/>
      <c r="AL54" s="1146"/>
      <c r="AM54" s="1146"/>
      <c r="AN54" s="1146"/>
      <c r="AO54" s="1146"/>
      <c r="AP54" s="1146"/>
      <c r="AQ54" s="1146"/>
      <c r="AR54" s="1146"/>
      <c r="AS54" s="1146"/>
      <c r="AT54" s="1146"/>
      <c r="AU54" s="1146"/>
      <c r="AV54" s="1146"/>
      <c r="AW54" s="1146"/>
      <c r="AX54" s="1146"/>
      <c r="AY54" s="1146"/>
    </row>
    <row r="55" spans="1:93" ht="20.25" customHeight="1">
      <c r="B55" s="1090" t="s">
        <v>200</v>
      </c>
      <c r="C55" s="1090"/>
      <c r="D55" s="1090"/>
      <c r="E55" s="1090"/>
      <c r="F55" s="1090"/>
      <c r="G55" s="1090"/>
      <c r="H55" s="1090"/>
      <c r="I55" s="1090"/>
      <c r="J55" s="1090"/>
      <c r="K55" s="1147"/>
      <c r="L55" s="1147"/>
      <c r="M55" s="1147"/>
      <c r="N55" s="1147"/>
      <c r="O55" s="1147"/>
      <c r="P55" s="1147"/>
      <c r="Q55" s="1147"/>
      <c r="R55" s="1147"/>
      <c r="S55" s="1148"/>
      <c r="T55" s="66" t="s">
        <v>185</v>
      </c>
      <c r="U55" s="1090" t="s">
        <v>201</v>
      </c>
      <c r="V55" s="1090"/>
      <c r="W55" s="1090"/>
      <c r="X55" s="1090"/>
      <c r="Y55" s="1090"/>
      <c r="Z55" s="1090"/>
      <c r="AA55" s="1090"/>
      <c r="AB55" s="1147"/>
      <c r="AC55" s="1147"/>
      <c r="AD55" s="1147"/>
      <c r="AE55" s="1147"/>
      <c r="AF55" s="1147"/>
      <c r="AG55" s="1147"/>
      <c r="AH55" s="1148"/>
      <c r="AI55" s="67" t="s">
        <v>202</v>
      </c>
      <c r="AJ55" s="1090" t="s">
        <v>203</v>
      </c>
      <c r="AK55" s="1090"/>
      <c r="AL55" s="1090"/>
      <c r="AM55" s="1090"/>
      <c r="AN55" s="1090"/>
      <c r="AO55" s="1090"/>
      <c r="AP55" s="1090"/>
      <c r="AQ55" s="1090"/>
      <c r="AR55" s="1147"/>
      <c r="AS55" s="1147"/>
      <c r="AT55" s="1147"/>
      <c r="AU55" s="1147"/>
      <c r="AV55" s="1147"/>
      <c r="AW55" s="1147"/>
      <c r="AX55" s="1148"/>
      <c r="AY55" s="66" t="s">
        <v>202</v>
      </c>
    </row>
    <row r="56" spans="1:93" ht="20.25" customHeight="1">
      <c r="B56" s="1090" t="s">
        <v>204</v>
      </c>
      <c r="C56" s="1090"/>
      <c r="D56" s="1090"/>
      <c r="E56" s="1090"/>
      <c r="F56" s="1090"/>
      <c r="G56" s="1090"/>
      <c r="H56" s="1090"/>
      <c r="I56" s="1090"/>
      <c r="J56" s="1090"/>
      <c r="K56" s="1091"/>
      <c r="L56" s="1092"/>
      <c r="M56" s="1092"/>
      <c r="N56" s="1092"/>
      <c r="O56" s="1092"/>
      <c r="P56" s="1092"/>
      <c r="Q56" s="1092"/>
      <c r="R56" s="1092"/>
      <c r="S56" s="1092"/>
      <c r="T56" s="1092"/>
      <c r="U56" s="1092"/>
      <c r="V56" s="1092"/>
      <c r="W56" s="1092"/>
      <c r="X56" s="1092"/>
      <c r="Y56" s="1092"/>
      <c r="Z56" s="1092"/>
      <c r="AA56" s="1092"/>
      <c r="AB56" s="1092"/>
      <c r="AC56" s="64" t="s">
        <v>205</v>
      </c>
      <c r="AD56" s="1106"/>
      <c r="AE56" s="1106"/>
      <c r="AF56" s="1106"/>
      <c r="AG56" s="1106"/>
      <c r="AH56" s="1106"/>
      <c r="AI56" s="1106"/>
      <c r="AJ56" s="1106"/>
      <c r="AK56" s="1106"/>
      <c r="AL56" s="1106"/>
      <c r="AM56" s="1106"/>
      <c r="AN56" s="1106"/>
      <c r="AO56" s="1106"/>
      <c r="AP56" s="1106"/>
      <c r="AQ56" s="1106"/>
      <c r="AR56" s="1106"/>
      <c r="AS56" s="1106"/>
      <c r="AT56" s="1106"/>
      <c r="AU56" s="1106"/>
      <c r="AV56" s="1106"/>
      <c r="AW56" s="1106"/>
      <c r="AX56" s="64" t="s">
        <v>206</v>
      </c>
      <c r="AY56" s="65"/>
      <c r="CO56" s="68"/>
    </row>
    <row r="57" spans="1:93" ht="20.25" customHeight="1">
      <c r="B57" s="1090" t="s">
        <v>207</v>
      </c>
      <c r="C57" s="1090"/>
      <c r="D57" s="1090"/>
      <c r="E57" s="1090"/>
      <c r="F57" s="1090"/>
      <c r="G57" s="1090"/>
      <c r="H57" s="1090"/>
      <c r="I57" s="1090"/>
      <c r="J57" s="1090"/>
      <c r="K57" s="1091"/>
      <c r="L57" s="1092"/>
      <c r="M57" s="1092"/>
      <c r="N57" s="1092"/>
      <c r="O57" s="1092"/>
      <c r="P57" s="1092"/>
      <c r="Q57" s="1092"/>
      <c r="R57" s="1092"/>
      <c r="S57" s="1092"/>
      <c r="T57" s="1092"/>
      <c r="U57" s="1092"/>
      <c r="V57" s="1092"/>
      <c r="W57" s="1092"/>
      <c r="X57" s="1092"/>
      <c r="Y57" s="64" t="s">
        <v>205</v>
      </c>
      <c r="Z57" s="1106"/>
      <c r="AA57" s="1106"/>
      <c r="AB57" s="1106"/>
      <c r="AC57" s="1106"/>
      <c r="AD57" s="1106"/>
      <c r="AE57" s="1106"/>
      <c r="AF57" s="1106"/>
      <c r="AG57" s="1106"/>
      <c r="AH57" s="1106"/>
      <c r="AI57" s="1106"/>
      <c r="AJ57" s="1106"/>
      <c r="AK57" s="1106"/>
      <c r="AL57" s="1106"/>
      <c r="AM57" s="1106"/>
      <c r="AN57" s="1106"/>
      <c r="AO57" s="1106"/>
      <c r="AP57" s="1106"/>
      <c r="AQ57" s="1106"/>
      <c r="AR57" s="1106"/>
      <c r="AS57" s="1106"/>
      <c r="AT57" s="1106"/>
      <c r="AU57" s="1106"/>
      <c r="AV57" s="1106"/>
      <c r="AW57" s="1106"/>
      <c r="AX57" s="64" t="s">
        <v>206</v>
      </c>
      <c r="AY57" s="65"/>
    </row>
    <row r="58" spans="1:93" ht="20.25" customHeight="1">
      <c r="B58" s="1108" t="s">
        <v>208</v>
      </c>
      <c r="C58" s="1108"/>
      <c r="D58" s="1108"/>
      <c r="E58" s="1108"/>
      <c r="F58" s="1108"/>
      <c r="G58" s="1108"/>
      <c r="H58" s="1108"/>
      <c r="I58" s="1108"/>
      <c r="J58" s="1108"/>
      <c r="K58" s="1090"/>
      <c r="L58" s="1090"/>
      <c r="M58" s="1090"/>
      <c r="N58" s="1090"/>
      <c r="O58" s="1090"/>
      <c r="P58" s="1090"/>
      <c r="Q58" s="1090"/>
      <c r="R58" s="1090"/>
      <c r="S58" s="1090"/>
      <c r="T58" s="1090"/>
      <c r="U58" s="1090"/>
      <c r="V58" s="1090"/>
      <c r="W58" s="1090"/>
      <c r="X58" s="1090"/>
      <c r="Y58" s="1090"/>
      <c r="Z58" s="1090"/>
      <c r="AA58" s="1090"/>
      <c r="AB58" s="1090"/>
      <c r="AC58" s="1090"/>
      <c r="AD58" s="1090"/>
      <c r="AE58" s="1090"/>
      <c r="AF58" s="1090"/>
      <c r="AG58" s="1090"/>
      <c r="AH58" s="1090"/>
      <c r="AI58" s="1090"/>
      <c r="AJ58" s="1090"/>
      <c r="AK58" s="1090"/>
      <c r="AL58" s="1090"/>
      <c r="AM58" s="1090"/>
      <c r="AN58" s="1090"/>
      <c r="AO58" s="1090"/>
      <c r="AP58" s="1090"/>
      <c r="AQ58" s="1090"/>
      <c r="AR58" s="1090"/>
      <c r="AS58" s="1090"/>
      <c r="AT58" s="1090"/>
      <c r="AU58" s="1090"/>
      <c r="AV58" s="1090"/>
      <c r="AW58" s="1090"/>
      <c r="AX58" s="1090"/>
      <c r="AY58" s="1090"/>
    </row>
    <row r="59" spans="1:93" ht="20.25" customHeight="1">
      <c r="B59" s="1149" t="s">
        <v>209</v>
      </c>
      <c r="C59" s="1150"/>
      <c r="D59" s="1150"/>
      <c r="E59" s="1150"/>
      <c r="F59" s="1150"/>
      <c r="G59" s="1150"/>
      <c r="H59" s="1150"/>
      <c r="I59" s="1150"/>
      <c r="J59" s="1150"/>
      <c r="K59" s="1150"/>
      <c r="L59" s="1150"/>
      <c r="M59" s="1150"/>
      <c r="N59" s="1150"/>
      <c r="O59" s="1150"/>
      <c r="P59" s="1150"/>
      <c r="Q59" s="1150"/>
      <c r="R59" s="1150"/>
      <c r="S59" s="1150"/>
      <c r="T59" s="1150"/>
      <c r="U59" s="1150"/>
      <c r="V59" s="1151"/>
      <c r="W59" s="69"/>
      <c r="X59" s="70"/>
      <c r="Y59" s="70"/>
      <c r="Z59" s="70"/>
      <c r="AA59" s="70"/>
      <c r="AB59" s="64"/>
      <c r="AC59" s="64"/>
      <c r="AD59" s="64"/>
      <c r="AE59" s="71" t="s">
        <v>210</v>
      </c>
      <c r="AF59" s="64"/>
      <c r="AG59" s="64"/>
      <c r="AI59" s="64"/>
      <c r="AJ59" s="64"/>
      <c r="AK59" s="64"/>
      <c r="AL59" s="64" t="s">
        <v>205</v>
      </c>
      <c r="AM59" s="1092"/>
      <c r="AN59" s="1092"/>
      <c r="AO59" s="1092"/>
      <c r="AP59" s="1092"/>
      <c r="AQ59" s="1092"/>
      <c r="AR59" s="1092"/>
      <c r="AS59" s="1092"/>
      <c r="AT59" s="1092"/>
      <c r="AU59" s="1092"/>
      <c r="AV59" s="1092"/>
      <c r="AW59" s="1092"/>
      <c r="AX59" s="1092"/>
      <c r="AY59" s="65" t="s">
        <v>206</v>
      </c>
    </row>
    <row r="60" spans="1:93" ht="20.25" customHeight="1">
      <c r="B60" s="1152" t="s">
        <v>211</v>
      </c>
      <c r="C60" s="1153"/>
      <c r="D60" s="1153"/>
      <c r="E60" s="1153"/>
      <c r="F60" s="1153"/>
      <c r="G60" s="1153"/>
      <c r="H60" s="1153"/>
      <c r="I60" s="1153"/>
      <c r="J60" s="1153"/>
      <c r="K60" s="1153"/>
      <c r="L60" s="1153"/>
      <c r="M60" s="1153"/>
      <c r="N60" s="1153"/>
      <c r="O60" s="1153"/>
      <c r="P60" s="1153"/>
      <c r="Q60" s="1153"/>
      <c r="R60" s="1153"/>
      <c r="S60" s="1153"/>
      <c r="T60" s="1153"/>
      <c r="U60" s="1153"/>
      <c r="V60" s="1154"/>
      <c r="W60" s="72"/>
      <c r="X60" s="73"/>
      <c r="Y60" s="73"/>
      <c r="Z60" s="73"/>
      <c r="AA60" s="73"/>
      <c r="AB60" s="74"/>
      <c r="AC60" s="74"/>
      <c r="AD60" s="74"/>
      <c r="AE60" s="75" t="s">
        <v>210</v>
      </c>
      <c r="AF60" s="74"/>
      <c r="AG60" s="74"/>
      <c r="AH60" s="74"/>
      <c r="AI60" s="74"/>
      <c r="AJ60" s="74"/>
      <c r="AK60" s="74"/>
      <c r="AL60" s="58" t="s">
        <v>205</v>
      </c>
      <c r="AM60" s="1155"/>
      <c r="AN60" s="1155"/>
      <c r="AO60" s="1155"/>
      <c r="AP60" s="1155"/>
      <c r="AQ60" s="1155"/>
      <c r="AR60" s="1155"/>
      <c r="AS60" s="1155"/>
      <c r="AT60" s="1155"/>
      <c r="AU60" s="1155"/>
      <c r="AV60" s="1155"/>
      <c r="AW60" s="1155"/>
      <c r="AX60" s="1155"/>
      <c r="AY60" s="76" t="s">
        <v>206</v>
      </c>
    </row>
    <row r="61" spans="1:93" ht="14.5" customHeight="1">
      <c r="B61" s="77"/>
      <c r="C61" s="1152" t="s">
        <v>212</v>
      </c>
      <c r="D61" s="1153"/>
      <c r="E61" s="1153"/>
      <c r="F61" s="1153"/>
      <c r="G61" s="1153"/>
      <c r="H61" s="1153"/>
      <c r="I61" s="1153"/>
      <c r="J61" s="1154"/>
      <c r="K61" s="1162"/>
      <c r="L61" s="1162"/>
      <c r="M61" s="1162"/>
      <c r="N61" s="1162"/>
      <c r="O61" s="1162"/>
      <c r="P61" s="1162"/>
      <c r="Q61" s="1162"/>
      <c r="R61" s="1162"/>
      <c r="S61" s="1162"/>
      <c r="T61" s="1162"/>
      <c r="U61" s="1162"/>
      <c r="V61" s="1162"/>
      <c r="W61" s="1162"/>
      <c r="X61" s="1162"/>
      <c r="Y61" s="1162"/>
      <c r="Z61" s="1162"/>
      <c r="AA61" s="1162"/>
      <c r="AB61" s="1162"/>
      <c r="AC61" s="1162"/>
      <c r="AD61" s="1162"/>
      <c r="AE61" s="1162"/>
      <c r="AF61" s="1162"/>
      <c r="AG61" s="1162"/>
      <c r="AH61" s="1162"/>
      <c r="AI61" s="1162"/>
      <c r="AJ61" s="1162"/>
      <c r="AK61" s="1162"/>
      <c r="AL61" s="1162"/>
      <c r="AM61" s="1162"/>
      <c r="AN61" s="1162"/>
      <c r="AO61" s="1162"/>
      <c r="AP61" s="1162"/>
      <c r="AQ61" s="1162"/>
      <c r="AR61" s="1162"/>
      <c r="AS61" s="1162"/>
      <c r="AT61" s="1162"/>
      <c r="AU61" s="1162"/>
      <c r="AV61" s="1162"/>
      <c r="AW61" s="1162"/>
      <c r="AX61" s="1162"/>
      <c r="AY61" s="1162"/>
    </row>
    <row r="62" spans="1:93" ht="14.5" customHeight="1">
      <c r="B62" s="78"/>
      <c r="C62" s="1156"/>
      <c r="D62" s="1157"/>
      <c r="E62" s="1157"/>
      <c r="F62" s="1157"/>
      <c r="G62" s="1157"/>
      <c r="H62" s="1157"/>
      <c r="I62" s="1157"/>
      <c r="J62" s="1158"/>
      <c r="K62" s="1163"/>
      <c r="L62" s="1163"/>
      <c r="M62" s="1163"/>
      <c r="N62" s="1163"/>
      <c r="O62" s="1163"/>
      <c r="P62" s="1163"/>
      <c r="Q62" s="1163"/>
      <c r="R62" s="1163"/>
      <c r="S62" s="1163"/>
      <c r="T62" s="1163"/>
      <c r="U62" s="1163"/>
      <c r="V62" s="1163"/>
      <c r="W62" s="1163"/>
      <c r="X62" s="1163"/>
      <c r="Y62" s="1163"/>
      <c r="Z62" s="1163"/>
      <c r="AA62" s="1163"/>
      <c r="AB62" s="1163"/>
      <c r="AC62" s="1163"/>
      <c r="AD62" s="1163"/>
      <c r="AE62" s="1163"/>
      <c r="AF62" s="1163"/>
      <c r="AG62" s="1163"/>
      <c r="AH62" s="1163"/>
      <c r="AI62" s="1163"/>
      <c r="AJ62" s="1163"/>
      <c r="AK62" s="1163"/>
      <c r="AL62" s="1163"/>
      <c r="AM62" s="1163"/>
      <c r="AN62" s="1163"/>
      <c r="AO62" s="1163"/>
      <c r="AP62" s="1163"/>
      <c r="AQ62" s="1163"/>
      <c r="AR62" s="1163"/>
      <c r="AS62" s="1163"/>
      <c r="AT62" s="1163"/>
      <c r="AU62" s="1163"/>
      <c r="AV62" s="1163"/>
      <c r="AW62" s="1163"/>
      <c r="AX62" s="1163"/>
      <c r="AY62" s="1163"/>
    </row>
    <row r="63" spans="1:93" ht="14.5" customHeight="1">
      <c r="B63" s="78"/>
      <c r="C63" s="1156"/>
      <c r="D63" s="1157"/>
      <c r="E63" s="1157"/>
      <c r="F63" s="1157"/>
      <c r="G63" s="1157"/>
      <c r="H63" s="1157"/>
      <c r="I63" s="1157"/>
      <c r="J63" s="1158"/>
      <c r="K63" s="1163"/>
      <c r="L63" s="1163"/>
      <c r="M63" s="1163"/>
      <c r="N63" s="1163"/>
      <c r="O63" s="1163"/>
      <c r="P63" s="1163"/>
      <c r="Q63" s="1163"/>
      <c r="R63" s="1163"/>
      <c r="S63" s="1163"/>
      <c r="T63" s="1163"/>
      <c r="U63" s="1163"/>
      <c r="V63" s="1163"/>
      <c r="W63" s="1163"/>
      <c r="X63" s="1163"/>
      <c r="Y63" s="1163"/>
      <c r="Z63" s="1163"/>
      <c r="AA63" s="1163"/>
      <c r="AB63" s="1163"/>
      <c r="AC63" s="1163"/>
      <c r="AD63" s="1163"/>
      <c r="AE63" s="1163"/>
      <c r="AF63" s="1163"/>
      <c r="AG63" s="1163"/>
      <c r="AH63" s="1163"/>
      <c r="AI63" s="1163"/>
      <c r="AJ63" s="1163"/>
      <c r="AK63" s="1163"/>
      <c r="AL63" s="1163"/>
      <c r="AM63" s="1163"/>
      <c r="AN63" s="1163"/>
      <c r="AO63" s="1163"/>
      <c r="AP63" s="1163"/>
      <c r="AQ63" s="1163"/>
      <c r="AR63" s="1163"/>
      <c r="AS63" s="1163"/>
      <c r="AT63" s="1163"/>
      <c r="AU63" s="1163"/>
      <c r="AV63" s="1163"/>
      <c r="AW63" s="1163"/>
      <c r="AX63" s="1163"/>
      <c r="AY63" s="1163"/>
    </row>
    <row r="64" spans="1:93" ht="14.5" customHeight="1">
      <c r="B64" s="79"/>
      <c r="C64" s="1159"/>
      <c r="D64" s="1160"/>
      <c r="E64" s="1160"/>
      <c r="F64" s="1160"/>
      <c r="G64" s="1160"/>
      <c r="H64" s="1160"/>
      <c r="I64" s="1160"/>
      <c r="J64" s="1161"/>
      <c r="K64" s="1164"/>
      <c r="L64" s="1164"/>
      <c r="M64" s="1164"/>
      <c r="N64" s="1164"/>
      <c r="O64" s="1164"/>
      <c r="P64" s="1164"/>
      <c r="Q64" s="1164"/>
      <c r="R64" s="1164"/>
      <c r="S64" s="1164"/>
      <c r="T64" s="1164"/>
      <c r="U64" s="1164"/>
      <c r="V64" s="1164"/>
      <c r="W64" s="1164"/>
      <c r="X64" s="1164"/>
      <c r="Y64" s="1164"/>
      <c r="Z64" s="1164"/>
      <c r="AA64" s="1164"/>
      <c r="AB64" s="1164"/>
      <c r="AC64" s="1164"/>
      <c r="AD64" s="1164"/>
      <c r="AE64" s="1164"/>
      <c r="AF64" s="1164"/>
      <c r="AG64" s="1164"/>
      <c r="AH64" s="1164"/>
      <c r="AI64" s="1164"/>
      <c r="AJ64" s="1164"/>
      <c r="AK64" s="1164"/>
      <c r="AL64" s="1164"/>
      <c r="AM64" s="1164"/>
      <c r="AN64" s="1164"/>
      <c r="AO64" s="1164"/>
      <c r="AP64" s="1164"/>
      <c r="AQ64" s="1164"/>
      <c r="AR64" s="1164"/>
      <c r="AS64" s="1164"/>
      <c r="AT64" s="1164"/>
      <c r="AU64" s="1164"/>
      <c r="AV64" s="1164"/>
      <c r="AW64" s="1164"/>
      <c r="AX64" s="1164"/>
      <c r="AY64" s="1164"/>
    </row>
    <row r="65" spans="2:51" ht="20.25" customHeight="1">
      <c r="B65" s="1091" t="s">
        <v>213</v>
      </c>
      <c r="C65" s="1092"/>
      <c r="D65" s="1092"/>
      <c r="E65" s="1092"/>
      <c r="F65" s="1092"/>
      <c r="G65" s="1092"/>
      <c r="H65" s="1092"/>
      <c r="I65" s="1092"/>
      <c r="J65" s="1093"/>
      <c r="K65" s="1105"/>
      <c r="L65" s="1106"/>
      <c r="M65" s="1106"/>
      <c r="N65" s="1106"/>
      <c r="O65" s="1106"/>
      <c r="P65" s="1106"/>
      <c r="Q65" s="1106"/>
      <c r="R65" s="1106"/>
      <c r="S65" s="1106"/>
      <c r="T65" s="1106"/>
      <c r="U65" s="1106"/>
      <c r="V65" s="1106"/>
      <c r="W65" s="1106"/>
      <c r="X65" s="1106"/>
      <c r="Y65" s="64" t="s">
        <v>205</v>
      </c>
      <c r="Z65" s="1106"/>
      <c r="AA65" s="1106"/>
      <c r="AB65" s="1106"/>
      <c r="AC65" s="1106"/>
      <c r="AD65" s="1106"/>
      <c r="AE65" s="1106"/>
      <c r="AF65" s="1106"/>
      <c r="AG65" s="1106"/>
      <c r="AH65" s="1106"/>
      <c r="AI65" s="1106"/>
      <c r="AJ65" s="1106"/>
      <c r="AK65" s="1106"/>
      <c r="AL65" s="1106"/>
      <c r="AM65" s="1106"/>
      <c r="AN65" s="1106"/>
      <c r="AO65" s="1106"/>
      <c r="AP65" s="1106"/>
      <c r="AQ65" s="1106"/>
      <c r="AR65" s="1106"/>
      <c r="AS65" s="1106"/>
      <c r="AT65" s="1106"/>
      <c r="AU65" s="1106"/>
      <c r="AV65" s="1106"/>
      <c r="AW65" s="1106"/>
      <c r="AX65" s="64" t="s">
        <v>206</v>
      </c>
      <c r="AY65" s="65"/>
    </row>
    <row r="66" spans="2:51" ht="20.25" customHeight="1">
      <c r="B66" s="1165" t="s">
        <v>214</v>
      </c>
      <c r="C66" s="1166"/>
      <c r="D66" s="1166"/>
      <c r="E66" s="1166"/>
      <c r="F66" s="1166"/>
      <c r="G66" s="1166"/>
      <c r="H66" s="1166"/>
      <c r="I66" s="1166"/>
      <c r="J66" s="1167"/>
      <c r="K66" s="1091"/>
      <c r="L66" s="1092"/>
      <c r="M66" s="1092"/>
      <c r="N66" s="1092"/>
      <c r="O66" s="1092"/>
      <c r="P66" s="1092"/>
      <c r="Q66" s="1092"/>
      <c r="R66" s="1092"/>
      <c r="S66" s="1092"/>
      <c r="T66" s="1092"/>
      <c r="U66" s="1092"/>
      <c r="V66" s="1092"/>
      <c r="W66" s="1092"/>
      <c r="X66" s="1092"/>
      <c r="Y66" s="1092"/>
      <c r="Z66" s="1092"/>
      <c r="AA66" s="1092"/>
      <c r="AB66" s="1092"/>
      <c r="AC66" s="1092"/>
      <c r="AD66" s="1092"/>
      <c r="AE66" s="1092"/>
      <c r="AF66" s="1092"/>
      <c r="AG66" s="1092"/>
      <c r="AH66" s="1092"/>
      <c r="AI66" s="1092"/>
      <c r="AJ66" s="1092"/>
      <c r="AK66" s="1092"/>
      <c r="AL66" s="1092"/>
      <c r="AM66" s="1092"/>
      <c r="AN66" s="1092"/>
      <c r="AO66" s="1092"/>
      <c r="AP66" s="1092"/>
      <c r="AQ66" s="1092"/>
      <c r="AR66" s="1092"/>
      <c r="AS66" s="1092"/>
      <c r="AT66" s="1092"/>
      <c r="AU66" s="1092"/>
      <c r="AV66" s="1092"/>
      <c r="AW66" s="1092"/>
      <c r="AX66" s="1092"/>
      <c r="AY66" s="1093"/>
    </row>
    <row r="67" spans="2:51" ht="20.25" customHeight="1">
      <c r="B67" s="1168"/>
      <c r="C67" s="1169"/>
      <c r="D67" s="1169"/>
      <c r="E67" s="1169"/>
      <c r="F67" s="1169"/>
      <c r="G67" s="1169"/>
      <c r="H67" s="1169"/>
      <c r="I67" s="1169"/>
      <c r="J67" s="1170"/>
      <c r="K67" s="1105" t="s">
        <v>215</v>
      </c>
      <c r="L67" s="1106"/>
      <c r="M67" s="1106"/>
      <c r="N67" s="1106"/>
      <c r="O67" s="1106"/>
      <c r="P67" s="64" t="s">
        <v>205</v>
      </c>
      <c r="Q67" s="1106"/>
      <c r="R67" s="1106"/>
      <c r="S67" s="1106"/>
      <c r="T67" s="1106"/>
      <c r="U67" s="1106"/>
      <c r="V67" s="1106"/>
      <c r="W67" s="1106"/>
      <c r="X67" s="1106"/>
      <c r="Y67" s="1106"/>
      <c r="Z67" s="1106"/>
      <c r="AA67" s="1106"/>
      <c r="AB67" s="1106"/>
      <c r="AC67" s="1106"/>
      <c r="AD67" s="1106"/>
      <c r="AE67" s="1106"/>
      <c r="AF67" s="1106"/>
      <c r="AG67" s="1106"/>
      <c r="AH67" s="1106"/>
      <c r="AI67" s="64" t="s">
        <v>206</v>
      </c>
      <c r="AJ67" s="64"/>
      <c r="AK67" s="64"/>
      <c r="AL67" s="64"/>
      <c r="AM67" s="64"/>
      <c r="AN67" s="64"/>
      <c r="AO67" s="64"/>
      <c r="AP67" s="64"/>
      <c r="AQ67" s="64"/>
      <c r="AR67" s="64"/>
      <c r="AS67" s="64"/>
      <c r="AT67" s="64"/>
      <c r="AU67" s="64"/>
      <c r="AV67" s="64"/>
      <c r="AW67" s="64"/>
      <c r="AX67" s="64"/>
      <c r="AY67" s="65"/>
    </row>
    <row r="68" spans="2:51" ht="20.25" customHeight="1">
      <c r="B68" s="1110" t="s">
        <v>216</v>
      </c>
      <c r="C68" s="1183"/>
      <c r="D68" s="1183"/>
      <c r="E68" s="1183"/>
      <c r="F68" s="1183"/>
      <c r="G68" s="1183"/>
      <c r="H68" s="1183"/>
      <c r="I68" s="1183"/>
      <c r="J68" s="1184"/>
      <c r="K68" s="1129" t="s">
        <v>217</v>
      </c>
      <c r="L68" s="1188"/>
      <c r="M68" s="1188"/>
      <c r="N68" s="1188"/>
      <c r="O68" s="1188"/>
      <c r="P68" s="1188"/>
      <c r="Q68" s="1188"/>
      <c r="R68" s="1189"/>
      <c r="S68" s="1189"/>
      <c r="T68" s="1189"/>
      <c r="U68" s="1189"/>
      <c r="V68" s="1189"/>
      <c r="W68" s="1189"/>
      <c r="X68" s="1189"/>
      <c r="Y68" s="1189"/>
      <c r="Z68" s="1189"/>
      <c r="AA68" s="1189"/>
      <c r="AB68" s="1189"/>
      <c r="AC68" s="1189"/>
      <c r="AD68" s="1189"/>
      <c r="AE68" s="1189"/>
      <c r="AF68" s="1189"/>
      <c r="AG68" s="1189"/>
      <c r="AH68" s="1189"/>
      <c r="AI68" s="1189"/>
      <c r="AJ68" s="1189"/>
      <c r="AK68" s="1189"/>
      <c r="AL68" s="1189"/>
      <c r="AM68" s="1189"/>
      <c r="AN68" s="1189"/>
      <c r="AO68" s="1189"/>
      <c r="AP68" s="1189"/>
      <c r="AQ68" s="1189"/>
      <c r="AR68" s="1189"/>
      <c r="AS68" s="1189"/>
      <c r="AT68" s="1189"/>
      <c r="AU68" s="1189"/>
      <c r="AV68" s="1189"/>
      <c r="AW68" s="1189"/>
      <c r="AX68" s="1189"/>
      <c r="AY68" s="1190"/>
    </row>
    <row r="69" spans="2:51" ht="20.25" customHeight="1">
      <c r="B69" s="1185"/>
      <c r="C69" s="1186"/>
      <c r="D69" s="1186"/>
      <c r="E69" s="1186"/>
      <c r="F69" s="1186"/>
      <c r="G69" s="1186"/>
      <c r="H69" s="1186"/>
      <c r="I69" s="1186"/>
      <c r="J69" s="1187"/>
      <c r="K69" s="1191" t="s">
        <v>218</v>
      </c>
      <c r="L69" s="1192"/>
      <c r="M69" s="1192"/>
      <c r="N69" s="1192"/>
      <c r="O69" s="1192"/>
      <c r="P69" s="1192"/>
      <c r="Q69" s="1193"/>
      <c r="R69" s="1091" t="s">
        <v>219</v>
      </c>
      <c r="S69" s="1092"/>
      <c r="T69" s="1092"/>
      <c r="U69" s="1092"/>
      <c r="V69" s="1092"/>
      <c r="W69" s="1092"/>
      <c r="X69" s="1092"/>
      <c r="Y69" s="1092"/>
      <c r="Z69" s="1092"/>
      <c r="AA69" s="1092"/>
      <c r="AB69" s="1092"/>
      <c r="AC69" s="1092"/>
      <c r="AD69" s="1092"/>
      <c r="AE69" s="1092"/>
      <c r="AF69" s="1092"/>
      <c r="AG69" s="1092"/>
      <c r="AH69" s="1092"/>
      <c r="AI69" s="1092"/>
      <c r="AJ69" s="1092"/>
      <c r="AK69" s="1092"/>
      <c r="AL69" s="1092"/>
      <c r="AM69" s="1092"/>
      <c r="AN69" s="1092"/>
      <c r="AO69" s="1092"/>
      <c r="AP69" s="1092"/>
      <c r="AQ69" s="1092"/>
      <c r="AR69" s="1092"/>
      <c r="AS69" s="1092"/>
      <c r="AT69" s="1092"/>
      <c r="AU69" s="1092"/>
      <c r="AV69" s="1092"/>
      <c r="AW69" s="1092"/>
      <c r="AX69" s="1092"/>
      <c r="AY69" s="1093"/>
    </row>
    <row r="70" spans="2:51" ht="20.25" customHeight="1">
      <c r="B70" s="1194" t="s">
        <v>220</v>
      </c>
      <c r="C70" s="1195"/>
      <c r="D70" s="1195"/>
      <c r="E70" s="1195"/>
      <c r="F70" s="1195"/>
      <c r="G70" s="1195"/>
      <c r="H70" s="1195"/>
      <c r="I70" s="1195"/>
      <c r="J70" s="1196"/>
      <c r="K70" s="1091"/>
      <c r="L70" s="1092"/>
      <c r="M70" s="1092"/>
      <c r="N70" s="1092"/>
      <c r="O70" s="1092"/>
      <c r="P70" s="1092"/>
      <c r="Q70" s="1093"/>
      <c r="R70" s="1090" t="s">
        <v>221</v>
      </c>
      <c r="S70" s="1090"/>
      <c r="T70" s="1090"/>
      <c r="U70" s="1090"/>
      <c r="V70" s="1090"/>
      <c r="W70" s="1090"/>
      <c r="X70" s="1090"/>
      <c r="Y70" s="1090"/>
      <c r="Z70" s="1090"/>
      <c r="AA70" s="1090"/>
      <c r="AB70" s="1090"/>
      <c r="AC70" s="1090"/>
      <c r="AD70" s="1090"/>
      <c r="AE70" s="1090"/>
      <c r="AF70" s="1090"/>
      <c r="AG70" s="1090"/>
      <c r="AH70" s="1090" t="s">
        <v>222</v>
      </c>
      <c r="AI70" s="1090"/>
      <c r="AJ70" s="1090"/>
      <c r="AK70" s="1090"/>
      <c r="AL70" s="1090"/>
      <c r="AM70" s="1090"/>
      <c r="AN70" s="1090"/>
      <c r="AO70" s="1090"/>
      <c r="AP70" s="1090"/>
      <c r="AQ70" s="1090"/>
      <c r="AR70" s="1090"/>
      <c r="AS70" s="1090"/>
      <c r="AT70" s="1090"/>
      <c r="AU70" s="1090"/>
      <c r="AV70" s="1090"/>
      <c r="AW70" s="1090"/>
      <c r="AX70" s="1090"/>
      <c r="AY70" s="1090"/>
    </row>
    <row r="71" spans="2:51" ht="14.5" customHeight="1">
      <c r="B71" s="1171" t="s">
        <v>223</v>
      </c>
      <c r="C71" s="1172"/>
      <c r="D71" s="1172"/>
      <c r="E71" s="1172"/>
      <c r="F71" s="1172"/>
      <c r="G71" s="1172"/>
      <c r="H71" s="1172"/>
      <c r="I71" s="1172"/>
      <c r="J71" s="1173"/>
      <c r="K71" s="1180"/>
      <c r="L71" s="1180"/>
      <c r="M71" s="1180"/>
      <c r="N71" s="1180"/>
      <c r="O71" s="1180"/>
      <c r="P71" s="1180"/>
      <c r="Q71" s="1180"/>
      <c r="R71" s="1180"/>
      <c r="S71" s="1180"/>
      <c r="T71" s="1180"/>
      <c r="U71" s="1180"/>
      <c r="V71" s="1180"/>
      <c r="W71" s="1180"/>
      <c r="X71" s="1180"/>
      <c r="Y71" s="1180"/>
      <c r="Z71" s="1180"/>
      <c r="AA71" s="1180"/>
      <c r="AB71" s="1180"/>
      <c r="AC71" s="1180"/>
      <c r="AD71" s="1180"/>
      <c r="AE71" s="1180"/>
      <c r="AF71" s="1180"/>
      <c r="AG71" s="1180"/>
      <c r="AH71" s="1180"/>
      <c r="AI71" s="1180"/>
      <c r="AJ71" s="1180"/>
      <c r="AK71" s="1180"/>
      <c r="AL71" s="1180"/>
      <c r="AM71" s="1180"/>
      <c r="AN71" s="1180"/>
      <c r="AO71" s="1180"/>
      <c r="AP71" s="1180"/>
      <c r="AQ71" s="1180"/>
      <c r="AR71" s="1180"/>
      <c r="AS71" s="1180"/>
      <c r="AT71" s="1180"/>
      <c r="AU71" s="1180"/>
      <c r="AV71" s="1180"/>
      <c r="AW71" s="1180"/>
      <c r="AX71" s="1180"/>
      <c r="AY71" s="1180"/>
    </row>
    <row r="72" spans="2:51" ht="14.5" customHeight="1">
      <c r="B72" s="1174"/>
      <c r="C72" s="1175"/>
      <c r="D72" s="1175"/>
      <c r="E72" s="1175"/>
      <c r="F72" s="1175"/>
      <c r="G72" s="1175"/>
      <c r="H72" s="1175"/>
      <c r="I72" s="1175"/>
      <c r="J72" s="1176"/>
      <c r="K72" s="1181"/>
      <c r="L72" s="1181"/>
      <c r="M72" s="1181"/>
      <c r="N72" s="1181"/>
      <c r="O72" s="1181"/>
      <c r="P72" s="1181"/>
      <c r="Q72" s="1181"/>
      <c r="R72" s="1181"/>
      <c r="S72" s="1181"/>
      <c r="T72" s="1181"/>
      <c r="U72" s="1181"/>
      <c r="V72" s="1181"/>
      <c r="W72" s="1181"/>
      <c r="X72" s="1181"/>
      <c r="Y72" s="1181"/>
      <c r="Z72" s="1181"/>
      <c r="AA72" s="1181"/>
      <c r="AB72" s="1181"/>
      <c r="AC72" s="1181"/>
      <c r="AD72" s="1181"/>
      <c r="AE72" s="1181"/>
      <c r="AF72" s="1181"/>
      <c r="AG72" s="1181"/>
      <c r="AH72" s="1181"/>
      <c r="AI72" s="1181"/>
      <c r="AJ72" s="1181"/>
      <c r="AK72" s="1181"/>
      <c r="AL72" s="1181"/>
      <c r="AM72" s="1181"/>
      <c r="AN72" s="1181"/>
      <c r="AO72" s="1181"/>
      <c r="AP72" s="1181"/>
      <c r="AQ72" s="1181"/>
      <c r="AR72" s="1181"/>
      <c r="AS72" s="1181"/>
      <c r="AT72" s="1181"/>
      <c r="AU72" s="1181"/>
      <c r="AV72" s="1181"/>
      <c r="AW72" s="1181"/>
      <c r="AX72" s="1181"/>
      <c r="AY72" s="1181"/>
    </row>
    <row r="73" spans="2:51" ht="14.5" customHeight="1">
      <c r="B73" s="1174"/>
      <c r="C73" s="1175"/>
      <c r="D73" s="1175"/>
      <c r="E73" s="1175"/>
      <c r="F73" s="1175"/>
      <c r="G73" s="1175"/>
      <c r="H73" s="1175"/>
      <c r="I73" s="1175"/>
      <c r="J73" s="1176"/>
      <c r="K73" s="1181"/>
      <c r="L73" s="1181"/>
      <c r="M73" s="1181"/>
      <c r="N73" s="1181"/>
      <c r="O73" s="1181"/>
      <c r="P73" s="1181"/>
      <c r="Q73" s="1181"/>
      <c r="R73" s="1181"/>
      <c r="S73" s="1181"/>
      <c r="T73" s="1181"/>
      <c r="U73" s="1181"/>
      <c r="V73" s="1181"/>
      <c r="W73" s="1181"/>
      <c r="X73" s="1181"/>
      <c r="Y73" s="1181"/>
      <c r="Z73" s="1181"/>
      <c r="AA73" s="1181"/>
      <c r="AB73" s="1181"/>
      <c r="AC73" s="1181"/>
      <c r="AD73" s="1181"/>
      <c r="AE73" s="1181"/>
      <c r="AF73" s="1181"/>
      <c r="AG73" s="1181"/>
      <c r="AH73" s="1181"/>
      <c r="AI73" s="1181"/>
      <c r="AJ73" s="1181"/>
      <c r="AK73" s="1181"/>
      <c r="AL73" s="1181"/>
      <c r="AM73" s="1181"/>
      <c r="AN73" s="1181"/>
      <c r="AO73" s="1181"/>
      <c r="AP73" s="1181"/>
      <c r="AQ73" s="1181"/>
      <c r="AR73" s="1181"/>
      <c r="AS73" s="1181"/>
      <c r="AT73" s="1181"/>
      <c r="AU73" s="1181"/>
      <c r="AV73" s="1181"/>
      <c r="AW73" s="1181"/>
      <c r="AX73" s="1181"/>
      <c r="AY73" s="1181"/>
    </row>
    <row r="74" spans="2:51" ht="14.5" customHeight="1">
      <c r="B74" s="1177"/>
      <c r="C74" s="1178"/>
      <c r="D74" s="1178"/>
      <c r="E74" s="1178"/>
      <c r="F74" s="1178"/>
      <c r="G74" s="1178"/>
      <c r="H74" s="1178"/>
      <c r="I74" s="1178"/>
      <c r="J74" s="1179"/>
      <c r="K74" s="1117"/>
      <c r="L74" s="1117"/>
      <c r="M74" s="1117"/>
      <c r="N74" s="1117"/>
      <c r="O74" s="1117"/>
      <c r="P74" s="1117"/>
      <c r="Q74" s="1117"/>
      <c r="R74" s="1117"/>
      <c r="S74" s="1117"/>
      <c r="T74" s="1117"/>
      <c r="U74" s="1117"/>
      <c r="V74" s="1117"/>
      <c r="W74" s="1117"/>
      <c r="X74" s="1117"/>
      <c r="Y74" s="1117"/>
      <c r="Z74" s="1117"/>
      <c r="AA74" s="1117"/>
      <c r="AB74" s="1117"/>
      <c r="AC74" s="1117"/>
      <c r="AD74" s="1117"/>
      <c r="AE74" s="1117"/>
      <c r="AF74" s="1117"/>
      <c r="AG74" s="1117"/>
      <c r="AH74" s="1117"/>
      <c r="AI74" s="1117"/>
      <c r="AJ74" s="1117"/>
      <c r="AK74" s="1117"/>
      <c r="AL74" s="1117"/>
      <c r="AM74" s="1117"/>
      <c r="AN74" s="1117"/>
      <c r="AO74" s="1117"/>
      <c r="AP74" s="1117"/>
      <c r="AQ74" s="1117"/>
      <c r="AR74" s="1117"/>
      <c r="AS74" s="1117"/>
      <c r="AT74" s="1117"/>
      <c r="AU74" s="1117"/>
      <c r="AV74" s="1117"/>
      <c r="AW74" s="1117"/>
      <c r="AX74" s="1117"/>
      <c r="AY74" s="1117"/>
    </row>
    <row r="75" spans="2:51" ht="20.25" customHeight="1">
      <c r="B75" s="1182"/>
      <c r="C75" s="1182"/>
      <c r="D75" s="1182"/>
      <c r="E75" s="1182"/>
      <c r="F75" s="1182"/>
      <c r="G75" s="1182"/>
      <c r="H75" s="1182"/>
      <c r="I75" s="1182"/>
      <c r="J75" s="1182"/>
      <c r="K75" s="1182"/>
      <c r="L75" s="1182"/>
      <c r="M75" s="1182"/>
      <c r="N75" s="1182"/>
      <c r="O75" s="1182"/>
      <c r="P75" s="1182"/>
      <c r="Q75" s="1182"/>
      <c r="R75" s="1182"/>
      <c r="S75" s="1182"/>
      <c r="T75" s="1182"/>
      <c r="U75" s="1182"/>
      <c r="V75" s="1182"/>
      <c r="W75" s="1182"/>
      <c r="X75" s="1182"/>
      <c r="Y75" s="1182"/>
      <c r="Z75" s="1182"/>
      <c r="AA75" s="1182"/>
      <c r="AB75" s="1182"/>
      <c r="AC75" s="1182"/>
      <c r="AD75" s="1182"/>
      <c r="AE75" s="1182"/>
      <c r="AF75" s="1182"/>
      <c r="AG75" s="1182"/>
      <c r="AH75" s="1182"/>
      <c r="AI75" s="1182"/>
      <c r="AJ75" s="1182"/>
      <c r="AK75" s="1182"/>
      <c r="AL75" s="1182"/>
      <c r="AM75" s="1182"/>
      <c r="AN75" s="1182"/>
      <c r="AO75" s="1182"/>
      <c r="AP75" s="1182"/>
      <c r="AQ75" s="1182"/>
      <c r="AR75" s="1182"/>
      <c r="AS75" s="1182"/>
      <c r="AT75" s="1182"/>
      <c r="AU75" s="1182"/>
      <c r="AV75" s="1182"/>
      <c r="AW75" s="1182"/>
      <c r="AX75" s="1182"/>
      <c r="AY75" s="1182"/>
    </row>
    <row r="76" spans="2:51" ht="20.25" customHeight="1">
      <c r="B76" s="59" t="s">
        <v>224</v>
      </c>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row>
    <row r="77" spans="2:51" ht="20.25" customHeight="1">
      <c r="B77" s="1091" t="s">
        <v>225</v>
      </c>
      <c r="C77" s="1092"/>
      <c r="D77" s="1092"/>
      <c r="E77" s="1092"/>
      <c r="F77" s="1092"/>
      <c r="G77" s="1092"/>
      <c r="H77" s="1092"/>
      <c r="I77" s="1092"/>
      <c r="J77" s="1092"/>
      <c r="K77" s="1090" t="s">
        <v>226</v>
      </c>
      <c r="L77" s="1090"/>
      <c r="M77" s="1090"/>
      <c r="N77" s="1090"/>
      <c r="O77" s="1090"/>
      <c r="P77" s="1090"/>
      <c r="Q77" s="1090"/>
      <c r="R77" s="1090"/>
      <c r="S77" s="1090"/>
      <c r="T77" s="1090"/>
      <c r="U77" s="1090"/>
      <c r="V77" s="1090"/>
      <c r="W77" s="1090"/>
      <c r="X77" s="1090"/>
      <c r="Y77" s="1090"/>
      <c r="Z77" s="1090"/>
      <c r="AA77" s="1090"/>
      <c r="AB77" s="1090"/>
      <c r="AC77" s="1090"/>
      <c r="AD77" s="1090"/>
      <c r="AE77" s="1090"/>
      <c r="AF77" s="1090"/>
      <c r="AG77" s="1090"/>
      <c r="AH77" s="1090"/>
      <c r="AI77" s="1090"/>
      <c r="AJ77" s="1090"/>
      <c r="AK77" s="1090"/>
      <c r="AL77" s="1090"/>
      <c r="AM77" s="1090"/>
      <c r="AN77" s="1090"/>
      <c r="AO77" s="1090"/>
      <c r="AP77" s="1090"/>
      <c r="AQ77" s="1090"/>
      <c r="AR77" s="1090"/>
      <c r="AS77" s="1090"/>
      <c r="AT77" s="1090"/>
      <c r="AU77" s="1090"/>
      <c r="AV77" s="1090"/>
      <c r="AW77" s="1090"/>
      <c r="AX77" s="1090"/>
      <c r="AY77" s="1090"/>
    </row>
    <row r="78" spans="2:51" ht="20.25" customHeight="1">
      <c r="B78" s="1094" t="s">
        <v>227</v>
      </c>
      <c r="C78" s="1095"/>
      <c r="D78" s="1095"/>
      <c r="E78" s="1095"/>
      <c r="F78" s="1095"/>
      <c r="G78" s="1095"/>
      <c r="H78" s="1095"/>
      <c r="I78" s="1095"/>
      <c r="J78" s="1096"/>
      <c r="K78" s="1091"/>
      <c r="L78" s="1092"/>
      <c r="M78" s="1092"/>
      <c r="N78" s="1092"/>
      <c r="O78" s="1092"/>
      <c r="P78" s="1092"/>
      <c r="Q78" s="1092"/>
      <c r="R78" s="1092"/>
      <c r="S78" s="1092"/>
      <c r="T78" s="1092"/>
      <c r="U78" s="1092"/>
      <c r="V78" s="1092"/>
      <c r="W78" s="1092"/>
      <c r="X78" s="1092"/>
      <c r="Y78" s="1092"/>
      <c r="Z78" s="1092"/>
      <c r="AA78" s="1092"/>
      <c r="AB78" s="1092"/>
      <c r="AC78" s="1092"/>
      <c r="AD78" s="1092"/>
      <c r="AE78" s="1092"/>
      <c r="AF78" s="1092"/>
      <c r="AG78" s="1092"/>
      <c r="AH78" s="1092"/>
      <c r="AI78" s="1092"/>
      <c r="AJ78" s="1092"/>
      <c r="AK78" s="1092"/>
      <c r="AL78" s="1092"/>
      <c r="AM78" s="1092"/>
      <c r="AN78" s="1092"/>
      <c r="AO78" s="1092"/>
      <c r="AP78" s="1092"/>
      <c r="AQ78" s="1092"/>
      <c r="AR78" s="1092"/>
      <c r="AS78" s="1092"/>
      <c r="AT78" s="1092"/>
      <c r="AU78" s="1092"/>
      <c r="AV78" s="1092"/>
      <c r="AW78" s="1092"/>
      <c r="AX78" s="1092"/>
      <c r="AY78" s="1093"/>
    </row>
    <row r="79" spans="2:51" ht="20.25" customHeight="1">
      <c r="B79" s="1090" t="s">
        <v>228</v>
      </c>
      <c r="C79" s="1090"/>
      <c r="D79" s="1090"/>
      <c r="E79" s="1090"/>
      <c r="F79" s="1090"/>
      <c r="G79" s="1090"/>
      <c r="H79" s="1090"/>
      <c r="I79" s="1090"/>
      <c r="J79" s="1090"/>
      <c r="K79" s="1147"/>
      <c r="L79" s="1147"/>
      <c r="M79" s="1147"/>
      <c r="N79" s="1147"/>
      <c r="O79" s="1147"/>
      <c r="P79" s="1148"/>
      <c r="Q79" s="66" t="s">
        <v>185</v>
      </c>
      <c r="R79" s="1090" t="s">
        <v>229</v>
      </c>
      <c r="S79" s="1090"/>
      <c r="T79" s="1090"/>
      <c r="U79" s="1090"/>
      <c r="V79" s="1090"/>
      <c r="W79" s="1148"/>
      <c r="X79" s="1199"/>
      <c r="Y79" s="1199"/>
      <c r="Z79" s="1199"/>
      <c r="AA79" s="1199"/>
      <c r="AB79" s="1199"/>
      <c r="AC79" s="67" t="s">
        <v>185</v>
      </c>
      <c r="AD79" s="1090" t="s">
        <v>230</v>
      </c>
      <c r="AE79" s="1090"/>
      <c r="AF79" s="1090"/>
      <c r="AG79" s="1090"/>
      <c r="AH79" s="1090"/>
      <c r="AI79" s="1147"/>
      <c r="AJ79" s="1147"/>
      <c r="AK79" s="1147"/>
      <c r="AL79" s="1147"/>
      <c r="AM79" s="1148"/>
      <c r="AN79" s="65" t="s">
        <v>187</v>
      </c>
      <c r="AO79" s="1090" t="s">
        <v>231</v>
      </c>
      <c r="AP79" s="1090"/>
      <c r="AQ79" s="1090"/>
      <c r="AR79" s="1090"/>
      <c r="AS79" s="1090"/>
      <c r="AT79" s="1147"/>
      <c r="AU79" s="1147"/>
      <c r="AV79" s="1147"/>
      <c r="AW79" s="1147"/>
      <c r="AX79" s="1148"/>
      <c r="AY79" s="61" t="s">
        <v>187</v>
      </c>
    </row>
    <row r="80" spans="2:51" ht="20.25" customHeight="1">
      <c r="B80" s="1091" t="s">
        <v>232</v>
      </c>
      <c r="C80" s="1092"/>
      <c r="D80" s="1092"/>
      <c r="E80" s="1092"/>
      <c r="F80" s="1092"/>
      <c r="G80" s="1092"/>
      <c r="H80" s="1092"/>
      <c r="I80" s="1092"/>
      <c r="J80" s="1092"/>
      <c r="K80" s="1091"/>
      <c r="L80" s="1092"/>
      <c r="M80" s="1092"/>
      <c r="N80" s="1092"/>
      <c r="O80" s="1092"/>
      <c r="P80" s="1092"/>
      <c r="Q80" s="1092"/>
      <c r="R80" s="1092"/>
      <c r="S80" s="1092"/>
      <c r="T80" s="1092"/>
      <c r="U80" s="1092"/>
      <c r="V80" s="1092"/>
      <c r="W80" s="1092"/>
      <c r="X80" s="1092"/>
      <c r="Y80" s="1092"/>
      <c r="Z80" s="1092"/>
      <c r="AA80" s="1092"/>
      <c r="AB80" s="1092"/>
      <c r="AC80" s="1092"/>
      <c r="AD80" s="1092"/>
      <c r="AE80" s="1092"/>
      <c r="AF80" s="1092"/>
      <c r="AG80" s="1092"/>
      <c r="AH80" s="1092"/>
      <c r="AI80" s="1092"/>
      <c r="AJ80" s="1092"/>
      <c r="AK80" s="1092"/>
      <c r="AL80" s="1092"/>
      <c r="AM80" s="1092"/>
      <c r="AN80" s="1092"/>
      <c r="AO80" s="1092"/>
      <c r="AP80" s="1092"/>
      <c r="AQ80" s="1092"/>
      <c r="AR80" s="1092"/>
      <c r="AS80" s="1092"/>
      <c r="AT80" s="1092"/>
      <c r="AU80" s="1092"/>
      <c r="AV80" s="1092"/>
      <c r="AW80" s="1092"/>
      <c r="AX80" s="1092"/>
      <c r="AY80" s="1093"/>
    </row>
    <row r="81" spans="2:52" ht="20.25" customHeight="1">
      <c r="B81" s="1197" t="s">
        <v>233</v>
      </c>
      <c r="C81" s="1197"/>
      <c r="D81" s="1197"/>
      <c r="E81" s="1197"/>
      <c r="F81" s="1197"/>
      <c r="G81" s="1197"/>
      <c r="H81" s="1197"/>
      <c r="I81" s="1197"/>
      <c r="J81" s="1197"/>
      <c r="K81" s="1198"/>
      <c r="L81" s="1198"/>
      <c r="M81" s="1198"/>
      <c r="N81" s="1198"/>
      <c r="O81" s="1198"/>
      <c r="P81" s="1198"/>
      <c r="Q81" s="1198"/>
      <c r="R81" s="1198"/>
      <c r="S81" s="1198"/>
      <c r="T81" s="1198"/>
      <c r="U81" s="1198"/>
      <c r="V81" s="1198"/>
      <c r="W81" s="1198"/>
      <c r="X81" s="1198"/>
      <c r="Y81" s="1198"/>
      <c r="Z81" s="1198"/>
      <c r="AA81" s="1198"/>
      <c r="AB81" s="1198"/>
      <c r="AC81" s="1198"/>
      <c r="AD81" s="1198"/>
      <c r="AE81" s="1198"/>
      <c r="AF81" s="1198"/>
      <c r="AG81" s="1198"/>
      <c r="AH81" s="1198"/>
      <c r="AI81" s="1198"/>
      <c r="AJ81" s="1198"/>
      <c r="AK81" s="1198"/>
      <c r="AL81" s="1198"/>
      <c r="AM81" s="1198"/>
      <c r="AN81" s="1198"/>
      <c r="AO81" s="1198"/>
      <c r="AP81" s="1198"/>
      <c r="AQ81" s="1198"/>
      <c r="AR81" s="1198"/>
      <c r="AS81" s="1198"/>
      <c r="AT81" s="1198"/>
      <c r="AU81" s="1198"/>
      <c r="AV81" s="1198"/>
      <c r="AW81" s="1198"/>
      <c r="AX81" s="1198"/>
      <c r="AY81" s="1198"/>
    </row>
    <row r="82" spans="2:52" ht="20.25" customHeight="1">
      <c r="B82" s="1094" t="s">
        <v>234</v>
      </c>
      <c r="C82" s="1095"/>
      <c r="D82" s="1095"/>
      <c r="E82" s="1095"/>
      <c r="F82" s="1095"/>
      <c r="G82" s="1095"/>
      <c r="H82" s="1095"/>
      <c r="I82" s="1095"/>
      <c r="J82" s="1096"/>
      <c r="K82" s="1191" t="s">
        <v>218</v>
      </c>
      <c r="L82" s="1192"/>
      <c r="M82" s="1192"/>
      <c r="N82" s="1192"/>
      <c r="O82" s="1192"/>
      <c r="P82" s="1192"/>
      <c r="Q82" s="1193"/>
      <c r="R82" s="1091" t="s">
        <v>235</v>
      </c>
      <c r="S82" s="1092"/>
      <c r="T82" s="1092"/>
      <c r="U82" s="1092"/>
      <c r="V82" s="1092"/>
      <c r="W82" s="1092"/>
      <c r="X82" s="1092"/>
      <c r="Y82" s="1092"/>
      <c r="Z82" s="1092"/>
      <c r="AA82" s="1092"/>
      <c r="AB82" s="1092"/>
      <c r="AC82" s="1092"/>
      <c r="AD82" s="1092"/>
      <c r="AE82" s="1092"/>
      <c r="AF82" s="1092"/>
      <c r="AG82" s="1092"/>
      <c r="AH82" s="1092"/>
      <c r="AI82" s="1092"/>
      <c r="AJ82" s="1092"/>
      <c r="AK82" s="1092"/>
      <c r="AL82" s="1092"/>
      <c r="AM82" s="1092"/>
      <c r="AN82" s="1092"/>
      <c r="AO82" s="1092"/>
      <c r="AP82" s="1092"/>
      <c r="AQ82" s="1092"/>
      <c r="AR82" s="1092"/>
      <c r="AS82" s="1092"/>
      <c r="AT82" s="1092"/>
      <c r="AU82" s="1092"/>
      <c r="AV82" s="1092"/>
      <c r="AW82" s="1092"/>
      <c r="AX82" s="1092"/>
      <c r="AY82" s="1093"/>
    </row>
    <row r="83" spans="2:52" ht="20.25" customHeight="1">
      <c r="B83" s="1194" t="s">
        <v>220</v>
      </c>
      <c r="C83" s="1195"/>
      <c r="D83" s="1195"/>
      <c r="E83" s="1195"/>
      <c r="F83" s="1195"/>
      <c r="G83" s="1195"/>
      <c r="H83" s="1195"/>
      <c r="I83" s="1195"/>
      <c r="J83" s="1196"/>
      <c r="K83" s="1091"/>
      <c r="L83" s="1092"/>
      <c r="M83" s="1092"/>
      <c r="N83" s="1092"/>
      <c r="O83" s="1092"/>
      <c r="P83" s="1092"/>
      <c r="Q83" s="1093"/>
      <c r="R83" s="1194" t="s">
        <v>236</v>
      </c>
      <c r="S83" s="1195"/>
      <c r="T83" s="1195"/>
      <c r="U83" s="1195"/>
      <c r="V83" s="1195"/>
      <c r="W83" s="1195"/>
      <c r="X83" s="1195"/>
      <c r="Y83" s="1195"/>
      <c r="Z83" s="1195"/>
      <c r="AA83" s="1194"/>
      <c r="AB83" s="1195"/>
      <c r="AC83" s="1195"/>
      <c r="AD83" s="1195"/>
      <c r="AE83" s="1195"/>
      <c r="AF83" s="1195"/>
      <c r="AG83" s="1196"/>
      <c r="AH83" s="1194" t="s">
        <v>237</v>
      </c>
      <c r="AI83" s="1195"/>
      <c r="AJ83" s="1195"/>
      <c r="AK83" s="1195"/>
      <c r="AL83" s="1195"/>
      <c r="AM83" s="1195"/>
      <c r="AN83" s="1195"/>
      <c r="AO83" s="1195"/>
      <c r="AP83" s="1195"/>
      <c r="AQ83" s="1195"/>
      <c r="AR83" s="1195"/>
      <c r="AS83" s="1194"/>
      <c r="AT83" s="1195"/>
      <c r="AU83" s="1195"/>
      <c r="AV83" s="1195"/>
      <c r="AW83" s="1195"/>
      <c r="AX83" s="1195"/>
      <c r="AY83" s="1196"/>
    </row>
    <row r="84" spans="2:52" ht="20.25" customHeight="1">
      <c r="B84" s="1108" t="s">
        <v>238</v>
      </c>
      <c r="C84" s="1108"/>
      <c r="D84" s="1108"/>
      <c r="E84" s="1108"/>
      <c r="F84" s="1108"/>
      <c r="G84" s="1108"/>
      <c r="H84" s="1108"/>
      <c r="I84" s="1108"/>
      <c r="J84" s="1108"/>
      <c r="K84" s="1090" t="s">
        <v>239</v>
      </c>
      <c r="L84" s="1090"/>
      <c r="M84" s="1090"/>
      <c r="N84" s="1090"/>
      <c r="O84" s="1090"/>
      <c r="P84" s="1090"/>
      <c r="Q84" s="1090"/>
      <c r="R84" s="1090"/>
      <c r="S84" s="1090"/>
      <c r="T84" s="1090"/>
      <c r="U84" s="1090"/>
      <c r="V84" s="1090"/>
      <c r="W84" s="1090"/>
      <c r="X84" s="1090"/>
      <c r="Y84" s="1090"/>
      <c r="Z84" s="1090"/>
      <c r="AA84" s="1090"/>
      <c r="AB84" s="1200" t="s">
        <v>240</v>
      </c>
      <c r="AC84" s="1200"/>
      <c r="AD84" s="1200"/>
      <c r="AE84" s="1200"/>
      <c r="AF84" s="1200"/>
      <c r="AG84" s="1200"/>
      <c r="AH84" s="1200"/>
      <c r="AI84" s="1200"/>
      <c r="AJ84" s="1090" t="s">
        <v>239</v>
      </c>
      <c r="AK84" s="1090"/>
      <c r="AL84" s="1090"/>
      <c r="AM84" s="1090"/>
      <c r="AN84" s="1090"/>
      <c r="AO84" s="1090"/>
      <c r="AP84" s="1090"/>
      <c r="AQ84" s="1090"/>
      <c r="AR84" s="1090"/>
      <c r="AS84" s="1090"/>
      <c r="AT84" s="1090"/>
      <c r="AU84" s="1090"/>
      <c r="AV84" s="1090"/>
      <c r="AW84" s="1090"/>
      <c r="AX84" s="1090"/>
      <c r="AY84" s="1090"/>
      <c r="AZ84" s="77"/>
    </row>
    <row r="85" spans="2:52" ht="20.25" customHeight="1">
      <c r="B85" s="1197" t="s">
        <v>241</v>
      </c>
      <c r="C85" s="1197"/>
      <c r="D85" s="1197"/>
      <c r="E85" s="1197"/>
      <c r="F85" s="1197"/>
      <c r="G85" s="1197"/>
      <c r="H85" s="1197"/>
      <c r="I85" s="1197"/>
      <c r="J85" s="1197"/>
      <c r="K85" s="1090" t="s">
        <v>239</v>
      </c>
      <c r="L85" s="1090"/>
      <c r="M85" s="1090"/>
      <c r="N85" s="1090"/>
      <c r="O85" s="1090"/>
      <c r="P85" s="1090"/>
      <c r="Q85" s="1090"/>
      <c r="R85" s="1090"/>
      <c r="S85" s="1090"/>
      <c r="T85" s="1090"/>
      <c r="U85" s="1090"/>
      <c r="V85" s="1090"/>
      <c r="W85" s="1090"/>
      <c r="X85" s="1090"/>
      <c r="Y85" s="1090"/>
      <c r="Z85" s="1090"/>
      <c r="AA85" s="1090"/>
      <c r="AB85" s="1201" t="s">
        <v>242</v>
      </c>
      <c r="AC85" s="1201"/>
      <c r="AD85" s="1201"/>
      <c r="AE85" s="1201"/>
      <c r="AF85" s="1201"/>
      <c r="AG85" s="1201"/>
      <c r="AH85" s="1201"/>
      <c r="AI85" s="1201"/>
      <c r="AJ85" s="1090" t="s">
        <v>239</v>
      </c>
      <c r="AK85" s="1090"/>
      <c r="AL85" s="1090"/>
      <c r="AM85" s="1090"/>
      <c r="AN85" s="1090"/>
      <c r="AO85" s="1090"/>
      <c r="AP85" s="1090"/>
      <c r="AQ85" s="1090"/>
      <c r="AR85" s="1090"/>
      <c r="AS85" s="1090"/>
      <c r="AT85" s="1090"/>
      <c r="AU85" s="1090"/>
      <c r="AV85" s="1090"/>
      <c r="AW85" s="1090"/>
      <c r="AX85" s="1090"/>
      <c r="AY85" s="1090"/>
    </row>
    <row r="86" spans="2:52" ht="20.25" customHeight="1">
      <c r="B86" s="1194" t="s">
        <v>243</v>
      </c>
      <c r="C86" s="1195"/>
      <c r="D86" s="1195"/>
      <c r="E86" s="1195"/>
      <c r="F86" s="1195"/>
      <c r="G86" s="1195"/>
      <c r="H86" s="1195"/>
      <c r="I86" s="1195"/>
      <c r="J86" s="1196"/>
      <c r="K86" s="1105"/>
      <c r="L86" s="1106"/>
      <c r="M86" s="1106"/>
      <c r="N86" s="1106"/>
      <c r="O86" s="1106"/>
      <c r="P86" s="1106"/>
      <c r="Q86" s="1106"/>
      <c r="R86" s="1106"/>
      <c r="S86" s="66" t="s">
        <v>202</v>
      </c>
      <c r="T86" s="1194" t="s">
        <v>244</v>
      </c>
      <c r="U86" s="1195"/>
      <c r="V86" s="1195"/>
      <c r="W86" s="1195"/>
      <c r="X86" s="1195"/>
      <c r="Y86" s="1195"/>
      <c r="Z86" s="1195"/>
      <c r="AA86" s="1196"/>
      <c r="AB86" s="1105"/>
      <c r="AC86" s="1106"/>
      <c r="AD86" s="1106"/>
      <c r="AE86" s="1106"/>
      <c r="AF86" s="1106"/>
      <c r="AG86" s="1106"/>
      <c r="AH86" s="1106"/>
      <c r="AI86" s="67" t="s">
        <v>202</v>
      </c>
      <c r="AJ86" s="1202" t="s">
        <v>243</v>
      </c>
      <c r="AK86" s="1202"/>
      <c r="AL86" s="1202"/>
      <c r="AM86" s="1202"/>
      <c r="AN86" s="1202"/>
      <c r="AO86" s="1202"/>
      <c r="AP86" s="1202"/>
      <c r="AQ86" s="1202"/>
      <c r="AR86" s="1202"/>
      <c r="AS86" s="1105"/>
      <c r="AT86" s="1106"/>
      <c r="AU86" s="1106"/>
      <c r="AV86" s="1106"/>
      <c r="AW86" s="1106"/>
      <c r="AX86" s="1106"/>
      <c r="AY86" s="67" t="s">
        <v>202</v>
      </c>
    </row>
    <row r="87" spans="2:52" ht="10.5" customHeight="1">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row>
    <row r="88" spans="2:52">
      <c r="B88" s="59" t="s">
        <v>245</v>
      </c>
      <c r="C88" s="59"/>
      <c r="D88" s="59"/>
      <c r="E88" s="59"/>
      <c r="F88" s="59"/>
      <c r="G88" s="59"/>
      <c r="H88" s="59"/>
      <c r="I88" s="59"/>
      <c r="J88" s="59"/>
      <c r="K88" s="59"/>
      <c r="L88" s="59"/>
      <c r="M88" s="59"/>
      <c r="N88" s="59"/>
      <c r="O88" s="59"/>
      <c r="P88" s="59"/>
      <c r="Q88" s="59"/>
      <c r="R88" s="59"/>
      <c r="S88" s="59"/>
      <c r="T88" s="59"/>
      <c r="U88" s="59"/>
      <c r="V88" s="59"/>
    </row>
    <row r="89" spans="2:52" ht="18" customHeight="1">
      <c r="B89" s="1091" t="s">
        <v>246</v>
      </c>
      <c r="C89" s="1092"/>
      <c r="D89" s="1092"/>
      <c r="E89" s="1092"/>
      <c r="F89" s="1092"/>
      <c r="G89" s="1092"/>
      <c r="H89" s="1092"/>
      <c r="I89" s="1092"/>
      <c r="J89" s="1093"/>
      <c r="K89" s="1097"/>
      <c r="L89" s="1106"/>
      <c r="M89" s="1106"/>
      <c r="N89" s="1106"/>
      <c r="O89" s="1106"/>
      <c r="P89" s="1106"/>
      <c r="Q89" s="1106"/>
      <c r="R89" s="1106"/>
      <c r="S89" s="1106"/>
      <c r="T89" s="1106"/>
      <c r="U89" s="1106"/>
      <c r="V89" s="1106"/>
      <c r="W89" s="1106"/>
      <c r="X89" s="1106"/>
      <c r="Y89" s="1106"/>
      <c r="Z89" s="1106"/>
      <c r="AA89" s="1106"/>
      <c r="AB89" s="1106"/>
      <c r="AC89" s="1106"/>
      <c r="AD89" s="1106"/>
      <c r="AE89" s="1106"/>
      <c r="AF89" s="1106"/>
      <c r="AG89" s="1106"/>
      <c r="AH89" s="1106"/>
      <c r="AI89" s="1106"/>
      <c r="AJ89" s="1106"/>
      <c r="AK89" s="1106"/>
      <c r="AL89" s="1106"/>
      <c r="AM89" s="1106"/>
      <c r="AN89" s="1106"/>
      <c r="AO89" s="1106"/>
      <c r="AP89" s="1106"/>
      <c r="AQ89" s="1106"/>
      <c r="AR89" s="1106"/>
      <c r="AS89" s="1106"/>
      <c r="AT89" s="1106"/>
      <c r="AU89" s="1106"/>
      <c r="AV89" s="1106"/>
      <c r="AW89" s="1106"/>
      <c r="AX89" s="1106"/>
      <c r="AY89" s="1107"/>
    </row>
    <row r="90" spans="2:52" ht="18" customHeight="1">
      <c r="B90" s="1091" t="s">
        <v>247</v>
      </c>
      <c r="C90" s="1092"/>
      <c r="D90" s="1092"/>
      <c r="E90" s="1092"/>
      <c r="F90" s="1092"/>
      <c r="G90" s="1092"/>
      <c r="H90" s="1092"/>
      <c r="I90" s="1092"/>
      <c r="J90" s="1093"/>
      <c r="K90" s="1097"/>
      <c r="L90" s="1106"/>
      <c r="M90" s="1106"/>
      <c r="N90" s="1106"/>
      <c r="O90" s="1106"/>
      <c r="P90" s="1106"/>
      <c r="Q90" s="1106"/>
      <c r="R90" s="1106"/>
      <c r="S90" s="1106"/>
      <c r="T90" s="1106"/>
      <c r="U90" s="1106"/>
      <c r="V90" s="1106"/>
      <c r="W90" s="1106"/>
      <c r="X90" s="1106"/>
      <c r="Y90" s="1106"/>
      <c r="Z90" s="1106"/>
      <c r="AA90" s="1106"/>
      <c r="AB90" s="1106"/>
      <c r="AC90" s="1106"/>
      <c r="AD90" s="1106"/>
      <c r="AE90" s="1106"/>
      <c r="AF90" s="1106"/>
      <c r="AG90" s="1106"/>
      <c r="AH90" s="1106"/>
      <c r="AI90" s="1106"/>
      <c r="AJ90" s="1106"/>
      <c r="AK90" s="1106"/>
      <c r="AL90" s="1106"/>
      <c r="AM90" s="1106"/>
      <c r="AN90" s="1106"/>
      <c r="AO90" s="1106"/>
      <c r="AP90" s="1106"/>
      <c r="AQ90" s="1106"/>
      <c r="AR90" s="1106"/>
      <c r="AS90" s="1106"/>
      <c r="AT90" s="1106"/>
      <c r="AU90" s="1106"/>
      <c r="AV90" s="1106"/>
      <c r="AW90" s="1106"/>
      <c r="AX90" s="1106"/>
      <c r="AY90" s="1107"/>
    </row>
    <row r="91" spans="2:52" ht="18" customHeight="1">
      <c r="B91" s="1091" t="s">
        <v>248</v>
      </c>
      <c r="C91" s="1092"/>
      <c r="D91" s="1092"/>
      <c r="E91" s="1092"/>
      <c r="F91" s="1092"/>
      <c r="G91" s="1092"/>
      <c r="H91" s="1092"/>
      <c r="I91" s="1092"/>
      <c r="J91" s="1093"/>
      <c r="K91" s="1090"/>
      <c r="L91" s="1090"/>
      <c r="M91" s="1090"/>
      <c r="N91" s="1090"/>
      <c r="O91" s="1090"/>
      <c r="P91" s="1090"/>
      <c r="Q91" s="1090"/>
      <c r="R91" s="1090"/>
      <c r="S91" s="1090"/>
      <c r="T91" s="1090"/>
      <c r="U91" s="1090"/>
      <c r="V91" s="1090"/>
      <c r="W91" s="1090"/>
      <c r="X91" s="1090"/>
      <c r="Y91" s="1090"/>
      <c r="Z91" s="1090"/>
      <c r="AA91" s="1090"/>
      <c r="AB91" s="1090" t="s">
        <v>249</v>
      </c>
      <c r="AC91" s="1090"/>
      <c r="AD91" s="1090"/>
      <c r="AE91" s="1090"/>
      <c r="AF91" s="1090"/>
      <c r="AG91" s="1090"/>
      <c r="AH91" s="1090"/>
      <c r="AI91" s="1090"/>
      <c r="AJ91" s="1090" t="s">
        <v>250</v>
      </c>
      <c r="AK91" s="1090"/>
      <c r="AL91" s="1090"/>
      <c r="AM91" s="1090"/>
      <c r="AN91" s="1090"/>
      <c r="AO91" s="1090"/>
      <c r="AP91" s="1090"/>
      <c r="AQ91" s="1090"/>
      <c r="AR91" s="1090"/>
      <c r="AS91" s="1090"/>
      <c r="AT91" s="1090"/>
      <c r="AU91" s="1090"/>
      <c r="AV91" s="1090"/>
      <c r="AW91" s="1090"/>
      <c r="AX91" s="1090"/>
      <c r="AY91" s="1090"/>
    </row>
    <row r="92" spans="2:52" ht="18" customHeight="1">
      <c r="B92" s="1091" t="s">
        <v>251</v>
      </c>
      <c r="C92" s="1092"/>
      <c r="D92" s="1092"/>
      <c r="E92" s="1092"/>
      <c r="F92" s="1092"/>
      <c r="G92" s="1092"/>
      <c r="H92" s="1092"/>
      <c r="I92" s="1092"/>
      <c r="J92" s="1093"/>
      <c r="K92" s="1091" t="s">
        <v>252</v>
      </c>
      <c r="L92" s="1092"/>
      <c r="M92" s="1092"/>
      <c r="N92" s="1092"/>
      <c r="O92" s="1092"/>
      <c r="P92" s="1092"/>
      <c r="Q92" s="1092"/>
      <c r="R92" s="1092"/>
      <c r="S92" s="1092"/>
      <c r="T92" s="1092"/>
      <c r="U92" s="1092"/>
      <c r="V92" s="1092"/>
      <c r="W92" s="1092"/>
      <c r="X92" s="1092"/>
      <c r="Y92" s="1092"/>
      <c r="Z92" s="1092"/>
      <c r="AA92" s="1092"/>
      <c r="AB92" s="1092"/>
      <c r="AC92" s="1092"/>
      <c r="AD92" s="1092"/>
      <c r="AE92" s="1092"/>
      <c r="AF92" s="1092"/>
      <c r="AG92" s="1092"/>
      <c r="AH92" s="1092"/>
      <c r="AI92" s="1092"/>
      <c r="AJ92" s="1092"/>
      <c r="AK92" s="1092"/>
      <c r="AL92" s="1092"/>
      <c r="AM92" s="1092"/>
      <c r="AN92" s="1092"/>
      <c r="AO92" s="1092"/>
      <c r="AP92" s="1092"/>
      <c r="AQ92" s="1092"/>
      <c r="AR92" s="1092"/>
      <c r="AS92" s="1092"/>
      <c r="AT92" s="1092"/>
      <c r="AU92" s="1092"/>
      <c r="AV92" s="1092"/>
      <c r="AW92" s="1092"/>
      <c r="AX92" s="1092"/>
      <c r="AY92" s="1093"/>
    </row>
    <row r="93" spans="2:52" ht="18" customHeight="1">
      <c r="B93" s="1210" t="s">
        <v>253</v>
      </c>
      <c r="C93" s="1182"/>
      <c r="D93" s="1182"/>
      <c r="E93" s="1182"/>
      <c r="F93" s="1182"/>
      <c r="G93" s="1182"/>
      <c r="H93" s="1182"/>
      <c r="I93" s="1182"/>
      <c r="J93" s="1211"/>
      <c r="K93" s="1213"/>
      <c r="L93" s="1214"/>
      <c r="M93" s="1214"/>
      <c r="N93" s="1214"/>
      <c r="O93" s="1214"/>
      <c r="P93" s="1214"/>
      <c r="Q93" s="1214"/>
      <c r="R93" s="1214"/>
      <c r="S93" s="1214"/>
      <c r="T93" s="1214"/>
      <c r="U93" s="1214"/>
      <c r="V93" s="1214"/>
      <c r="W93" s="1214"/>
      <c r="X93" s="1214"/>
      <c r="Y93" s="1214"/>
      <c r="Z93" s="1214"/>
      <c r="AA93" s="1214"/>
      <c r="AB93" s="1214"/>
      <c r="AC93" s="1214"/>
      <c r="AD93" s="1214"/>
      <c r="AE93" s="1214"/>
      <c r="AF93" s="1214"/>
      <c r="AG93" s="1214"/>
      <c r="AH93" s="1214"/>
      <c r="AI93" s="1214"/>
      <c r="AJ93" s="1214"/>
      <c r="AK93" s="1214"/>
      <c r="AL93" s="1214"/>
      <c r="AM93" s="1214"/>
      <c r="AN93" s="1214"/>
      <c r="AO93" s="1214"/>
      <c r="AP93" s="1214"/>
      <c r="AQ93" s="1214"/>
      <c r="AR93" s="1214"/>
      <c r="AS93" s="1214"/>
      <c r="AT93" s="1214"/>
      <c r="AU93" s="1214"/>
      <c r="AV93" s="1214"/>
      <c r="AW93" s="1214"/>
      <c r="AX93" s="1214"/>
      <c r="AY93" s="1215"/>
    </row>
    <row r="94" spans="2:52" ht="18" customHeight="1">
      <c r="B94" s="1212"/>
      <c r="C94" s="1155"/>
      <c r="D94" s="1155"/>
      <c r="E94" s="1155"/>
      <c r="F94" s="1155"/>
      <c r="G94" s="1155"/>
      <c r="H94" s="1155"/>
      <c r="I94" s="1155"/>
      <c r="J94" s="1116"/>
      <c r="K94" s="1216"/>
      <c r="L94" s="1217"/>
      <c r="M94" s="1217"/>
      <c r="N94" s="1217"/>
      <c r="O94" s="1217"/>
      <c r="P94" s="1217"/>
      <c r="Q94" s="1217"/>
      <c r="R94" s="1217"/>
      <c r="S94" s="1217"/>
      <c r="T94" s="1217"/>
      <c r="U94" s="1217"/>
      <c r="V94" s="1217"/>
      <c r="W94" s="1217"/>
      <c r="X94" s="1217"/>
      <c r="Y94" s="1217"/>
      <c r="Z94" s="1217"/>
      <c r="AA94" s="1217"/>
      <c r="AB94" s="1217"/>
      <c r="AC94" s="1217"/>
      <c r="AD94" s="1217"/>
      <c r="AE94" s="1217"/>
      <c r="AF94" s="1217"/>
      <c r="AG94" s="1217"/>
      <c r="AH94" s="1217"/>
      <c r="AI94" s="1217"/>
      <c r="AJ94" s="1217"/>
      <c r="AK94" s="1217"/>
      <c r="AL94" s="1217"/>
      <c r="AM94" s="1217"/>
      <c r="AN94" s="1217"/>
      <c r="AO94" s="1217"/>
      <c r="AP94" s="1217"/>
      <c r="AQ94" s="1217"/>
      <c r="AR94" s="1217"/>
      <c r="AS94" s="1217"/>
      <c r="AT94" s="1217"/>
      <c r="AU94" s="1217"/>
      <c r="AV94" s="1217"/>
      <c r="AW94" s="1217"/>
      <c r="AX94" s="1217"/>
      <c r="AY94" s="1218"/>
    </row>
    <row r="95" spans="2:52" ht="18" customHeight="1">
      <c r="B95" s="1219" t="s">
        <v>254</v>
      </c>
      <c r="C95" s="1219"/>
      <c r="D95" s="1219"/>
      <c r="E95" s="1219"/>
      <c r="F95" s="1219"/>
      <c r="G95" s="1219"/>
      <c r="H95" s="1219"/>
      <c r="I95" s="1219"/>
      <c r="J95" s="1219"/>
      <c r="K95" s="1222" t="s">
        <v>1097</v>
      </c>
      <c r="L95" s="1222"/>
      <c r="M95" s="1222"/>
      <c r="N95" s="1222"/>
      <c r="O95" s="1222"/>
      <c r="P95" s="1222"/>
      <c r="Q95" s="1222"/>
      <c r="R95" s="1222"/>
      <c r="S95" s="1222"/>
      <c r="T95" s="1222"/>
      <c r="U95" s="1222"/>
      <c r="V95" s="1222"/>
      <c r="W95" s="1222"/>
      <c r="X95" s="1222"/>
      <c r="Y95" s="1222"/>
      <c r="Z95" s="1222"/>
      <c r="AA95" s="1222"/>
      <c r="AB95" s="1222"/>
      <c r="AC95" s="1222"/>
      <c r="AD95" s="1222"/>
      <c r="AE95" s="1222"/>
      <c r="AF95" s="1222"/>
      <c r="AG95" s="1222"/>
      <c r="AH95" s="1222"/>
      <c r="AI95" s="1222"/>
      <c r="AJ95" s="1222"/>
      <c r="AK95" s="1222"/>
      <c r="AL95" s="1222"/>
      <c r="AM95" s="1222"/>
      <c r="AN95" s="1222"/>
      <c r="AO95" s="1222"/>
      <c r="AP95" s="1222"/>
      <c r="AQ95" s="1222"/>
      <c r="AR95" s="1222"/>
      <c r="AS95" s="1222"/>
      <c r="AT95" s="1222"/>
      <c r="AU95" s="1222"/>
      <c r="AV95" s="1222"/>
      <c r="AW95" s="1222"/>
      <c r="AX95" s="1222"/>
      <c r="AY95" s="1222"/>
    </row>
    <row r="96" spans="2:52" ht="18" customHeight="1">
      <c r="B96" s="1220"/>
      <c r="C96" s="1220"/>
      <c r="D96" s="1220"/>
      <c r="E96" s="1220"/>
      <c r="F96" s="1220"/>
      <c r="G96" s="1220"/>
      <c r="H96" s="1220"/>
      <c r="I96" s="1220"/>
      <c r="J96" s="1220"/>
      <c r="K96" s="1223"/>
      <c r="L96" s="1223"/>
      <c r="M96" s="1223"/>
      <c r="N96" s="1223"/>
      <c r="O96" s="1223"/>
      <c r="P96" s="1223"/>
      <c r="Q96" s="1223"/>
      <c r="R96" s="1223"/>
      <c r="S96" s="1223"/>
      <c r="T96" s="1223"/>
      <c r="U96" s="1223"/>
      <c r="V96" s="1223"/>
      <c r="W96" s="1223"/>
      <c r="X96" s="1223"/>
      <c r="Y96" s="1223"/>
      <c r="Z96" s="1223"/>
      <c r="AA96" s="1223"/>
      <c r="AB96" s="1223"/>
      <c r="AC96" s="1223"/>
      <c r="AD96" s="1223"/>
      <c r="AE96" s="1223"/>
      <c r="AF96" s="1223"/>
      <c r="AG96" s="1223"/>
      <c r="AH96" s="1223"/>
      <c r="AI96" s="1223"/>
      <c r="AJ96" s="1223"/>
      <c r="AK96" s="1223"/>
      <c r="AL96" s="1223"/>
      <c r="AM96" s="1223"/>
      <c r="AN96" s="1223"/>
      <c r="AO96" s="1223"/>
      <c r="AP96" s="1223"/>
      <c r="AQ96" s="1223"/>
      <c r="AR96" s="1223"/>
      <c r="AS96" s="1223"/>
      <c r="AT96" s="1223"/>
      <c r="AU96" s="1223"/>
      <c r="AV96" s="1223"/>
      <c r="AW96" s="1223"/>
      <c r="AX96" s="1223"/>
      <c r="AY96" s="1223"/>
    </row>
    <row r="97" spans="2:51" ht="18" customHeight="1">
      <c r="B97" s="1220"/>
      <c r="C97" s="1220"/>
      <c r="D97" s="1220"/>
      <c r="E97" s="1220"/>
      <c r="F97" s="1220"/>
      <c r="G97" s="1220"/>
      <c r="H97" s="1220"/>
      <c r="I97" s="1220"/>
      <c r="J97" s="1220"/>
      <c r="K97" s="1223"/>
      <c r="L97" s="1223"/>
      <c r="M97" s="1223"/>
      <c r="N97" s="1223"/>
      <c r="O97" s="1223"/>
      <c r="P97" s="1223"/>
      <c r="Q97" s="1223"/>
      <c r="R97" s="1223"/>
      <c r="S97" s="1223"/>
      <c r="T97" s="1223"/>
      <c r="U97" s="1223"/>
      <c r="V97" s="1223"/>
      <c r="W97" s="1223"/>
      <c r="X97" s="1223"/>
      <c r="Y97" s="1223"/>
      <c r="Z97" s="1223"/>
      <c r="AA97" s="1223"/>
      <c r="AB97" s="1223"/>
      <c r="AC97" s="1223"/>
      <c r="AD97" s="1223"/>
      <c r="AE97" s="1223"/>
      <c r="AF97" s="1223"/>
      <c r="AG97" s="1223"/>
      <c r="AH97" s="1223"/>
      <c r="AI97" s="1223"/>
      <c r="AJ97" s="1223"/>
      <c r="AK97" s="1223"/>
      <c r="AL97" s="1223"/>
      <c r="AM97" s="1223"/>
      <c r="AN97" s="1223"/>
      <c r="AO97" s="1223"/>
      <c r="AP97" s="1223"/>
      <c r="AQ97" s="1223"/>
      <c r="AR97" s="1223"/>
      <c r="AS97" s="1223"/>
      <c r="AT97" s="1223"/>
      <c r="AU97" s="1223"/>
      <c r="AV97" s="1223"/>
      <c r="AW97" s="1223"/>
      <c r="AX97" s="1223"/>
      <c r="AY97" s="1223"/>
    </row>
    <row r="98" spans="2:51" ht="27" customHeight="1">
      <c r="B98" s="1221"/>
      <c r="C98" s="1221"/>
      <c r="D98" s="1221"/>
      <c r="E98" s="1221"/>
      <c r="F98" s="1221"/>
      <c r="G98" s="1221"/>
      <c r="H98" s="1221"/>
      <c r="I98" s="1221"/>
      <c r="J98" s="1221"/>
      <c r="K98" s="1224"/>
      <c r="L98" s="1224"/>
      <c r="M98" s="1224"/>
      <c r="N98" s="1224"/>
      <c r="O98" s="1224"/>
      <c r="P98" s="1224"/>
      <c r="Q98" s="1224"/>
      <c r="R98" s="1224"/>
      <c r="S98" s="1224"/>
      <c r="T98" s="1224"/>
      <c r="U98" s="1224"/>
      <c r="V98" s="1224"/>
      <c r="W98" s="1224"/>
      <c r="X98" s="1224"/>
      <c r="Y98" s="1224"/>
      <c r="Z98" s="1224"/>
      <c r="AA98" s="1224"/>
      <c r="AB98" s="1224"/>
      <c r="AC98" s="1224"/>
      <c r="AD98" s="1224"/>
      <c r="AE98" s="1224"/>
      <c r="AF98" s="1224"/>
      <c r="AG98" s="1224"/>
      <c r="AH98" s="1224"/>
      <c r="AI98" s="1224"/>
      <c r="AJ98" s="1224"/>
      <c r="AK98" s="1224"/>
      <c r="AL98" s="1224"/>
      <c r="AM98" s="1224"/>
      <c r="AN98" s="1224"/>
      <c r="AO98" s="1224"/>
      <c r="AP98" s="1224"/>
      <c r="AQ98" s="1224"/>
      <c r="AR98" s="1224"/>
      <c r="AS98" s="1224"/>
      <c r="AT98" s="1224"/>
      <c r="AU98" s="1224"/>
      <c r="AV98" s="1224"/>
      <c r="AW98" s="1224"/>
      <c r="AX98" s="1224"/>
      <c r="AY98" s="1224"/>
    </row>
    <row r="99" spans="2:51" s="80" customFormat="1" ht="16.75" customHeight="1">
      <c r="B99" s="204" t="s">
        <v>1104</v>
      </c>
      <c r="C99" s="204"/>
      <c r="D99" s="204"/>
      <c r="E99" s="204"/>
      <c r="F99" s="204"/>
      <c r="G99" s="204"/>
      <c r="H99" s="204"/>
      <c r="I99" s="204"/>
      <c r="J99" s="204"/>
      <c r="K99" s="204"/>
      <c r="L99" s="204"/>
      <c r="M99" s="204"/>
      <c r="N99" s="204"/>
      <c r="O99" s="804"/>
      <c r="P99" s="804"/>
      <c r="Q99" s="804"/>
      <c r="R99" s="804"/>
      <c r="S99" s="804"/>
      <c r="T99" s="804"/>
      <c r="U99" s="804"/>
      <c r="V99" s="804"/>
      <c r="W99" s="804"/>
      <c r="X99" s="804"/>
      <c r="Y99" s="804"/>
      <c r="Z99" s="804"/>
      <c r="AA99" s="804"/>
      <c r="AB99" s="804"/>
      <c r="AC99" s="804"/>
      <c r="AD99" s="804"/>
      <c r="AE99" s="804"/>
      <c r="AF99" s="804"/>
      <c r="AG99" s="804"/>
      <c r="AH99" s="804"/>
      <c r="AI99" s="804"/>
      <c r="AJ99" s="804"/>
      <c r="AK99" s="804"/>
      <c r="AL99" s="804"/>
      <c r="AM99" s="804"/>
      <c r="AN99" s="804"/>
      <c r="AO99" s="804"/>
      <c r="AP99" s="804"/>
      <c r="AQ99" s="804"/>
      <c r="AR99" s="804"/>
      <c r="AS99" s="804"/>
      <c r="AT99" s="804"/>
      <c r="AU99" s="804"/>
      <c r="AV99" s="804"/>
      <c r="AW99" s="804"/>
      <c r="AX99" s="804"/>
      <c r="AY99" s="804"/>
    </row>
    <row r="100" spans="2:51" s="80" customFormat="1" ht="13" customHeight="1">
      <c r="B100" s="204"/>
      <c r="C100" s="204" t="s">
        <v>1105</v>
      </c>
      <c r="D100" s="204"/>
      <c r="E100" s="204"/>
      <c r="F100" s="204"/>
      <c r="G100" s="204"/>
      <c r="H100" s="204"/>
      <c r="I100" s="204"/>
      <c r="J100" s="204"/>
      <c r="K100" s="204"/>
      <c r="L100" s="204"/>
      <c r="M100" s="204"/>
      <c r="N100" s="204"/>
      <c r="O100" s="804"/>
      <c r="P100" s="804"/>
      <c r="Q100" s="804"/>
      <c r="R100" s="804"/>
      <c r="S100" s="804"/>
      <c r="T100" s="804"/>
      <c r="U100" s="804"/>
      <c r="V100" s="804"/>
      <c r="W100" s="804"/>
      <c r="X100" s="804"/>
      <c r="Y100" s="804"/>
      <c r="Z100" s="804"/>
      <c r="AA100" s="804"/>
      <c r="AB100" s="804"/>
      <c r="AC100" s="804"/>
      <c r="AD100" s="804"/>
      <c r="AE100" s="804"/>
      <c r="AF100" s="804"/>
      <c r="AG100" s="804"/>
      <c r="AH100" s="804"/>
      <c r="AI100" s="804"/>
      <c r="AJ100" s="804"/>
      <c r="AK100" s="804"/>
      <c r="AL100" s="804"/>
      <c r="AM100" s="804"/>
      <c r="AN100" s="804"/>
      <c r="AO100" s="804"/>
      <c r="AP100" s="804"/>
      <c r="AQ100" s="804"/>
      <c r="AR100" s="804"/>
      <c r="AS100" s="804"/>
      <c r="AT100" s="804"/>
      <c r="AU100" s="804"/>
      <c r="AV100" s="804"/>
      <c r="AW100" s="804"/>
      <c r="AX100" s="804"/>
      <c r="AY100" s="804"/>
    </row>
    <row r="101" spans="2:51" s="80" customFormat="1" ht="30.5" customHeight="1">
      <c r="B101" s="1203" t="s">
        <v>1106</v>
      </c>
      <c r="C101" s="1203"/>
      <c r="D101" s="1203"/>
      <c r="E101" s="1203"/>
      <c r="F101" s="1203"/>
      <c r="G101" s="1203"/>
      <c r="H101" s="1203"/>
      <c r="I101" s="1203"/>
      <c r="J101" s="1203"/>
      <c r="K101" s="1225"/>
      <c r="L101" s="1226"/>
      <c r="M101" s="1226"/>
      <c r="N101" s="1226"/>
      <c r="O101" s="1226"/>
      <c r="P101" s="1226"/>
      <c r="Q101" s="1226"/>
      <c r="R101" s="1226"/>
      <c r="S101" s="1226"/>
      <c r="T101" s="1226"/>
      <c r="U101" s="1226"/>
      <c r="V101" s="1226"/>
      <c r="W101" s="1226"/>
      <c r="X101" s="1226"/>
      <c r="Y101" s="1226"/>
      <c r="Z101" s="1226"/>
      <c r="AA101" s="1226"/>
      <c r="AB101" s="1226"/>
      <c r="AC101" s="1226"/>
      <c r="AD101" s="1226"/>
      <c r="AE101" s="1226"/>
      <c r="AF101" s="1226"/>
      <c r="AG101" s="1226"/>
      <c r="AH101" s="1226"/>
      <c r="AI101" s="1226"/>
      <c r="AJ101" s="1226"/>
      <c r="AK101" s="1226"/>
      <c r="AL101" s="1226"/>
      <c r="AM101" s="1226"/>
      <c r="AN101" s="1226"/>
      <c r="AO101" s="1226"/>
      <c r="AP101" s="1226"/>
      <c r="AQ101" s="1226"/>
      <c r="AR101" s="1226"/>
      <c r="AS101" s="1226"/>
      <c r="AT101" s="1226"/>
      <c r="AU101" s="1226"/>
      <c r="AV101" s="1226"/>
      <c r="AW101" s="1226"/>
      <c r="AX101" s="1226"/>
      <c r="AY101" s="1226"/>
    </row>
    <row r="102" spans="2:51" s="80" customFormat="1" ht="30.5" customHeight="1">
      <c r="B102" s="1204"/>
      <c r="C102" s="1204"/>
      <c r="D102" s="1204"/>
      <c r="E102" s="1204"/>
      <c r="F102" s="1204"/>
      <c r="G102" s="1204"/>
      <c r="H102" s="1204"/>
      <c r="I102" s="1204"/>
      <c r="J102" s="1204"/>
      <c r="K102" s="1227"/>
      <c r="L102" s="1227"/>
      <c r="M102" s="1227"/>
      <c r="N102" s="1227"/>
      <c r="O102" s="1227"/>
      <c r="P102" s="1227"/>
      <c r="Q102" s="1227"/>
      <c r="R102" s="1227"/>
      <c r="S102" s="1227"/>
      <c r="T102" s="1227"/>
      <c r="U102" s="1227"/>
      <c r="V102" s="1227"/>
      <c r="W102" s="1227"/>
      <c r="X102" s="1227"/>
      <c r="Y102" s="1227"/>
      <c r="Z102" s="1227"/>
      <c r="AA102" s="1227"/>
      <c r="AB102" s="1227"/>
      <c r="AC102" s="1227"/>
      <c r="AD102" s="1227"/>
      <c r="AE102" s="1227"/>
      <c r="AF102" s="1227"/>
      <c r="AG102" s="1227"/>
      <c r="AH102" s="1227"/>
      <c r="AI102" s="1227"/>
      <c r="AJ102" s="1227"/>
      <c r="AK102" s="1227"/>
      <c r="AL102" s="1227"/>
      <c r="AM102" s="1227"/>
      <c r="AN102" s="1227"/>
      <c r="AO102" s="1227"/>
      <c r="AP102" s="1227"/>
      <c r="AQ102" s="1227"/>
      <c r="AR102" s="1227"/>
      <c r="AS102" s="1227"/>
      <c r="AT102" s="1227"/>
      <c r="AU102" s="1227"/>
      <c r="AV102" s="1227"/>
      <c r="AW102" s="1227"/>
      <c r="AX102" s="1227"/>
      <c r="AY102" s="1227"/>
    </row>
    <row r="103" spans="2:51" s="80" customFormat="1" ht="30.5" customHeight="1">
      <c r="B103" s="1204"/>
      <c r="C103" s="1204"/>
      <c r="D103" s="1204"/>
      <c r="E103" s="1204"/>
      <c r="F103" s="1204"/>
      <c r="G103" s="1204"/>
      <c r="H103" s="1204"/>
      <c r="I103" s="1204"/>
      <c r="J103" s="1204"/>
      <c r="K103" s="1227"/>
      <c r="L103" s="1227"/>
      <c r="M103" s="1227"/>
      <c r="N103" s="1227"/>
      <c r="O103" s="1227"/>
      <c r="P103" s="1227"/>
      <c r="Q103" s="1227"/>
      <c r="R103" s="1227"/>
      <c r="S103" s="1227"/>
      <c r="T103" s="1227"/>
      <c r="U103" s="1227"/>
      <c r="V103" s="1227"/>
      <c r="W103" s="1227"/>
      <c r="X103" s="1227"/>
      <c r="Y103" s="1227"/>
      <c r="Z103" s="1227"/>
      <c r="AA103" s="1227"/>
      <c r="AB103" s="1227"/>
      <c r="AC103" s="1227"/>
      <c r="AD103" s="1227"/>
      <c r="AE103" s="1227"/>
      <c r="AF103" s="1227"/>
      <c r="AG103" s="1227"/>
      <c r="AH103" s="1227"/>
      <c r="AI103" s="1227"/>
      <c r="AJ103" s="1227"/>
      <c r="AK103" s="1227"/>
      <c r="AL103" s="1227"/>
      <c r="AM103" s="1227"/>
      <c r="AN103" s="1227"/>
      <c r="AO103" s="1227"/>
      <c r="AP103" s="1227"/>
      <c r="AQ103" s="1227"/>
      <c r="AR103" s="1227"/>
      <c r="AS103" s="1227"/>
      <c r="AT103" s="1227"/>
      <c r="AU103" s="1227"/>
      <c r="AV103" s="1227"/>
      <c r="AW103" s="1227"/>
      <c r="AX103" s="1227"/>
      <c r="AY103" s="1227"/>
    </row>
    <row r="104" spans="2:51" s="80" customFormat="1" ht="30.5" customHeight="1">
      <c r="B104" s="1205"/>
      <c r="C104" s="1205"/>
      <c r="D104" s="1205"/>
      <c r="E104" s="1205"/>
      <c r="F104" s="1205"/>
      <c r="G104" s="1205"/>
      <c r="H104" s="1205"/>
      <c r="I104" s="1205"/>
      <c r="J104" s="1205"/>
      <c r="K104" s="1228"/>
      <c r="L104" s="1228"/>
      <c r="M104" s="1228"/>
      <c r="N104" s="1228"/>
      <c r="O104" s="1228"/>
      <c r="P104" s="1228"/>
      <c r="Q104" s="1228"/>
      <c r="R104" s="1228"/>
      <c r="S104" s="1228"/>
      <c r="T104" s="1228"/>
      <c r="U104" s="1228"/>
      <c r="V104" s="1228"/>
      <c r="W104" s="1228"/>
      <c r="X104" s="1228"/>
      <c r="Y104" s="1228"/>
      <c r="Z104" s="1228"/>
      <c r="AA104" s="1228"/>
      <c r="AB104" s="1228"/>
      <c r="AC104" s="1228"/>
      <c r="AD104" s="1228"/>
      <c r="AE104" s="1228"/>
      <c r="AF104" s="1228"/>
      <c r="AG104" s="1228"/>
      <c r="AH104" s="1228"/>
      <c r="AI104" s="1228"/>
      <c r="AJ104" s="1228"/>
      <c r="AK104" s="1228"/>
      <c r="AL104" s="1228"/>
      <c r="AM104" s="1228"/>
      <c r="AN104" s="1228"/>
      <c r="AO104" s="1228"/>
      <c r="AP104" s="1228"/>
      <c r="AQ104" s="1228"/>
      <c r="AR104" s="1228"/>
      <c r="AS104" s="1228"/>
      <c r="AT104" s="1228"/>
      <c r="AU104" s="1228"/>
      <c r="AV104" s="1228"/>
      <c r="AW104" s="1228"/>
      <c r="AX104" s="1228"/>
      <c r="AY104" s="1228"/>
    </row>
    <row r="105" spans="2:51" s="80" customFormat="1" ht="39.5" customHeight="1">
      <c r="B105" s="1203" t="s">
        <v>255</v>
      </c>
      <c r="C105" s="1203"/>
      <c r="D105" s="1203"/>
      <c r="E105" s="1203"/>
      <c r="F105" s="1203"/>
      <c r="G105" s="1203"/>
      <c r="H105" s="1203"/>
      <c r="I105" s="1203"/>
      <c r="J105" s="1203"/>
      <c r="K105" s="1206" t="s">
        <v>1107</v>
      </c>
      <c r="L105" s="1207"/>
      <c r="M105" s="1207"/>
      <c r="N105" s="1207"/>
      <c r="O105" s="1207"/>
      <c r="P105" s="1207"/>
      <c r="Q105" s="1207"/>
      <c r="R105" s="1207"/>
      <c r="S105" s="1207"/>
      <c r="T105" s="1207"/>
      <c r="U105" s="1207"/>
      <c r="V105" s="1207"/>
      <c r="W105" s="1207"/>
      <c r="X105" s="1207"/>
      <c r="Y105" s="1207"/>
      <c r="Z105" s="1207"/>
      <c r="AA105" s="1207"/>
      <c r="AB105" s="1207"/>
      <c r="AC105" s="1207"/>
      <c r="AD105" s="1207"/>
      <c r="AE105" s="1207"/>
      <c r="AF105" s="1207"/>
      <c r="AG105" s="1207"/>
      <c r="AH105" s="1207"/>
      <c r="AI105" s="1207"/>
      <c r="AJ105" s="1207"/>
      <c r="AK105" s="1207"/>
      <c r="AL105" s="1207"/>
      <c r="AM105" s="1207"/>
      <c r="AN105" s="1207"/>
      <c r="AO105" s="1207"/>
      <c r="AP105" s="1207"/>
      <c r="AQ105" s="1207"/>
      <c r="AR105" s="1207"/>
      <c r="AS105" s="1207"/>
      <c r="AT105" s="1207"/>
      <c r="AU105" s="1207"/>
      <c r="AV105" s="1207"/>
      <c r="AW105" s="1207"/>
      <c r="AX105" s="1207"/>
      <c r="AY105" s="1207"/>
    </row>
    <row r="106" spans="2:51" s="80" customFormat="1" ht="39.5" customHeight="1">
      <c r="B106" s="1204"/>
      <c r="C106" s="1204"/>
      <c r="D106" s="1204"/>
      <c r="E106" s="1204"/>
      <c r="F106" s="1204"/>
      <c r="G106" s="1204"/>
      <c r="H106" s="1204"/>
      <c r="I106" s="1204"/>
      <c r="J106" s="1204"/>
      <c r="K106" s="1208"/>
      <c r="L106" s="1208"/>
      <c r="M106" s="1208"/>
      <c r="N106" s="1208"/>
      <c r="O106" s="1208"/>
      <c r="P106" s="1208"/>
      <c r="Q106" s="1208"/>
      <c r="R106" s="1208"/>
      <c r="S106" s="1208"/>
      <c r="T106" s="1208"/>
      <c r="U106" s="1208"/>
      <c r="V106" s="1208"/>
      <c r="W106" s="1208"/>
      <c r="X106" s="1208"/>
      <c r="Y106" s="1208"/>
      <c r="Z106" s="1208"/>
      <c r="AA106" s="1208"/>
      <c r="AB106" s="1208"/>
      <c r="AC106" s="1208"/>
      <c r="AD106" s="1208"/>
      <c r="AE106" s="1208"/>
      <c r="AF106" s="1208"/>
      <c r="AG106" s="1208"/>
      <c r="AH106" s="1208"/>
      <c r="AI106" s="1208"/>
      <c r="AJ106" s="1208"/>
      <c r="AK106" s="1208"/>
      <c r="AL106" s="1208"/>
      <c r="AM106" s="1208"/>
      <c r="AN106" s="1208"/>
      <c r="AO106" s="1208"/>
      <c r="AP106" s="1208"/>
      <c r="AQ106" s="1208"/>
      <c r="AR106" s="1208"/>
      <c r="AS106" s="1208"/>
      <c r="AT106" s="1208"/>
      <c r="AU106" s="1208"/>
      <c r="AV106" s="1208"/>
      <c r="AW106" s="1208"/>
      <c r="AX106" s="1208"/>
      <c r="AY106" s="1208"/>
    </row>
    <row r="107" spans="2:51" s="80" customFormat="1" ht="39.5" customHeight="1">
      <c r="B107" s="1204"/>
      <c r="C107" s="1204"/>
      <c r="D107" s="1204"/>
      <c r="E107" s="1204"/>
      <c r="F107" s="1204"/>
      <c r="G107" s="1204"/>
      <c r="H107" s="1204"/>
      <c r="I107" s="1204"/>
      <c r="J107" s="1204"/>
      <c r="K107" s="1208"/>
      <c r="L107" s="1208"/>
      <c r="M107" s="1208"/>
      <c r="N107" s="1208"/>
      <c r="O107" s="1208"/>
      <c r="P107" s="1208"/>
      <c r="Q107" s="1208"/>
      <c r="R107" s="1208"/>
      <c r="S107" s="1208"/>
      <c r="T107" s="1208"/>
      <c r="U107" s="1208"/>
      <c r="V107" s="1208"/>
      <c r="W107" s="1208"/>
      <c r="X107" s="1208"/>
      <c r="Y107" s="1208"/>
      <c r="Z107" s="1208"/>
      <c r="AA107" s="1208"/>
      <c r="AB107" s="1208"/>
      <c r="AC107" s="1208"/>
      <c r="AD107" s="1208"/>
      <c r="AE107" s="1208"/>
      <c r="AF107" s="1208"/>
      <c r="AG107" s="1208"/>
      <c r="AH107" s="1208"/>
      <c r="AI107" s="1208"/>
      <c r="AJ107" s="1208"/>
      <c r="AK107" s="1208"/>
      <c r="AL107" s="1208"/>
      <c r="AM107" s="1208"/>
      <c r="AN107" s="1208"/>
      <c r="AO107" s="1208"/>
      <c r="AP107" s="1208"/>
      <c r="AQ107" s="1208"/>
      <c r="AR107" s="1208"/>
      <c r="AS107" s="1208"/>
      <c r="AT107" s="1208"/>
      <c r="AU107" s="1208"/>
      <c r="AV107" s="1208"/>
      <c r="AW107" s="1208"/>
      <c r="AX107" s="1208"/>
      <c r="AY107" s="1208"/>
    </row>
    <row r="108" spans="2:51" ht="39.5" customHeight="1">
      <c r="B108" s="1205"/>
      <c r="C108" s="1205"/>
      <c r="D108" s="1205"/>
      <c r="E108" s="1205"/>
      <c r="F108" s="1205"/>
      <c r="G108" s="1205"/>
      <c r="H108" s="1205"/>
      <c r="I108" s="1205"/>
      <c r="J108" s="1205"/>
      <c r="K108" s="1209"/>
      <c r="L108" s="1209"/>
      <c r="M108" s="1209"/>
      <c r="N108" s="1209"/>
      <c r="O108" s="1209"/>
      <c r="P108" s="1209"/>
      <c r="Q108" s="1209"/>
      <c r="R108" s="1209"/>
      <c r="S108" s="1209"/>
      <c r="T108" s="1209"/>
      <c r="U108" s="1209"/>
      <c r="V108" s="1209"/>
      <c r="W108" s="1209"/>
      <c r="X108" s="1209"/>
      <c r="Y108" s="1209"/>
      <c r="Z108" s="1209"/>
      <c r="AA108" s="1209"/>
      <c r="AB108" s="1209"/>
      <c r="AC108" s="1209"/>
      <c r="AD108" s="1209"/>
      <c r="AE108" s="1209"/>
      <c r="AF108" s="1209"/>
      <c r="AG108" s="1209"/>
      <c r="AH108" s="1209"/>
      <c r="AI108" s="1209"/>
      <c r="AJ108" s="1209"/>
      <c r="AK108" s="1209"/>
      <c r="AL108" s="1209"/>
      <c r="AM108" s="1209"/>
      <c r="AN108" s="1209"/>
      <c r="AO108" s="1209"/>
      <c r="AP108" s="1209"/>
      <c r="AQ108" s="1209"/>
      <c r="AR108" s="1209"/>
      <c r="AS108" s="1209"/>
      <c r="AT108" s="1209"/>
      <c r="AU108" s="1209"/>
      <c r="AV108" s="1209"/>
      <c r="AW108" s="1209"/>
      <c r="AX108" s="1209"/>
      <c r="AY108" s="1209"/>
    </row>
    <row r="109" spans="2:51" ht="39.5" customHeight="1">
      <c r="B109" s="1203" t="s">
        <v>1108</v>
      </c>
      <c r="C109" s="1203"/>
      <c r="D109" s="1203"/>
      <c r="E109" s="1203"/>
      <c r="F109" s="1203"/>
      <c r="G109" s="1203"/>
      <c r="H109" s="1203"/>
      <c r="I109" s="1203"/>
      <c r="J109" s="1203"/>
      <c r="K109" s="1206" t="s">
        <v>1109</v>
      </c>
      <c r="L109" s="1207"/>
      <c r="M109" s="1207"/>
      <c r="N109" s="1207"/>
      <c r="O109" s="1207"/>
      <c r="P109" s="1207"/>
      <c r="Q109" s="1207"/>
      <c r="R109" s="1207"/>
      <c r="S109" s="1207"/>
      <c r="T109" s="1207"/>
      <c r="U109" s="1207"/>
      <c r="V109" s="1207"/>
      <c r="W109" s="1207"/>
      <c r="X109" s="1207"/>
      <c r="Y109" s="1207"/>
      <c r="Z109" s="1207"/>
      <c r="AA109" s="1207"/>
      <c r="AB109" s="1207"/>
      <c r="AC109" s="1207"/>
      <c r="AD109" s="1207"/>
      <c r="AE109" s="1207"/>
      <c r="AF109" s="1207"/>
      <c r="AG109" s="1207"/>
      <c r="AH109" s="1207"/>
      <c r="AI109" s="1207"/>
      <c r="AJ109" s="1207"/>
      <c r="AK109" s="1207"/>
      <c r="AL109" s="1207"/>
      <c r="AM109" s="1207"/>
      <c r="AN109" s="1207"/>
      <c r="AO109" s="1207"/>
      <c r="AP109" s="1207"/>
      <c r="AQ109" s="1207"/>
      <c r="AR109" s="1207"/>
      <c r="AS109" s="1207"/>
      <c r="AT109" s="1207"/>
      <c r="AU109" s="1207"/>
      <c r="AV109" s="1207"/>
      <c r="AW109" s="1207"/>
      <c r="AX109" s="1207"/>
      <c r="AY109" s="1207"/>
    </row>
    <row r="110" spans="2:51" ht="39.5" customHeight="1">
      <c r="B110" s="1204"/>
      <c r="C110" s="1204"/>
      <c r="D110" s="1204"/>
      <c r="E110" s="1204"/>
      <c r="F110" s="1204"/>
      <c r="G110" s="1204"/>
      <c r="H110" s="1204"/>
      <c r="I110" s="1204"/>
      <c r="J110" s="1204"/>
      <c r="K110" s="1208"/>
      <c r="L110" s="1208"/>
      <c r="M110" s="1208"/>
      <c r="N110" s="1208"/>
      <c r="O110" s="1208"/>
      <c r="P110" s="1208"/>
      <c r="Q110" s="1208"/>
      <c r="R110" s="1208"/>
      <c r="S110" s="1208"/>
      <c r="T110" s="1208"/>
      <c r="U110" s="1208"/>
      <c r="V110" s="1208"/>
      <c r="W110" s="1208"/>
      <c r="X110" s="1208"/>
      <c r="Y110" s="1208"/>
      <c r="Z110" s="1208"/>
      <c r="AA110" s="1208"/>
      <c r="AB110" s="1208"/>
      <c r="AC110" s="1208"/>
      <c r="AD110" s="1208"/>
      <c r="AE110" s="1208"/>
      <c r="AF110" s="1208"/>
      <c r="AG110" s="1208"/>
      <c r="AH110" s="1208"/>
      <c r="AI110" s="1208"/>
      <c r="AJ110" s="1208"/>
      <c r="AK110" s="1208"/>
      <c r="AL110" s="1208"/>
      <c r="AM110" s="1208"/>
      <c r="AN110" s="1208"/>
      <c r="AO110" s="1208"/>
      <c r="AP110" s="1208"/>
      <c r="AQ110" s="1208"/>
      <c r="AR110" s="1208"/>
      <c r="AS110" s="1208"/>
      <c r="AT110" s="1208"/>
      <c r="AU110" s="1208"/>
      <c r="AV110" s="1208"/>
      <c r="AW110" s="1208"/>
      <c r="AX110" s="1208"/>
      <c r="AY110" s="1208"/>
    </row>
    <row r="111" spans="2:51" ht="39.5" customHeight="1">
      <c r="B111" s="1204"/>
      <c r="C111" s="1204"/>
      <c r="D111" s="1204"/>
      <c r="E111" s="1204"/>
      <c r="F111" s="1204"/>
      <c r="G111" s="1204"/>
      <c r="H111" s="1204"/>
      <c r="I111" s="1204"/>
      <c r="J111" s="1204"/>
      <c r="K111" s="1208"/>
      <c r="L111" s="1208"/>
      <c r="M111" s="1208"/>
      <c r="N111" s="1208"/>
      <c r="O111" s="1208"/>
      <c r="P111" s="1208"/>
      <c r="Q111" s="1208"/>
      <c r="R111" s="1208"/>
      <c r="S111" s="1208"/>
      <c r="T111" s="1208"/>
      <c r="U111" s="1208"/>
      <c r="V111" s="1208"/>
      <c r="W111" s="1208"/>
      <c r="X111" s="1208"/>
      <c r="Y111" s="1208"/>
      <c r="Z111" s="1208"/>
      <c r="AA111" s="1208"/>
      <c r="AB111" s="1208"/>
      <c r="AC111" s="1208"/>
      <c r="AD111" s="1208"/>
      <c r="AE111" s="1208"/>
      <c r="AF111" s="1208"/>
      <c r="AG111" s="1208"/>
      <c r="AH111" s="1208"/>
      <c r="AI111" s="1208"/>
      <c r="AJ111" s="1208"/>
      <c r="AK111" s="1208"/>
      <c r="AL111" s="1208"/>
      <c r="AM111" s="1208"/>
      <c r="AN111" s="1208"/>
      <c r="AO111" s="1208"/>
      <c r="AP111" s="1208"/>
      <c r="AQ111" s="1208"/>
      <c r="AR111" s="1208"/>
      <c r="AS111" s="1208"/>
      <c r="AT111" s="1208"/>
      <c r="AU111" s="1208"/>
      <c r="AV111" s="1208"/>
      <c r="AW111" s="1208"/>
      <c r="AX111" s="1208"/>
      <c r="AY111" s="1208"/>
    </row>
    <row r="112" spans="2:51" ht="39.5" customHeight="1">
      <c r="B112" s="1205"/>
      <c r="C112" s="1205"/>
      <c r="D112" s="1205"/>
      <c r="E112" s="1205"/>
      <c r="F112" s="1205"/>
      <c r="G112" s="1205"/>
      <c r="H112" s="1205"/>
      <c r="I112" s="1205"/>
      <c r="J112" s="1205"/>
      <c r="K112" s="1209"/>
      <c r="L112" s="1209"/>
      <c r="M112" s="1209"/>
      <c r="N112" s="1209"/>
      <c r="O112" s="1209"/>
      <c r="P112" s="1209"/>
      <c r="Q112" s="1209"/>
      <c r="R112" s="1209"/>
      <c r="S112" s="1209"/>
      <c r="T112" s="1209"/>
      <c r="U112" s="1209"/>
      <c r="V112" s="1209"/>
      <c r="W112" s="1209"/>
      <c r="X112" s="1209"/>
      <c r="Y112" s="1209"/>
      <c r="Z112" s="1209"/>
      <c r="AA112" s="1209"/>
      <c r="AB112" s="1209"/>
      <c r="AC112" s="1209"/>
      <c r="AD112" s="1209"/>
      <c r="AE112" s="1209"/>
      <c r="AF112" s="1209"/>
      <c r="AG112" s="1209"/>
      <c r="AH112" s="1209"/>
      <c r="AI112" s="1209"/>
      <c r="AJ112" s="1209"/>
      <c r="AK112" s="1209"/>
      <c r="AL112" s="1209"/>
      <c r="AM112" s="1209"/>
      <c r="AN112" s="1209"/>
      <c r="AO112" s="1209"/>
      <c r="AP112" s="1209"/>
      <c r="AQ112" s="1209"/>
      <c r="AR112" s="1209"/>
      <c r="AS112" s="1209"/>
      <c r="AT112" s="1209"/>
      <c r="AU112" s="1209"/>
      <c r="AV112" s="1209"/>
      <c r="AW112" s="1209"/>
      <c r="AX112" s="1209"/>
      <c r="AY112" s="1209"/>
    </row>
  </sheetData>
  <mergeCells count="207">
    <mergeCell ref="B109:J112"/>
    <mergeCell ref="K109:AY112"/>
    <mergeCell ref="B92:J92"/>
    <mergeCell ref="K92:AY92"/>
    <mergeCell ref="B93:J94"/>
    <mergeCell ref="K93:AY94"/>
    <mergeCell ref="B95:J98"/>
    <mergeCell ref="K95:AY98"/>
    <mergeCell ref="B101:J104"/>
    <mergeCell ref="K101:AY104"/>
    <mergeCell ref="B105:J108"/>
    <mergeCell ref="K105:AY108"/>
    <mergeCell ref="B89:J89"/>
    <mergeCell ref="K89:AY89"/>
    <mergeCell ref="B90:J90"/>
    <mergeCell ref="K90:AY90"/>
    <mergeCell ref="B91:J91"/>
    <mergeCell ref="K91:AA91"/>
    <mergeCell ref="AB91:AI91"/>
    <mergeCell ref="AJ91:AY91"/>
    <mergeCell ref="B86:J86"/>
    <mergeCell ref="K86:R86"/>
    <mergeCell ref="T86:AA86"/>
    <mergeCell ref="AB86:AH86"/>
    <mergeCell ref="AJ86:AR86"/>
    <mergeCell ref="AS86:AX86"/>
    <mergeCell ref="B84:J84"/>
    <mergeCell ref="K84:AA84"/>
    <mergeCell ref="AB84:AI84"/>
    <mergeCell ref="AJ84:AY84"/>
    <mergeCell ref="B85:J85"/>
    <mergeCell ref="K85:AA85"/>
    <mergeCell ref="AB85:AI85"/>
    <mergeCell ref="AJ85:AY85"/>
    <mergeCell ref="B82:J82"/>
    <mergeCell ref="K82:Q82"/>
    <mergeCell ref="R82:AY82"/>
    <mergeCell ref="B83:J83"/>
    <mergeCell ref="K83:Q83"/>
    <mergeCell ref="R83:Z83"/>
    <mergeCell ref="AA83:AG83"/>
    <mergeCell ref="AH83:AR83"/>
    <mergeCell ref="AS83:AY83"/>
    <mergeCell ref="AO79:AS79"/>
    <mergeCell ref="AT79:AX79"/>
    <mergeCell ref="B80:J80"/>
    <mergeCell ref="K80:AY80"/>
    <mergeCell ref="B81:J81"/>
    <mergeCell ref="K81:AY81"/>
    <mergeCell ref="B79:J79"/>
    <mergeCell ref="K79:P79"/>
    <mergeCell ref="R79:V79"/>
    <mergeCell ref="W79:AB79"/>
    <mergeCell ref="AD79:AH79"/>
    <mergeCell ref="AI79:AM79"/>
    <mergeCell ref="B71:J74"/>
    <mergeCell ref="K71:AY74"/>
    <mergeCell ref="B75:AY75"/>
    <mergeCell ref="B77:J77"/>
    <mergeCell ref="K77:AY77"/>
    <mergeCell ref="B78:J78"/>
    <mergeCell ref="K78:AY78"/>
    <mergeCell ref="B68:J69"/>
    <mergeCell ref="K68:AY68"/>
    <mergeCell ref="K69:Q69"/>
    <mergeCell ref="R69:AY69"/>
    <mergeCell ref="B70:J70"/>
    <mergeCell ref="K70:Q70"/>
    <mergeCell ref="R70:Y70"/>
    <mergeCell ref="Z70:AG70"/>
    <mergeCell ref="AH70:AQ70"/>
    <mergeCell ref="AR70:AY70"/>
    <mergeCell ref="C61:J64"/>
    <mergeCell ref="K61:AY64"/>
    <mergeCell ref="B65:J65"/>
    <mergeCell ref="K65:X65"/>
    <mergeCell ref="Z65:AW65"/>
    <mergeCell ref="B66:J67"/>
    <mergeCell ref="K66:AY66"/>
    <mergeCell ref="K67:O67"/>
    <mergeCell ref="Q67:AH67"/>
    <mergeCell ref="B58:J58"/>
    <mergeCell ref="K58:AY58"/>
    <mergeCell ref="B59:V59"/>
    <mergeCell ref="AM59:AX59"/>
    <mergeCell ref="B60:V60"/>
    <mergeCell ref="AM60:AX60"/>
    <mergeCell ref="B56:J56"/>
    <mergeCell ref="K56:AB56"/>
    <mergeCell ref="AD56:AW56"/>
    <mergeCell ref="B57:J57"/>
    <mergeCell ref="K57:X57"/>
    <mergeCell ref="Z57:AW57"/>
    <mergeCell ref="B54:J54"/>
    <mergeCell ref="K54:AY54"/>
    <mergeCell ref="B55:J55"/>
    <mergeCell ref="K55:S55"/>
    <mergeCell ref="U55:AA55"/>
    <mergeCell ref="AB55:AH55"/>
    <mergeCell ref="AJ55:AQ55"/>
    <mergeCell ref="AR55:AX55"/>
    <mergeCell ref="AG42:AI42"/>
    <mergeCell ref="Z47:AF47"/>
    <mergeCell ref="AG47:AY47"/>
    <mergeCell ref="Z48:AF48"/>
    <mergeCell ref="AG48:AY48"/>
    <mergeCell ref="A50:AZ50"/>
    <mergeCell ref="B38:J42"/>
    <mergeCell ref="K38:AF38"/>
    <mergeCell ref="AG38:AI38"/>
    <mergeCell ref="K39:AF39"/>
    <mergeCell ref="AG39:AI39"/>
    <mergeCell ref="K40:AF40"/>
    <mergeCell ref="AG40:AI40"/>
    <mergeCell ref="K41:AF41"/>
    <mergeCell ref="AG41:AI41"/>
    <mergeCell ref="K42:AF42"/>
    <mergeCell ref="B36:J36"/>
    <mergeCell ref="K36:AY36"/>
    <mergeCell ref="B37:J37"/>
    <mergeCell ref="K37:Y37"/>
    <mergeCell ref="Z37:AF37"/>
    <mergeCell ref="AG37:AL37"/>
    <mergeCell ref="AM37:AN37"/>
    <mergeCell ref="AO37:AT37"/>
    <mergeCell ref="AU37:AX37"/>
    <mergeCell ref="K32:AF32"/>
    <mergeCell ref="AG32:AI32"/>
    <mergeCell ref="B35:J35"/>
    <mergeCell ref="K35:AI35"/>
    <mergeCell ref="AJ35:AN35"/>
    <mergeCell ref="AO35:AY35"/>
    <mergeCell ref="AU27:AX27"/>
    <mergeCell ref="B28:J32"/>
    <mergeCell ref="K28:AF28"/>
    <mergeCell ref="AG28:AI28"/>
    <mergeCell ref="K29:AF29"/>
    <mergeCell ref="AG29:AI29"/>
    <mergeCell ref="K30:AF30"/>
    <mergeCell ref="AG30:AI30"/>
    <mergeCell ref="K31:AF31"/>
    <mergeCell ref="AG31:AI31"/>
    <mergeCell ref="B27:J27"/>
    <mergeCell ref="K27:Y27"/>
    <mergeCell ref="Z27:AF27"/>
    <mergeCell ref="AG27:AL27"/>
    <mergeCell ref="AM27:AN27"/>
    <mergeCell ref="AO27:AT27"/>
    <mergeCell ref="AG22:AI22"/>
    <mergeCell ref="B25:J25"/>
    <mergeCell ref="K25:AI25"/>
    <mergeCell ref="AJ25:AN25"/>
    <mergeCell ref="AO25:AY25"/>
    <mergeCell ref="B26:J26"/>
    <mergeCell ref="K26:AY26"/>
    <mergeCell ref="B18:J22"/>
    <mergeCell ref="K18:AF18"/>
    <mergeCell ref="AG18:AI18"/>
    <mergeCell ref="K19:AF19"/>
    <mergeCell ref="AG19:AI19"/>
    <mergeCell ref="K20:AF20"/>
    <mergeCell ref="AG20:AI20"/>
    <mergeCell ref="K21:AF21"/>
    <mergeCell ref="AG21:AI21"/>
    <mergeCell ref="K22:AF22"/>
    <mergeCell ref="B16:J16"/>
    <mergeCell ref="K16:AY16"/>
    <mergeCell ref="B17:J17"/>
    <mergeCell ref="K17:Y17"/>
    <mergeCell ref="Z17:AF17"/>
    <mergeCell ref="AG17:AL17"/>
    <mergeCell ref="AM17:AN17"/>
    <mergeCell ref="AO17:AT17"/>
    <mergeCell ref="AU17:AX17"/>
    <mergeCell ref="B15:J15"/>
    <mergeCell ref="K15:AI15"/>
    <mergeCell ref="AJ15:AN15"/>
    <mergeCell ref="AO15:AY15"/>
    <mergeCell ref="W10:Y10"/>
    <mergeCell ref="AF10:AK10"/>
    <mergeCell ref="AL10:AN10"/>
    <mergeCell ref="B11:J11"/>
    <mergeCell ref="K11:P11"/>
    <mergeCell ref="Q11:R11"/>
    <mergeCell ref="S11:W11"/>
    <mergeCell ref="X11:Y11"/>
    <mergeCell ref="Z11:AE11"/>
    <mergeCell ref="AF11:AG11"/>
    <mergeCell ref="B9:J10"/>
    <mergeCell ref="K9:P10"/>
    <mergeCell ref="Q9:V9"/>
    <mergeCell ref="W9:Y9"/>
    <mergeCell ref="Z9:AE10"/>
    <mergeCell ref="AF9:AK9"/>
    <mergeCell ref="AL9:AN9"/>
    <mergeCell ref="Q10:V10"/>
    <mergeCell ref="AH11:AL11"/>
    <mergeCell ref="AM11:AN11"/>
    <mergeCell ref="Z2:AF2"/>
    <mergeCell ref="AG2:AY2"/>
    <mergeCell ref="Z3:AF3"/>
    <mergeCell ref="AG3:AY3"/>
    <mergeCell ref="A5:AZ5"/>
    <mergeCell ref="B7:J7"/>
    <mergeCell ref="K7:AY7"/>
    <mergeCell ref="B8:J8"/>
    <mergeCell ref="K8:AY8"/>
  </mergeCells>
  <phoneticPr fontId="2"/>
  <printOptions horizontalCentered="1"/>
  <pageMargins left="0.15748031496062992" right="0.15748031496062992" top="0.39370078740157483" bottom="0.39370078740157483" header="0.31496062992125984" footer="0.51181102362204722"/>
  <pageSetup paperSize="9" scale="88" orientation="portrait" r:id="rId1"/>
  <headerFooter alignWithMargins="0"/>
  <rowBreaks count="2" manualBreakCount="2">
    <brk id="45" max="51" man="1"/>
    <brk id="9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32</xdr:col>
                    <xdr:colOff>88900</xdr:colOff>
                    <xdr:row>17</xdr:row>
                    <xdr:rowOff>12700</xdr:rowOff>
                  </from>
                  <to>
                    <xdr:col>34</xdr:col>
                    <xdr:colOff>114300</xdr:colOff>
                    <xdr:row>17</xdr:row>
                    <xdr:rowOff>228600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32</xdr:col>
                    <xdr:colOff>88900</xdr:colOff>
                    <xdr:row>18</xdr:row>
                    <xdr:rowOff>12700</xdr:rowOff>
                  </from>
                  <to>
                    <xdr:col>34</xdr:col>
                    <xdr:colOff>114300</xdr:colOff>
                    <xdr:row>18</xdr:row>
                    <xdr:rowOff>228600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32</xdr:col>
                    <xdr:colOff>88900</xdr:colOff>
                    <xdr:row>19</xdr:row>
                    <xdr:rowOff>12700</xdr:rowOff>
                  </from>
                  <to>
                    <xdr:col>34</xdr:col>
                    <xdr:colOff>114300</xdr:colOff>
                    <xdr:row>19</xdr:row>
                    <xdr:rowOff>228600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32</xdr:col>
                    <xdr:colOff>88900</xdr:colOff>
                    <xdr:row>21</xdr:row>
                    <xdr:rowOff>12700</xdr:rowOff>
                  </from>
                  <to>
                    <xdr:col>34</xdr:col>
                    <xdr:colOff>114300</xdr:colOff>
                    <xdr:row>21</xdr:row>
                    <xdr:rowOff>228600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32</xdr:col>
                    <xdr:colOff>88900</xdr:colOff>
                    <xdr:row>27</xdr:row>
                    <xdr:rowOff>12700</xdr:rowOff>
                  </from>
                  <to>
                    <xdr:col>34</xdr:col>
                    <xdr:colOff>114300</xdr:colOff>
                    <xdr:row>27</xdr:row>
                    <xdr:rowOff>228600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32</xdr:col>
                    <xdr:colOff>88900</xdr:colOff>
                    <xdr:row>28</xdr:row>
                    <xdr:rowOff>12700</xdr:rowOff>
                  </from>
                  <to>
                    <xdr:col>34</xdr:col>
                    <xdr:colOff>114300</xdr:colOff>
                    <xdr:row>28</xdr:row>
                    <xdr:rowOff>228600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32</xdr:col>
                    <xdr:colOff>88900</xdr:colOff>
                    <xdr:row>29</xdr:row>
                    <xdr:rowOff>0</xdr:rowOff>
                  </from>
                  <to>
                    <xdr:col>34</xdr:col>
                    <xdr:colOff>114300</xdr:colOff>
                    <xdr:row>29</xdr:row>
                    <xdr:rowOff>222250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32</xdr:col>
                    <xdr:colOff>88900</xdr:colOff>
                    <xdr:row>31</xdr:row>
                    <xdr:rowOff>12700</xdr:rowOff>
                  </from>
                  <to>
                    <xdr:col>34</xdr:col>
                    <xdr:colOff>114300</xdr:colOff>
                    <xdr:row>31</xdr:row>
                    <xdr:rowOff>228600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32</xdr:col>
                    <xdr:colOff>88900</xdr:colOff>
                    <xdr:row>37</xdr:row>
                    <xdr:rowOff>12700</xdr:rowOff>
                  </from>
                  <to>
                    <xdr:col>34</xdr:col>
                    <xdr:colOff>114300</xdr:colOff>
                    <xdr:row>37</xdr:row>
                    <xdr:rowOff>228600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32</xdr:col>
                    <xdr:colOff>88900</xdr:colOff>
                    <xdr:row>38</xdr:row>
                    <xdr:rowOff>12700</xdr:rowOff>
                  </from>
                  <to>
                    <xdr:col>34</xdr:col>
                    <xdr:colOff>114300</xdr:colOff>
                    <xdr:row>38</xdr:row>
                    <xdr:rowOff>228600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32</xdr:col>
                    <xdr:colOff>88900</xdr:colOff>
                    <xdr:row>39</xdr:row>
                    <xdr:rowOff>0</xdr:rowOff>
                  </from>
                  <to>
                    <xdr:col>34</xdr:col>
                    <xdr:colOff>114300</xdr:colOff>
                    <xdr:row>39</xdr:row>
                    <xdr:rowOff>222250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32</xdr:col>
                    <xdr:colOff>88900</xdr:colOff>
                    <xdr:row>41</xdr:row>
                    <xdr:rowOff>12700</xdr:rowOff>
                  </from>
                  <to>
                    <xdr:col>34</xdr:col>
                    <xdr:colOff>114300</xdr:colOff>
                    <xdr:row>41</xdr:row>
                    <xdr:rowOff>228600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22</xdr:col>
                    <xdr:colOff>127000</xdr:colOff>
                    <xdr:row>8</xdr:row>
                    <xdr:rowOff>12700</xdr:rowOff>
                  </from>
                  <to>
                    <xdr:col>24</xdr:col>
                    <xdr:colOff>88900</xdr:colOff>
                    <xdr:row>8</xdr:row>
                    <xdr:rowOff>228600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22</xdr:col>
                    <xdr:colOff>127000</xdr:colOff>
                    <xdr:row>9</xdr:row>
                    <xdr:rowOff>12700</xdr:rowOff>
                  </from>
                  <to>
                    <xdr:col>24</xdr:col>
                    <xdr:colOff>88900</xdr:colOff>
                    <xdr:row>9</xdr:row>
                    <xdr:rowOff>228600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37</xdr:col>
                    <xdr:colOff>127000</xdr:colOff>
                    <xdr:row>8</xdr:row>
                    <xdr:rowOff>12700</xdr:rowOff>
                  </from>
                  <to>
                    <xdr:col>39</xdr:col>
                    <xdr:colOff>127000</xdr:colOff>
                    <xdr:row>8</xdr:row>
                    <xdr:rowOff>228600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37</xdr:col>
                    <xdr:colOff>127000</xdr:colOff>
                    <xdr:row>9</xdr:row>
                    <xdr:rowOff>12700</xdr:rowOff>
                  </from>
                  <to>
                    <xdr:col>39</xdr:col>
                    <xdr:colOff>127000</xdr:colOff>
                    <xdr:row>9</xdr:row>
                    <xdr:rowOff>228600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32</xdr:col>
                    <xdr:colOff>88900</xdr:colOff>
                    <xdr:row>37</xdr:row>
                    <xdr:rowOff>12700</xdr:rowOff>
                  </from>
                  <to>
                    <xdr:col>34</xdr:col>
                    <xdr:colOff>114300</xdr:colOff>
                    <xdr:row>37</xdr:row>
                    <xdr:rowOff>228600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32</xdr:col>
                    <xdr:colOff>88900</xdr:colOff>
                    <xdr:row>38</xdr:row>
                    <xdr:rowOff>12700</xdr:rowOff>
                  </from>
                  <to>
                    <xdr:col>34</xdr:col>
                    <xdr:colOff>114300</xdr:colOff>
                    <xdr:row>38</xdr:row>
                    <xdr:rowOff>228600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32</xdr:col>
                    <xdr:colOff>88900</xdr:colOff>
                    <xdr:row>41</xdr:row>
                    <xdr:rowOff>12700</xdr:rowOff>
                  </from>
                  <to>
                    <xdr:col>34</xdr:col>
                    <xdr:colOff>114300</xdr:colOff>
                    <xdr:row>41</xdr:row>
                    <xdr:rowOff>228600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sizeWithCells="1">
                  <from>
                    <xdr:col>10</xdr:col>
                    <xdr:colOff>6350</xdr:colOff>
                    <xdr:row>55</xdr:row>
                    <xdr:rowOff>0</xdr:rowOff>
                  </from>
                  <to>
                    <xdr:col>12</xdr:col>
                    <xdr:colOff>6350</xdr:colOff>
                    <xdr:row>56</xdr:row>
                    <xdr:rowOff>38100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sizeWithCells="1">
                  <from>
                    <xdr:col>13</xdr:col>
                    <xdr:colOff>82550</xdr:colOff>
                    <xdr:row>55</xdr:row>
                    <xdr:rowOff>0</xdr:rowOff>
                  </from>
                  <to>
                    <xdr:col>15</xdr:col>
                    <xdr:colOff>82550</xdr:colOff>
                    <xdr:row>56</xdr:row>
                    <xdr:rowOff>44450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sizeWithCells="1">
                  <from>
                    <xdr:col>17</xdr:col>
                    <xdr:colOff>6350</xdr:colOff>
                    <xdr:row>55</xdr:row>
                    <xdr:rowOff>0</xdr:rowOff>
                  </from>
                  <to>
                    <xdr:col>19</xdr:col>
                    <xdr:colOff>0</xdr:colOff>
                    <xdr:row>56</xdr:row>
                    <xdr:rowOff>44450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sizeWithCells="1">
                  <from>
                    <xdr:col>19</xdr:col>
                    <xdr:colOff>82550</xdr:colOff>
                    <xdr:row>55</xdr:row>
                    <xdr:rowOff>0</xdr:rowOff>
                  </from>
                  <to>
                    <xdr:col>21</xdr:col>
                    <xdr:colOff>50800</xdr:colOff>
                    <xdr:row>56</xdr:row>
                    <xdr:rowOff>44450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sizeWithCells="1">
                  <from>
                    <xdr:col>22</xdr:col>
                    <xdr:colOff>31750</xdr:colOff>
                    <xdr:row>55</xdr:row>
                    <xdr:rowOff>0</xdr:rowOff>
                  </from>
                  <to>
                    <xdr:col>23</xdr:col>
                    <xdr:colOff>133350</xdr:colOff>
                    <xdr:row>56</xdr:row>
                    <xdr:rowOff>44450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sizeWithCells="1">
                  <from>
                    <xdr:col>10</xdr:col>
                    <xdr:colOff>6350</xdr:colOff>
                    <xdr:row>56</xdr:row>
                    <xdr:rowOff>0</xdr:rowOff>
                  </from>
                  <to>
                    <xdr:col>12</xdr:col>
                    <xdr:colOff>6350</xdr:colOff>
                    <xdr:row>57</xdr:row>
                    <xdr:rowOff>38100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sizeWithCells="1">
                  <from>
                    <xdr:col>14</xdr:col>
                    <xdr:colOff>44450</xdr:colOff>
                    <xdr:row>56</xdr:row>
                    <xdr:rowOff>0</xdr:rowOff>
                  </from>
                  <to>
                    <xdr:col>16</xdr:col>
                    <xdr:colOff>44450</xdr:colOff>
                    <xdr:row>57</xdr:row>
                    <xdr:rowOff>38100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sizeWithCells="1">
                  <from>
                    <xdr:col>19</xdr:col>
                    <xdr:colOff>107950</xdr:colOff>
                    <xdr:row>61</xdr:row>
                    <xdr:rowOff>158750</xdr:rowOff>
                  </from>
                  <to>
                    <xdr:col>21</xdr:col>
                    <xdr:colOff>133350</xdr:colOff>
                    <xdr:row>66</xdr:row>
                    <xdr:rowOff>127000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sizeWithCells="1">
                  <from>
                    <xdr:col>10</xdr:col>
                    <xdr:colOff>38100</xdr:colOff>
                    <xdr:row>64</xdr:row>
                    <xdr:rowOff>6350</xdr:rowOff>
                  </from>
                  <to>
                    <xdr:col>12</xdr:col>
                    <xdr:colOff>38100</xdr:colOff>
                    <xdr:row>65</xdr:row>
                    <xdr:rowOff>6350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sizeWithCells="1">
                  <from>
                    <xdr:col>15</xdr:col>
                    <xdr:colOff>44450</xdr:colOff>
                    <xdr:row>62</xdr:row>
                    <xdr:rowOff>6350</xdr:rowOff>
                  </from>
                  <to>
                    <xdr:col>17</xdr:col>
                    <xdr:colOff>44450</xdr:colOff>
                    <xdr:row>66</xdr:row>
                    <xdr:rowOff>114300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sizeWithCells="1">
                  <from>
                    <xdr:col>18</xdr:col>
                    <xdr:colOff>120650</xdr:colOff>
                    <xdr:row>56</xdr:row>
                    <xdr:rowOff>0</xdr:rowOff>
                  </from>
                  <to>
                    <xdr:col>21</xdr:col>
                    <xdr:colOff>0</xdr:colOff>
                    <xdr:row>57</xdr:row>
                    <xdr:rowOff>38100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sizeWithCells="1">
                  <from>
                    <xdr:col>10</xdr:col>
                    <xdr:colOff>6350</xdr:colOff>
                    <xdr:row>65</xdr:row>
                    <xdr:rowOff>0</xdr:rowOff>
                  </from>
                  <to>
                    <xdr:col>12</xdr:col>
                    <xdr:colOff>6350</xdr:colOff>
                    <xdr:row>66</xdr:row>
                    <xdr:rowOff>38100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sizeWithCells="1">
                  <from>
                    <xdr:col>15</xdr:col>
                    <xdr:colOff>38100</xdr:colOff>
                    <xdr:row>65</xdr:row>
                    <xdr:rowOff>0</xdr:rowOff>
                  </from>
                  <to>
                    <xdr:col>17</xdr:col>
                    <xdr:colOff>31750</xdr:colOff>
                    <xdr:row>66</xdr:row>
                    <xdr:rowOff>38100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sizeWithCells="1">
                  <from>
                    <xdr:col>20</xdr:col>
                    <xdr:colOff>82550</xdr:colOff>
                    <xdr:row>65</xdr:row>
                    <xdr:rowOff>0</xdr:rowOff>
                  </from>
                  <to>
                    <xdr:col>22</xdr:col>
                    <xdr:colOff>95250</xdr:colOff>
                    <xdr:row>66</xdr:row>
                    <xdr:rowOff>38100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sizeWithCells="1">
                  <from>
                    <xdr:col>25</xdr:col>
                    <xdr:colOff>82550</xdr:colOff>
                    <xdr:row>65</xdr:row>
                    <xdr:rowOff>0</xdr:rowOff>
                  </from>
                  <to>
                    <xdr:col>27</xdr:col>
                    <xdr:colOff>57150</xdr:colOff>
                    <xdr:row>66</xdr:row>
                    <xdr:rowOff>38100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sizeWithCells="1">
                  <from>
                    <xdr:col>26</xdr:col>
                    <xdr:colOff>6350</xdr:colOff>
                    <xdr:row>69</xdr:row>
                    <xdr:rowOff>0</xdr:rowOff>
                  </from>
                  <to>
                    <xdr:col>27</xdr:col>
                    <xdr:colOff>120650</xdr:colOff>
                    <xdr:row>70</xdr:row>
                    <xdr:rowOff>25400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sizeWithCells="1">
                  <from>
                    <xdr:col>28</xdr:col>
                    <xdr:colOff>95250</xdr:colOff>
                    <xdr:row>69</xdr:row>
                    <xdr:rowOff>0</xdr:rowOff>
                  </from>
                  <to>
                    <xdr:col>30</xdr:col>
                    <xdr:colOff>82550</xdr:colOff>
                    <xdr:row>70</xdr:row>
                    <xdr:rowOff>25400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sizeWithCells="1">
                  <from>
                    <xdr:col>10</xdr:col>
                    <xdr:colOff>82550</xdr:colOff>
                    <xdr:row>79</xdr:row>
                    <xdr:rowOff>0</xdr:rowOff>
                  </from>
                  <to>
                    <xdr:col>12</xdr:col>
                    <xdr:colOff>88900</xdr:colOff>
                    <xdr:row>80</xdr:row>
                    <xdr:rowOff>38100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sizeWithCells="1">
                  <from>
                    <xdr:col>18</xdr:col>
                    <xdr:colOff>82550</xdr:colOff>
                    <xdr:row>79</xdr:row>
                    <xdr:rowOff>0</xdr:rowOff>
                  </from>
                  <to>
                    <xdr:col>20</xdr:col>
                    <xdr:colOff>63500</xdr:colOff>
                    <xdr:row>80</xdr:row>
                    <xdr:rowOff>31750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sizeWithCells="1">
                  <from>
                    <xdr:col>10</xdr:col>
                    <xdr:colOff>82550</xdr:colOff>
                    <xdr:row>80</xdr:row>
                    <xdr:rowOff>0</xdr:rowOff>
                  </from>
                  <to>
                    <xdr:col>12</xdr:col>
                    <xdr:colOff>88900</xdr:colOff>
                    <xdr:row>81</xdr:row>
                    <xdr:rowOff>44450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sizeWithCells="1">
                  <from>
                    <xdr:col>18</xdr:col>
                    <xdr:colOff>69850</xdr:colOff>
                    <xdr:row>80</xdr:row>
                    <xdr:rowOff>0</xdr:rowOff>
                  </from>
                  <to>
                    <xdr:col>20</xdr:col>
                    <xdr:colOff>50800</xdr:colOff>
                    <xdr:row>81</xdr:row>
                    <xdr:rowOff>44450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sizeWithCells="1">
                  <from>
                    <xdr:col>27</xdr:col>
                    <xdr:colOff>44450</xdr:colOff>
                    <xdr:row>80</xdr:row>
                    <xdr:rowOff>0</xdr:rowOff>
                  </from>
                  <to>
                    <xdr:col>29</xdr:col>
                    <xdr:colOff>50800</xdr:colOff>
                    <xdr:row>81</xdr:row>
                    <xdr:rowOff>38100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sizeWithCells="1">
                  <from>
                    <xdr:col>10</xdr:col>
                    <xdr:colOff>107950</xdr:colOff>
                    <xdr:row>69</xdr:row>
                    <xdr:rowOff>0</xdr:rowOff>
                  </from>
                  <to>
                    <xdr:col>12</xdr:col>
                    <xdr:colOff>95250</xdr:colOff>
                    <xdr:row>70</xdr:row>
                    <xdr:rowOff>44450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sizeWithCells="1">
                  <from>
                    <xdr:col>13</xdr:col>
                    <xdr:colOff>69850</xdr:colOff>
                    <xdr:row>69</xdr:row>
                    <xdr:rowOff>6350</xdr:rowOff>
                  </from>
                  <to>
                    <xdr:col>15</xdr:col>
                    <xdr:colOff>57150</xdr:colOff>
                    <xdr:row>70</xdr:row>
                    <xdr:rowOff>50800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sizeWithCells="1">
                  <from>
                    <xdr:col>43</xdr:col>
                    <xdr:colOff>57150</xdr:colOff>
                    <xdr:row>69</xdr:row>
                    <xdr:rowOff>0</xdr:rowOff>
                  </from>
                  <to>
                    <xdr:col>45</xdr:col>
                    <xdr:colOff>44450</xdr:colOff>
                    <xdr:row>70</xdr:row>
                    <xdr:rowOff>44450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sizeWithCells="1">
                  <from>
                    <xdr:col>46</xdr:col>
                    <xdr:colOff>19050</xdr:colOff>
                    <xdr:row>69</xdr:row>
                    <xdr:rowOff>6350</xdr:rowOff>
                  </from>
                  <to>
                    <xdr:col>48</xdr:col>
                    <xdr:colOff>12700</xdr:colOff>
                    <xdr:row>70</xdr:row>
                    <xdr:rowOff>50800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sizeWithCells="1">
                  <from>
                    <xdr:col>11</xdr:col>
                    <xdr:colOff>38100</xdr:colOff>
                    <xdr:row>82</xdr:row>
                    <xdr:rowOff>25400</xdr:rowOff>
                  </from>
                  <to>
                    <xdr:col>13</xdr:col>
                    <xdr:colOff>25400</xdr:colOff>
                    <xdr:row>83</xdr:row>
                    <xdr:rowOff>76200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sizeWithCells="1">
                  <from>
                    <xdr:col>13</xdr:col>
                    <xdr:colOff>127000</xdr:colOff>
                    <xdr:row>82</xdr:row>
                    <xdr:rowOff>38100</xdr:rowOff>
                  </from>
                  <to>
                    <xdr:col>15</xdr:col>
                    <xdr:colOff>120650</xdr:colOff>
                    <xdr:row>83</xdr:row>
                    <xdr:rowOff>82550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sizeWithCells="1">
                  <from>
                    <xdr:col>26</xdr:col>
                    <xdr:colOff>88900</xdr:colOff>
                    <xdr:row>82</xdr:row>
                    <xdr:rowOff>25400</xdr:rowOff>
                  </from>
                  <to>
                    <xdr:col>28</xdr:col>
                    <xdr:colOff>63500</xdr:colOff>
                    <xdr:row>83</xdr:row>
                    <xdr:rowOff>76200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sizeWithCells="1">
                  <from>
                    <xdr:col>29</xdr:col>
                    <xdr:colOff>31750</xdr:colOff>
                    <xdr:row>82</xdr:row>
                    <xdr:rowOff>38100</xdr:rowOff>
                  </from>
                  <to>
                    <xdr:col>31</xdr:col>
                    <xdr:colOff>19050</xdr:colOff>
                    <xdr:row>83</xdr:row>
                    <xdr:rowOff>88900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sizeWithCells="1">
                  <from>
                    <xdr:col>44</xdr:col>
                    <xdr:colOff>57150</xdr:colOff>
                    <xdr:row>82</xdr:row>
                    <xdr:rowOff>25400</xdr:rowOff>
                  </from>
                  <to>
                    <xdr:col>46</xdr:col>
                    <xdr:colOff>38100</xdr:colOff>
                    <xdr:row>83</xdr:row>
                    <xdr:rowOff>63500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sizeWithCells="1">
                  <from>
                    <xdr:col>47</xdr:col>
                    <xdr:colOff>6350</xdr:colOff>
                    <xdr:row>82</xdr:row>
                    <xdr:rowOff>38100</xdr:rowOff>
                  </from>
                  <to>
                    <xdr:col>48</xdr:col>
                    <xdr:colOff>127000</xdr:colOff>
                    <xdr:row>83</xdr:row>
                    <xdr:rowOff>69850</xdr:rowOff>
                  </to>
                </anchor>
              </controlPr>
            </control>
          </mc:Choice>
        </mc:AlternateContent>
        <mc:AlternateContent xmlns:mc="http://schemas.openxmlformats.org/markup-compatibility/2006">
          <mc:Choice Requires="x14">
            <control shapeId="11321" r:id="rId55" name="Check Box 52">
              <controlPr defaultSize="0" autoFill="0" autoLine="0" autoPict="0">
                <anchor moveWithCells="1" sizeWithCells="1">
                  <from>
                    <xdr:col>23</xdr:col>
                    <xdr:colOff>44450</xdr:colOff>
                    <xdr:row>57</xdr:row>
                    <xdr:rowOff>222250</xdr:rowOff>
                  </from>
                  <to>
                    <xdr:col>25</xdr:col>
                    <xdr:colOff>6350</xdr:colOff>
                    <xdr:row>59</xdr:row>
                    <xdr:rowOff>25400</xdr:rowOff>
                  </to>
                </anchor>
              </controlPr>
            </control>
          </mc:Choice>
        </mc:AlternateContent>
        <mc:AlternateContent xmlns:mc="http://schemas.openxmlformats.org/markup-compatibility/2006">
          <mc:Choice Requires="x14">
            <control shapeId="11319" r:id="rId56" name="Check Box 53">
              <controlPr defaultSize="0" autoFill="0" autoLine="0" autoPict="0">
                <anchor moveWithCells="1" sizeWithCells="1">
                  <from>
                    <xdr:col>25</xdr:col>
                    <xdr:colOff>114300</xdr:colOff>
                    <xdr:row>57</xdr:row>
                    <xdr:rowOff>222250</xdr:rowOff>
                  </from>
                  <to>
                    <xdr:col>27</xdr:col>
                    <xdr:colOff>76200</xdr:colOff>
                    <xdr:row>59</xdr:row>
                    <xdr:rowOff>25400</xdr:rowOff>
                  </to>
                </anchor>
              </controlPr>
            </control>
          </mc:Choice>
        </mc:AlternateContent>
        <mc:AlternateContent xmlns:mc="http://schemas.openxmlformats.org/markup-compatibility/2006">
          <mc:Choice Requires="x14">
            <control shapeId="11327" r:id="rId57" name="Check Box 54">
              <controlPr defaultSize="0" autoFill="0" autoLine="0" autoPict="0">
                <anchor moveWithCells="1" sizeWithCells="1">
                  <from>
                    <xdr:col>23</xdr:col>
                    <xdr:colOff>44450</xdr:colOff>
                    <xdr:row>58</xdr:row>
                    <xdr:rowOff>222250</xdr:rowOff>
                  </from>
                  <to>
                    <xdr:col>25</xdr:col>
                    <xdr:colOff>6350</xdr:colOff>
                    <xdr:row>60</xdr:row>
                    <xdr:rowOff>0</xdr:rowOff>
                  </to>
                </anchor>
              </controlPr>
            </control>
          </mc:Choice>
        </mc:AlternateContent>
        <mc:AlternateContent xmlns:mc="http://schemas.openxmlformats.org/markup-compatibility/2006">
          <mc:Choice Requires="x14">
            <control shapeId="11325" r:id="rId58" name="Check Box 55">
              <controlPr defaultSize="0" autoFill="0" autoLine="0" autoPict="0">
                <anchor moveWithCells="1" sizeWithCells="1">
                  <from>
                    <xdr:col>25</xdr:col>
                    <xdr:colOff>114300</xdr:colOff>
                    <xdr:row>58</xdr:row>
                    <xdr:rowOff>222250</xdr:rowOff>
                  </from>
                  <to>
                    <xdr:col>27</xdr:col>
                    <xdr:colOff>76200</xdr:colOff>
                    <xdr:row>60</xdr:row>
                    <xdr:rowOff>0</xdr:rowOff>
                  </to>
                </anchor>
              </controlPr>
            </control>
          </mc:Choice>
        </mc:AlternateContent>
        <mc:AlternateContent xmlns:mc="http://schemas.openxmlformats.org/markup-compatibility/2006">
          <mc:Choice Requires="x14">
            <control shapeId="11329" r:id="rId59" name="Check Box 56">
              <controlPr defaultSize="0" autoFill="0" autoLine="0" autoPict="0">
                <anchor moveWithCells="1">
                  <from>
                    <xdr:col>31</xdr:col>
                    <xdr:colOff>63500</xdr:colOff>
                    <xdr:row>10</xdr:row>
                    <xdr:rowOff>82550</xdr:rowOff>
                  </from>
                  <to>
                    <xdr:col>33</xdr:col>
                    <xdr:colOff>76200</xdr:colOff>
                    <xdr:row>10</xdr:row>
                    <xdr:rowOff>298450</xdr:rowOff>
                  </to>
                </anchor>
              </controlPr>
            </control>
          </mc:Choice>
        </mc:AlternateContent>
        <mc:AlternateContent xmlns:mc="http://schemas.openxmlformats.org/markup-compatibility/2006">
          <mc:Choice Requires="x14">
            <control shapeId="11330" r:id="rId60" name="Check Box 57">
              <controlPr defaultSize="0" autoFill="0" autoLine="0" autoPict="0">
                <anchor moveWithCells="1">
                  <from>
                    <xdr:col>38</xdr:col>
                    <xdr:colOff>69850</xdr:colOff>
                    <xdr:row>10</xdr:row>
                    <xdr:rowOff>76200</xdr:rowOff>
                  </from>
                  <to>
                    <xdr:col>40</xdr:col>
                    <xdr:colOff>69850</xdr:colOff>
                    <xdr:row>10</xdr:row>
                    <xdr:rowOff>298450</xdr:rowOff>
                  </to>
                </anchor>
              </controlPr>
            </control>
          </mc:Choice>
        </mc:AlternateContent>
        <mc:AlternateContent xmlns:mc="http://schemas.openxmlformats.org/markup-compatibility/2006">
          <mc:Choice Requires="x14">
            <control shapeId="11331" r:id="rId61" name="Check Box 58">
              <controlPr defaultSize="0" autoFill="0" autoLine="0" autoPict="0">
                <anchor moveWithCells="1">
                  <from>
                    <xdr:col>23</xdr:col>
                    <xdr:colOff>69850</xdr:colOff>
                    <xdr:row>10</xdr:row>
                    <xdr:rowOff>88900</xdr:rowOff>
                  </from>
                  <to>
                    <xdr:col>25</xdr:col>
                    <xdr:colOff>50800</xdr:colOff>
                    <xdr:row>10</xdr:row>
                    <xdr:rowOff>304800</xdr:rowOff>
                  </to>
                </anchor>
              </controlPr>
            </control>
          </mc:Choice>
        </mc:AlternateContent>
        <mc:AlternateContent xmlns:mc="http://schemas.openxmlformats.org/markup-compatibility/2006">
          <mc:Choice Requires="x14">
            <control shapeId="11332" r:id="rId62" name="Check Box 59">
              <controlPr defaultSize="0" autoFill="0" autoLine="0" autoPict="0">
                <anchor moveWithCells="1">
                  <from>
                    <xdr:col>16</xdr:col>
                    <xdr:colOff>63500</xdr:colOff>
                    <xdr:row>10</xdr:row>
                    <xdr:rowOff>88900</xdr:rowOff>
                  </from>
                  <to>
                    <xdr:col>18</xdr:col>
                    <xdr:colOff>76200</xdr:colOff>
                    <xdr:row>10</xdr:row>
                    <xdr:rowOff>304800</xdr:rowOff>
                  </to>
                </anchor>
              </controlPr>
            </control>
          </mc:Choice>
        </mc:AlternateContent>
        <mc:AlternateContent xmlns:mc="http://schemas.openxmlformats.org/markup-compatibility/2006">
          <mc:Choice Requires="x14">
            <control shapeId="11333" r:id="rId63" name="Check Box 60">
              <controlPr defaultSize="0" autoFill="0" autoLine="0" autoPict="0">
                <anchor moveWithCells="1">
                  <from>
                    <xdr:col>32</xdr:col>
                    <xdr:colOff>88900</xdr:colOff>
                    <xdr:row>20</xdr:row>
                    <xdr:rowOff>12700</xdr:rowOff>
                  </from>
                  <to>
                    <xdr:col>34</xdr:col>
                    <xdr:colOff>114300</xdr:colOff>
                    <xdr:row>20</xdr:row>
                    <xdr:rowOff>228600</xdr:rowOff>
                  </to>
                </anchor>
              </controlPr>
            </control>
          </mc:Choice>
        </mc:AlternateContent>
        <mc:AlternateContent xmlns:mc="http://schemas.openxmlformats.org/markup-compatibility/2006">
          <mc:Choice Requires="x14">
            <control shapeId="11334" r:id="rId64" name="Check Box 61">
              <controlPr defaultSize="0" autoFill="0" autoLine="0" autoPict="0">
                <anchor moveWithCells="1">
                  <from>
                    <xdr:col>32</xdr:col>
                    <xdr:colOff>88900</xdr:colOff>
                    <xdr:row>31</xdr:row>
                    <xdr:rowOff>12700</xdr:rowOff>
                  </from>
                  <to>
                    <xdr:col>34</xdr:col>
                    <xdr:colOff>114300</xdr:colOff>
                    <xdr:row>31</xdr:row>
                    <xdr:rowOff>228600</xdr:rowOff>
                  </to>
                </anchor>
              </controlPr>
            </control>
          </mc:Choice>
        </mc:AlternateContent>
        <mc:AlternateContent xmlns:mc="http://schemas.openxmlformats.org/markup-compatibility/2006">
          <mc:Choice Requires="x14">
            <control shapeId="11335" r:id="rId65" name="Check Box 62">
              <controlPr defaultSize="0" autoFill="0" autoLine="0" autoPict="0">
                <anchor moveWithCells="1">
                  <from>
                    <xdr:col>32</xdr:col>
                    <xdr:colOff>88900</xdr:colOff>
                    <xdr:row>30</xdr:row>
                    <xdr:rowOff>12700</xdr:rowOff>
                  </from>
                  <to>
                    <xdr:col>34</xdr:col>
                    <xdr:colOff>114300</xdr:colOff>
                    <xdr:row>30</xdr:row>
                    <xdr:rowOff>228600</xdr:rowOff>
                  </to>
                </anchor>
              </controlPr>
            </control>
          </mc:Choice>
        </mc:AlternateContent>
        <mc:AlternateContent xmlns:mc="http://schemas.openxmlformats.org/markup-compatibility/2006">
          <mc:Choice Requires="x14">
            <control shapeId="11336" r:id="rId66" name="Check Box 63">
              <controlPr defaultSize="0" autoFill="0" autoLine="0" autoPict="0">
                <anchor moveWithCells="1">
                  <from>
                    <xdr:col>32</xdr:col>
                    <xdr:colOff>88900</xdr:colOff>
                    <xdr:row>41</xdr:row>
                    <xdr:rowOff>12700</xdr:rowOff>
                  </from>
                  <to>
                    <xdr:col>34</xdr:col>
                    <xdr:colOff>114300</xdr:colOff>
                    <xdr:row>41</xdr:row>
                    <xdr:rowOff>228600</xdr:rowOff>
                  </to>
                </anchor>
              </controlPr>
            </control>
          </mc:Choice>
        </mc:AlternateContent>
        <mc:AlternateContent xmlns:mc="http://schemas.openxmlformats.org/markup-compatibility/2006">
          <mc:Choice Requires="x14">
            <control shapeId="11337" r:id="rId67" name="Check Box 64">
              <controlPr defaultSize="0" autoFill="0" autoLine="0" autoPict="0">
                <anchor moveWithCells="1">
                  <from>
                    <xdr:col>32</xdr:col>
                    <xdr:colOff>88900</xdr:colOff>
                    <xdr:row>41</xdr:row>
                    <xdr:rowOff>12700</xdr:rowOff>
                  </from>
                  <to>
                    <xdr:col>34</xdr:col>
                    <xdr:colOff>114300</xdr:colOff>
                    <xdr:row>41</xdr:row>
                    <xdr:rowOff>228600</xdr:rowOff>
                  </to>
                </anchor>
              </controlPr>
            </control>
          </mc:Choice>
        </mc:AlternateContent>
        <mc:AlternateContent xmlns:mc="http://schemas.openxmlformats.org/markup-compatibility/2006">
          <mc:Choice Requires="x14">
            <control shapeId="11338" r:id="rId68" name="Check Box 65">
              <controlPr defaultSize="0" autoFill="0" autoLine="0" autoPict="0">
                <anchor moveWithCells="1">
                  <from>
                    <xdr:col>32</xdr:col>
                    <xdr:colOff>88900</xdr:colOff>
                    <xdr:row>40</xdr:row>
                    <xdr:rowOff>12700</xdr:rowOff>
                  </from>
                  <to>
                    <xdr:col>34</xdr:col>
                    <xdr:colOff>114300</xdr:colOff>
                    <xdr:row>40</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1D6C2-4FBA-4027-BB75-BD8A2EC555A9}">
  <dimension ref="A1:C26"/>
  <sheetViews>
    <sheetView view="pageBreakPreview" zoomScaleNormal="100" zoomScaleSheetLayoutView="100" workbookViewId="0">
      <selection sqref="A1:C1"/>
    </sheetView>
  </sheetViews>
  <sheetFormatPr defaultRowHeight="13"/>
  <cols>
    <col min="1" max="1" width="6.453125" style="85" customWidth="1"/>
    <col min="2" max="2" width="12.6328125" style="85" customWidth="1"/>
    <col min="3" max="3" width="61.36328125" style="85" customWidth="1"/>
    <col min="4" max="16384" width="8.7265625" style="85"/>
  </cols>
  <sheetData>
    <row r="1" spans="1:3" ht="24.75" customHeight="1">
      <c r="A1" s="1229" t="s">
        <v>256</v>
      </c>
      <c r="B1" s="1229"/>
      <c r="C1" s="1229"/>
    </row>
    <row r="3" spans="1:3" ht="20.149999999999999" customHeight="1"/>
    <row r="4" spans="1:3" ht="20.149999999999999" customHeight="1" thickBot="1">
      <c r="A4" s="85" t="s">
        <v>257</v>
      </c>
    </row>
    <row r="5" spans="1:3" ht="20.149999999999999" customHeight="1">
      <c r="B5" s="86" t="s">
        <v>258</v>
      </c>
      <c r="C5" s="87"/>
    </row>
    <row r="6" spans="1:3" ht="20.149999999999999" customHeight="1">
      <c r="B6" s="88" t="s">
        <v>259</v>
      </c>
      <c r="C6" s="89"/>
    </row>
    <row r="7" spans="1:3" ht="20.149999999999999" customHeight="1">
      <c r="B7" s="88" t="s">
        <v>260</v>
      </c>
      <c r="C7" s="89"/>
    </row>
    <row r="8" spans="1:3" ht="20.149999999999999" customHeight="1">
      <c r="B8" s="88" t="s">
        <v>261</v>
      </c>
      <c r="C8" s="89"/>
    </row>
    <row r="9" spans="1:3" ht="20.149999999999999" customHeight="1" thickBot="1">
      <c r="B9" s="90" t="s">
        <v>262</v>
      </c>
      <c r="C9" s="91"/>
    </row>
    <row r="10" spans="1:3" ht="20.149999999999999" customHeight="1"/>
    <row r="11" spans="1:3" ht="20.149999999999999" customHeight="1" thickBot="1">
      <c r="A11" s="85" t="s">
        <v>263</v>
      </c>
    </row>
    <row r="12" spans="1:3" ht="20.149999999999999" customHeight="1">
      <c r="B12" s="86" t="s">
        <v>258</v>
      </c>
      <c r="C12" s="87"/>
    </row>
    <row r="13" spans="1:3" ht="20.149999999999999" customHeight="1">
      <c r="B13" s="88" t="s">
        <v>259</v>
      </c>
      <c r="C13" s="89"/>
    </row>
    <row r="14" spans="1:3" ht="20.149999999999999" customHeight="1">
      <c r="B14" s="88" t="s">
        <v>260</v>
      </c>
      <c r="C14" s="89"/>
    </row>
    <row r="15" spans="1:3" ht="20.149999999999999" customHeight="1">
      <c r="B15" s="88" t="s">
        <v>261</v>
      </c>
      <c r="C15" s="89"/>
    </row>
    <row r="16" spans="1:3" ht="20.149999999999999" customHeight="1" thickBot="1">
      <c r="B16" s="90" t="s">
        <v>262</v>
      </c>
      <c r="C16" s="91"/>
    </row>
    <row r="17" spans="1:3" ht="20.149999999999999" customHeight="1"/>
    <row r="18" spans="1:3" ht="20.149999999999999" customHeight="1" thickBot="1">
      <c r="A18" s="85" t="s">
        <v>264</v>
      </c>
    </row>
    <row r="19" spans="1:3" ht="20.149999999999999" customHeight="1">
      <c r="B19" s="86" t="s">
        <v>258</v>
      </c>
      <c r="C19" s="87"/>
    </row>
    <row r="20" spans="1:3" ht="20.149999999999999" customHeight="1">
      <c r="B20" s="88" t="s">
        <v>259</v>
      </c>
      <c r="C20" s="89"/>
    </row>
    <row r="21" spans="1:3" ht="20.149999999999999" customHeight="1">
      <c r="B21" s="88" t="s">
        <v>260</v>
      </c>
      <c r="C21" s="89"/>
    </row>
    <row r="22" spans="1:3" ht="20.149999999999999" customHeight="1">
      <c r="B22" s="88" t="s">
        <v>261</v>
      </c>
      <c r="C22" s="89"/>
    </row>
    <row r="23" spans="1:3" ht="20.149999999999999" customHeight="1" thickBot="1">
      <c r="B23" s="90" t="s">
        <v>262</v>
      </c>
      <c r="C23" s="91"/>
    </row>
    <row r="26" spans="1:3">
      <c r="B26" s="92" t="s">
        <v>265</v>
      </c>
    </row>
  </sheetData>
  <mergeCells count="1">
    <mergeCell ref="A1:C1"/>
  </mergeCells>
  <phoneticPr fontId="2"/>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2C14E-0A7E-4C85-8CF2-2ACECA0A5682}">
  <dimension ref="A1:AG63"/>
  <sheetViews>
    <sheetView view="pageBreakPreview" zoomScaleNormal="100" zoomScaleSheetLayoutView="100" workbookViewId="0">
      <selection sqref="A1:AG1"/>
    </sheetView>
  </sheetViews>
  <sheetFormatPr defaultColWidth="2.7265625" defaultRowHeight="12.5"/>
  <cols>
    <col min="1" max="16384" width="2.7265625" style="671"/>
  </cols>
  <sheetData>
    <row r="1" spans="1:33" ht="26.5" customHeight="1">
      <c r="A1" s="1239" t="s">
        <v>883</v>
      </c>
      <c r="B1" s="1239"/>
      <c r="C1" s="1239"/>
      <c r="D1" s="1239"/>
      <c r="E1" s="1239"/>
      <c r="F1" s="1239"/>
      <c r="G1" s="1239"/>
      <c r="H1" s="1239"/>
      <c r="I1" s="1239"/>
      <c r="J1" s="1239"/>
      <c r="K1" s="1239"/>
      <c r="L1" s="1239"/>
      <c r="M1" s="1239"/>
      <c r="N1" s="1239"/>
      <c r="O1" s="1239"/>
      <c r="P1" s="1239"/>
      <c r="Q1" s="1239"/>
      <c r="R1" s="1239"/>
      <c r="S1" s="1239"/>
      <c r="T1" s="1239"/>
      <c r="U1" s="1239"/>
      <c r="V1" s="1239"/>
      <c r="W1" s="1239"/>
      <c r="X1" s="1239"/>
      <c r="Y1" s="1239"/>
      <c r="Z1" s="1239"/>
      <c r="AA1" s="1239"/>
      <c r="AB1" s="1239"/>
      <c r="AC1" s="1239"/>
      <c r="AD1" s="1239"/>
      <c r="AE1" s="1239"/>
      <c r="AF1" s="1239"/>
      <c r="AG1" s="1239"/>
    </row>
    <row r="3" spans="1:33" s="697" customFormat="1" ht="13">
      <c r="X3" s="1240" t="s">
        <v>914</v>
      </c>
      <c r="Y3" s="1240"/>
      <c r="Z3" s="1240"/>
      <c r="AA3" s="1240"/>
      <c r="AB3" s="1240"/>
      <c r="AC3" s="1240"/>
      <c r="AD3" s="1240"/>
      <c r="AE3" s="1240"/>
      <c r="AF3" s="1240"/>
      <c r="AG3" s="1240"/>
    </row>
    <row r="4" spans="1:33" s="697" customFormat="1" ht="13">
      <c r="X4" s="698"/>
      <c r="Y4" s="698"/>
      <c r="Z4" s="698"/>
      <c r="AA4" s="698"/>
      <c r="AB4" s="698"/>
      <c r="AC4" s="698"/>
      <c r="AD4" s="698"/>
      <c r="AE4" s="698"/>
      <c r="AF4" s="698"/>
      <c r="AG4" s="698"/>
    </row>
    <row r="5" spans="1:33" s="697" customFormat="1" ht="13">
      <c r="A5" s="1230" t="s">
        <v>884</v>
      </c>
      <c r="B5" s="1231"/>
      <c r="C5" s="1231"/>
      <c r="D5" s="1231"/>
      <c r="E5" s="1231"/>
      <c r="F5" s="1231"/>
      <c r="G5" s="1231"/>
      <c r="H5" s="1231"/>
      <c r="I5" s="1231"/>
      <c r="J5" s="1230"/>
      <c r="K5" s="1231"/>
      <c r="L5" s="1231"/>
      <c r="M5" s="1231"/>
      <c r="N5" s="1231"/>
      <c r="O5" s="1231"/>
      <c r="P5" s="1231"/>
      <c r="Q5" s="1231"/>
      <c r="R5" s="1231"/>
      <c r="S5" s="1231"/>
      <c r="T5" s="1231"/>
      <c r="U5" s="1231"/>
      <c r="V5" s="1231"/>
      <c r="W5" s="1231"/>
      <c r="X5" s="1231"/>
      <c r="Y5" s="1231"/>
      <c r="Z5" s="1231"/>
      <c r="AA5" s="1231"/>
      <c r="AB5" s="1231"/>
      <c r="AC5" s="1231"/>
      <c r="AD5" s="1231"/>
      <c r="AE5" s="1231"/>
      <c r="AF5" s="1231"/>
      <c r="AG5" s="1236"/>
    </row>
    <row r="6" spans="1:33" s="697" customFormat="1" ht="13">
      <c r="A6" s="1232"/>
      <c r="B6" s="1233"/>
      <c r="C6" s="1233"/>
      <c r="D6" s="1233"/>
      <c r="E6" s="1233"/>
      <c r="F6" s="1233"/>
      <c r="G6" s="1233"/>
      <c r="H6" s="1233"/>
      <c r="I6" s="1233"/>
      <c r="J6" s="1232"/>
      <c r="K6" s="1233"/>
      <c r="L6" s="1233"/>
      <c r="M6" s="1233"/>
      <c r="N6" s="1233"/>
      <c r="O6" s="1233"/>
      <c r="P6" s="1233"/>
      <c r="Q6" s="1233"/>
      <c r="R6" s="1233"/>
      <c r="S6" s="1233"/>
      <c r="T6" s="1233"/>
      <c r="U6" s="1233"/>
      <c r="V6" s="1233"/>
      <c r="W6" s="1233"/>
      <c r="X6" s="1233"/>
      <c r="Y6" s="1233"/>
      <c r="Z6" s="1233"/>
      <c r="AA6" s="1233"/>
      <c r="AB6" s="1233"/>
      <c r="AC6" s="1233"/>
      <c r="AD6" s="1233"/>
      <c r="AE6" s="1233"/>
      <c r="AF6" s="1233"/>
      <c r="AG6" s="1237"/>
    </row>
    <row r="7" spans="1:33" s="697" customFormat="1" ht="13">
      <c r="A7" s="1234"/>
      <c r="B7" s="1235"/>
      <c r="C7" s="1235"/>
      <c r="D7" s="1235"/>
      <c r="E7" s="1235"/>
      <c r="F7" s="1235"/>
      <c r="G7" s="1235"/>
      <c r="H7" s="1235"/>
      <c r="I7" s="1235"/>
      <c r="J7" s="1234"/>
      <c r="K7" s="1235"/>
      <c r="L7" s="1235"/>
      <c r="M7" s="1235"/>
      <c r="N7" s="1235"/>
      <c r="O7" s="1235"/>
      <c r="P7" s="1235"/>
      <c r="Q7" s="1235"/>
      <c r="R7" s="1235"/>
      <c r="S7" s="1235"/>
      <c r="T7" s="1235"/>
      <c r="U7" s="1235"/>
      <c r="V7" s="1235"/>
      <c r="W7" s="1235"/>
      <c r="X7" s="1235"/>
      <c r="Y7" s="1235"/>
      <c r="Z7" s="1235"/>
      <c r="AA7" s="1235"/>
      <c r="AB7" s="1235"/>
      <c r="AC7" s="1235"/>
      <c r="AD7" s="1235"/>
      <c r="AE7" s="1235"/>
      <c r="AF7" s="1235"/>
      <c r="AG7" s="1238"/>
    </row>
    <row r="8" spans="1:33" s="697" customFormat="1" ht="13">
      <c r="A8" s="1230" t="s">
        <v>885</v>
      </c>
      <c r="B8" s="1231"/>
      <c r="C8" s="1231"/>
      <c r="D8" s="1231"/>
      <c r="E8" s="1231"/>
      <c r="F8" s="1231"/>
      <c r="G8" s="1231"/>
      <c r="H8" s="1231"/>
      <c r="I8" s="1231"/>
      <c r="J8" s="1230"/>
      <c r="K8" s="1231"/>
      <c r="L8" s="1231"/>
      <c r="M8" s="1231"/>
      <c r="N8" s="1231"/>
      <c r="O8" s="1231"/>
      <c r="P8" s="1231"/>
      <c r="Q8" s="1231"/>
      <c r="R8" s="1231"/>
      <c r="S8" s="1231"/>
      <c r="T8" s="1231"/>
      <c r="U8" s="1231"/>
      <c r="V8" s="1231"/>
      <c r="W8" s="1231"/>
      <c r="X8" s="1231"/>
      <c r="Y8" s="1231"/>
      <c r="Z8" s="1231"/>
      <c r="AA8" s="1231"/>
      <c r="AB8" s="1231"/>
      <c r="AC8" s="1231"/>
      <c r="AD8" s="1231"/>
      <c r="AE8" s="1231"/>
      <c r="AF8" s="1231"/>
      <c r="AG8" s="1236"/>
    </row>
    <row r="9" spans="1:33" s="697" customFormat="1" ht="13">
      <c r="A9" s="1232"/>
      <c r="B9" s="1233"/>
      <c r="C9" s="1233"/>
      <c r="D9" s="1233"/>
      <c r="E9" s="1233"/>
      <c r="F9" s="1233"/>
      <c r="G9" s="1233"/>
      <c r="H9" s="1233"/>
      <c r="I9" s="1233"/>
      <c r="J9" s="1232"/>
      <c r="K9" s="1233"/>
      <c r="L9" s="1233"/>
      <c r="M9" s="1233"/>
      <c r="N9" s="1233"/>
      <c r="O9" s="1233"/>
      <c r="P9" s="1233"/>
      <c r="Q9" s="1233"/>
      <c r="R9" s="1233"/>
      <c r="S9" s="1233"/>
      <c r="T9" s="1233"/>
      <c r="U9" s="1233"/>
      <c r="V9" s="1233"/>
      <c r="W9" s="1233"/>
      <c r="X9" s="1233"/>
      <c r="Y9" s="1233"/>
      <c r="Z9" s="1233"/>
      <c r="AA9" s="1233"/>
      <c r="AB9" s="1233"/>
      <c r="AC9" s="1233"/>
      <c r="AD9" s="1233"/>
      <c r="AE9" s="1233"/>
      <c r="AF9" s="1233"/>
      <c r="AG9" s="1237"/>
    </row>
    <row r="10" spans="1:33" s="697" customFormat="1" ht="13">
      <c r="A10" s="1234"/>
      <c r="B10" s="1235"/>
      <c r="C10" s="1235"/>
      <c r="D10" s="1235"/>
      <c r="E10" s="1235"/>
      <c r="F10" s="1235"/>
      <c r="G10" s="1235"/>
      <c r="H10" s="1235"/>
      <c r="I10" s="1235"/>
      <c r="J10" s="1234"/>
      <c r="K10" s="1235"/>
      <c r="L10" s="1235"/>
      <c r="M10" s="1235"/>
      <c r="N10" s="1235"/>
      <c r="O10" s="1235"/>
      <c r="P10" s="1235"/>
      <c r="Q10" s="1235"/>
      <c r="R10" s="1235"/>
      <c r="S10" s="1235"/>
      <c r="T10" s="1235"/>
      <c r="U10" s="1235"/>
      <c r="V10" s="1235"/>
      <c r="W10" s="1235"/>
      <c r="X10" s="1235"/>
      <c r="Y10" s="1235"/>
      <c r="Z10" s="1235"/>
      <c r="AA10" s="1235"/>
      <c r="AB10" s="1235"/>
      <c r="AC10" s="1235"/>
      <c r="AD10" s="1235"/>
      <c r="AE10" s="1235"/>
      <c r="AF10" s="1235"/>
      <c r="AG10" s="1238"/>
    </row>
    <row r="11" spans="1:33" s="697" customFormat="1" ht="13">
      <c r="A11" s="1230" t="s">
        <v>886</v>
      </c>
      <c r="B11" s="1231"/>
      <c r="C11" s="1231"/>
      <c r="D11" s="1231"/>
      <c r="E11" s="1231"/>
      <c r="F11" s="1231"/>
      <c r="G11" s="1231"/>
      <c r="H11" s="1231"/>
      <c r="I11" s="1231"/>
      <c r="J11" s="1230"/>
      <c r="K11" s="1231"/>
      <c r="L11" s="1231"/>
      <c r="M11" s="1231"/>
      <c r="N11" s="1231"/>
      <c r="O11" s="1231"/>
      <c r="P11" s="1231"/>
      <c r="Q11" s="1231"/>
      <c r="R11" s="1231"/>
      <c r="S11" s="1231"/>
      <c r="T11" s="1231"/>
      <c r="U11" s="1231"/>
      <c r="V11" s="1231"/>
      <c r="W11" s="1231"/>
      <c r="X11" s="1231"/>
      <c r="Y11" s="1231"/>
      <c r="Z11" s="1231"/>
      <c r="AA11" s="1231"/>
      <c r="AB11" s="1231"/>
      <c r="AC11" s="1231"/>
      <c r="AD11" s="1231"/>
      <c r="AE11" s="1231"/>
      <c r="AF11" s="1231"/>
      <c r="AG11" s="1236"/>
    </row>
    <row r="12" spans="1:33" s="697" customFormat="1" ht="13">
      <c r="A12" s="1232"/>
      <c r="B12" s="1233"/>
      <c r="C12" s="1233"/>
      <c r="D12" s="1233"/>
      <c r="E12" s="1233"/>
      <c r="F12" s="1233"/>
      <c r="G12" s="1233"/>
      <c r="H12" s="1233"/>
      <c r="I12" s="1233"/>
      <c r="J12" s="1232"/>
      <c r="K12" s="1233"/>
      <c r="L12" s="1233"/>
      <c r="M12" s="1233"/>
      <c r="N12" s="1233"/>
      <c r="O12" s="1233"/>
      <c r="P12" s="1233"/>
      <c r="Q12" s="1233"/>
      <c r="R12" s="1233"/>
      <c r="S12" s="1233"/>
      <c r="T12" s="1233"/>
      <c r="U12" s="1233"/>
      <c r="V12" s="1233"/>
      <c r="W12" s="1233"/>
      <c r="X12" s="1233"/>
      <c r="Y12" s="1233"/>
      <c r="Z12" s="1233"/>
      <c r="AA12" s="1233"/>
      <c r="AB12" s="1233"/>
      <c r="AC12" s="1233"/>
      <c r="AD12" s="1233"/>
      <c r="AE12" s="1233"/>
      <c r="AF12" s="1233"/>
      <c r="AG12" s="1237"/>
    </row>
    <row r="13" spans="1:33" s="697" customFormat="1" ht="13">
      <c r="A13" s="1234"/>
      <c r="B13" s="1235"/>
      <c r="C13" s="1235"/>
      <c r="D13" s="1235"/>
      <c r="E13" s="1235"/>
      <c r="F13" s="1235"/>
      <c r="G13" s="1235"/>
      <c r="H13" s="1235"/>
      <c r="I13" s="1235"/>
      <c r="J13" s="1234"/>
      <c r="K13" s="1235"/>
      <c r="L13" s="1235"/>
      <c r="M13" s="1235"/>
      <c r="N13" s="1235"/>
      <c r="O13" s="1235"/>
      <c r="P13" s="1235"/>
      <c r="Q13" s="1235"/>
      <c r="R13" s="1235"/>
      <c r="S13" s="1235"/>
      <c r="T13" s="1235"/>
      <c r="U13" s="1235"/>
      <c r="V13" s="1235"/>
      <c r="W13" s="1235"/>
      <c r="X13" s="1235"/>
      <c r="Y13" s="1235"/>
      <c r="Z13" s="1235"/>
      <c r="AA13" s="1235"/>
      <c r="AB13" s="1235"/>
      <c r="AC13" s="1235"/>
      <c r="AD13" s="1235"/>
      <c r="AE13" s="1235"/>
      <c r="AF13" s="1235"/>
      <c r="AG13" s="1238"/>
    </row>
    <row r="14" spans="1:33" s="697" customFormat="1" ht="13">
      <c r="A14" s="1230" t="s">
        <v>887</v>
      </c>
      <c r="B14" s="1231"/>
      <c r="C14" s="1231"/>
      <c r="D14" s="1231"/>
      <c r="E14" s="1231"/>
      <c r="F14" s="1231"/>
      <c r="G14" s="1231"/>
      <c r="H14" s="1231"/>
      <c r="I14" s="1231"/>
      <c r="J14" s="1230" t="s">
        <v>893</v>
      </c>
      <c r="K14" s="1231"/>
      <c r="L14" s="1231"/>
      <c r="M14" s="1231"/>
      <c r="N14" s="1231"/>
      <c r="O14" s="1231"/>
      <c r="P14" s="1231"/>
      <c r="Q14" s="1231"/>
      <c r="R14" s="1231"/>
      <c r="S14" s="1231"/>
      <c r="T14" s="1231"/>
      <c r="U14" s="1231"/>
      <c r="V14" s="1231"/>
      <c r="W14" s="1231"/>
      <c r="X14" s="1231"/>
      <c r="Y14" s="1231"/>
      <c r="Z14" s="1231"/>
      <c r="AA14" s="1231"/>
      <c r="AB14" s="1231"/>
      <c r="AC14" s="1231"/>
      <c r="AD14" s="1231"/>
      <c r="AE14" s="1231"/>
      <c r="AF14" s="1231"/>
      <c r="AG14" s="1236"/>
    </row>
    <row r="15" spans="1:33" s="697" customFormat="1" ht="13">
      <c r="A15" s="1232"/>
      <c r="B15" s="1233"/>
      <c r="C15" s="1233"/>
      <c r="D15" s="1233"/>
      <c r="E15" s="1233"/>
      <c r="F15" s="1233"/>
      <c r="G15" s="1233"/>
      <c r="H15" s="1233"/>
      <c r="I15" s="1233"/>
      <c r="J15" s="1232"/>
      <c r="K15" s="1233"/>
      <c r="L15" s="1233"/>
      <c r="M15" s="1233"/>
      <c r="N15" s="1233"/>
      <c r="O15" s="1233"/>
      <c r="P15" s="1233"/>
      <c r="Q15" s="1233"/>
      <c r="R15" s="1233"/>
      <c r="S15" s="1233"/>
      <c r="T15" s="1233"/>
      <c r="U15" s="1233"/>
      <c r="V15" s="1233"/>
      <c r="W15" s="1233"/>
      <c r="X15" s="1233"/>
      <c r="Y15" s="1233"/>
      <c r="Z15" s="1233"/>
      <c r="AA15" s="1233"/>
      <c r="AB15" s="1233"/>
      <c r="AC15" s="1233"/>
      <c r="AD15" s="1233"/>
      <c r="AE15" s="1233"/>
      <c r="AF15" s="1233"/>
      <c r="AG15" s="1237"/>
    </row>
    <row r="16" spans="1:33" s="697" customFormat="1" ht="13">
      <c r="A16" s="1234"/>
      <c r="B16" s="1235"/>
      <c r="C16" s="1235"/>
      <c r="D16" s="1235"/>
      <c r="E16" s="1235"/>
      <c r="F16" s="1235"/>
      <c r="G16" s="1235"/>
      <c r="H16" s="1235"/>
      <c r="I16" s="1235"/>
      <c r="J16" s="1234"/>
      <c r="K16" s="1235"/>
      <c r="L16" s="1235"/>
      <c r="M16" s="1235"/>
      <c r="N16" s="1235"/>
      <c r="O16" s="1235"/>
      <c r="P16" s="1235"/>
      <c r="Q16" s="1235"/>
      <c r="R16" s="1235"/>
      <c r="S16" s="1235"/>
      <c r="T16" s="1235"/>
      <c r="U16" s="1235"/>
      <c r="V16" s="1235"/>
      <c r="W16" s="1235"/>
      <c r="X16" s="1235"/>
      <c r="Y16" s="1235"/>
      <c r="Z16" s="1235"/>
      <c r="AA16" s="1235"/>
      <c r="AB16" s="1235"/>
      <c r="AC16" s="1235"/>
      <c r="AD16" s="1235"/>
      <c r="AE16" s="1235"/>
      <c r="AF16" s="1235"/>
      <c r="AG16" s="1238"/>
    </row>
    <row r="17" spans="1:33" s="697" customFormat="1" ht="13">
      <c r="A17" s="1230" t="s">
        <v>888</v>
      </c>
      <c r="B17" s="1231"/>
      <c r="C17" s="1231"/>
      <c r="D17" s="1231"/>
      <c r="E17" s="1231"/>
      <c r="F17" s="1231"/>
      <c r="G17" s="1231"/>
      <c r="H17" s="1231"/>
      <c r="I17" s="1231"/>
      <c r="J17" s="1230"/>
      <c r="K17" s="1231"/>
      <c r="L17" s="1231"/>
      <c r="M17" s="1231"/>
      <c r="N17" s="1231"/>
      <c r="O17" s="1231"/>
      <c r="P17" s="1231"/>
      <c r="Q17" s="1231"/>
      <c r="R17" s="1231"/>
      <c r="S17" s="1231"/>
      <c r="T17" s="1231"/>
      <c r="U17" s="1231"/>
      <c r="V17" s="1231"/>
      <c r="W17" s="1231"/>
      <c r="X17" s="1231"/>
      <c r="Y17" s="1231"/>
      <c r="Z17" s="1231"/>
      <c r="AA17" s="1231"/>
      <c r="AB17" s="1231"/>
      <c r="AC17" s="1231"/>
      <c r="AD17" s="1231"/>
      <c r="AE17" s="1231"/>
      <c r="AF17" s="1231"/>
      <c r="AG17" s="1236"/>
    </row>
    <row r="18" spans="1:33" s="697" customFormat="1" ht="13">
      <c r="A18" s="1232"/>
      <c r="B18" s="1233"/>
      <c r="C18" s="1233"/>
      <c r="D18" s="1233"/>
      <c r="E18" s="1233"/>
      <c r="F18" s="1233"/>
      <c r="G18" s="1233"/>
      <c r="H18" s="1233"/>
      <c r="I18" s="1233"/>
      <c r="J18" s="1232"/>
      <c r="K18" s="1233"/>
      <c r="L18" s="1233"/>
      <c r="M18" s="1233"/>
      <c r="N18" s="1233"/>
      <c r="O18" s="1233"/>
      <c r="P18" s="1233"/>
      <c r="Q18" s="1233"/>
      <c r="R18" s="1233"/>
      <c r="S18" s="1233"/>
      <c r="T18" s="1233"/>
      <c r="U18" s="1233"/>
      <c r="V18" s="1233"/>
      <c r="W18" s="1233"/>
      <c r="X18" s="1233"/>
      <c r="Y18" s="1233"/>
      <c r="Z18" s="1233"/>
      <c r="AA18" s="1233"/>
      <c r="AB18" s="1233"/>
      <c r="AC18" s="1233"/>
      <c r="AD18" s="1233"/>
      <c r="AE18" s="1233"/>
      <c r="AF18" s="1233"/>
      <c r="AG18" s="1237"/>
    </row>
    <row r="19" spans="1:33" s="697" customFormat="1" ht="13">
      <c r="A19" s="1234"/>
      <c r="B19" s="1235"/>
      <c r="C19" s="1235"/>
      <c r="D19" s="1235"/>
      <c r="E19" s="1235"/>
      <c r="F19" s="1235"/>
      <c r="G19" s="1235"/>
      <c r="H19" s="1235"/>
      <c r="I19" s="1235"/>
      <c r="J19" s="1234"/>
      <c r="K19" s="1235"/>
      <c r="L19" s="1235"/>
      <c r="M19" s="1235"/>
      <c r="N19" s="1235"/>
      <c r="O19" s="1235"/>
      <c r="P19" s="1235"/>
      <c r="Q19" s="1235"/>
      <c r="R19" s="1235"/>
      <c r="S19" s="1235"/>
      <c r="T19" s="1235"/>
      <c r="U19" s="1235"/>
      <c r="V19" s="1235"/>
      <c r="W19" s="1235"/>
      <c r="X19" s="1235"/>
      <c r="Y19" s="1235"/>
      <c r="Z19" s="1235"/>
      <c r="AA19" s="1235"/>
      <c r="AB19" s="1235"/>
      <c r="AC19" s="1235"/>
      <c r="AD19" s="1235"/>
      <c r="AE19" s="1235"/>
      <c r="AF19" s="1235"/>
      <c r="AG19" s="1238"/>
    </row>
    <row r="20" spans="1:33" s="697" customFormat="1" ht="13">
      <c r="A20" s="1230" t="s">
        <v>889</v>
      </c>
      <c r="B20" s="1231"/>
      <c r="C20" s="1231"/>
      <c r="D20" s="1231"/>
      <c r="E20" s="1231"/>
      <c r="F20" s="1231"/>
      <c r="G20" s="1231"/>
      <c r="H20" s="1231"/>
      <c r="I20" s="1231"/>
      <c r="J20" s="1230"/>
      <c r="K20" s="1231"/>
      <c r="L20" s="1231"/>
      <c r="M20" s="1231"/>
      <c r="N20" s="1231"/>
      <c r="O20" s="1231"/>
      <c r="P20" s="1231"/>
      <c r="Q20" s="1231"/>
      <c r="R20" s="1231"/>
      <c r="S20" s="1231"/>
      <c r="T20" s="1231"/>
      <c r="U20" s="1231"/>
      <c r="V20" s="1231"/>
      <c r="W20" s="1231"/>
      <c r="X20" s="1231"/>
      <c r="Y20" s="1231"/>
      <c r="Z20" s="1231"/>
      <c r="AA20" s="1231"/>
      <c r="AB20" s="1231"/>
      <c r="AC20" s="1231"/>
      <c r="AD20" s="1231"/>
      <c r="AE20" s="1231"/>
      <c r="AF20" s="1231"/>
      <c r="AG20" s="1236"/>
    </row>
    <row r="21" spans="1:33" s="697" customFormat="1" ht="13">
      <c r="A21" s="1232"/>
      <c r="B21" s="1233"/>
      <c r="C21" s="1233"/>
      <c r="D21" s="1233"/>
      <c r="E21" s="1233"/>
      <c r="F21" s="1233"/>
      <c r="G21" s="1233"/>
      <c r="H21" s="1233"/>
      <c r="I21" s="1233"/>
      <c r="J21" s="1232"/>
      <c r="K21" s="1233"/>
      <c r="L21" s="1233"/>
      <c r="M21" s="1233"/>
      <c r="N21" s="1233"/>
      <c r="O21" s="1233"/>
      <c r="P21" s="1233"/>
      <c r="Q21" s="1233"/>
      <c r="R21" s="1233"/>
      <c r="S21" s="1233"/>
      <c r="T21" s="1233"/>
      <c r="U21" s="1233"/>
      <c r="V21" s="1233"/>
      <c r="W21" s="1233"/>
      <c r="X21" s="1233"/>
      <c r="Y21" s="1233"/>
      <c r="Z21" s="1233"/>
      <c r="AA21" s="1233"/>
      <c r="AB21" s="1233"/>
      <c r="AC21" s="1233"/>
      <c r="AD21" s="1233"/>
      <c r="AE21" s="1233"/>
      <c r="AF21" s="1233"/>
      <c r="AG21" s="1237"/>
    </row>
    <row r="22" spans="1:33" s="697" customFormat="1" ht="13">
      <c r="A22" s="1234"/>
      <c r="B22" s="1235"/>
      <c r="C22" s="1235"/>
      <c r="D22" s="1235"/>
      <c r="E22" s="1235"/>
      <c r="F22" s="1235"/>
      <c r="G22" s="1235"/>
      <c r="H22" s="1235"/>
      <c r="I22" s="1235"/>
      <c r="J22" s="1234"/>
      <c r="K22" s="1235"/>
      <c r="L22" s="1235"/>
      <c r="M22" s="1235"/>
      <c r="N22" s="1235"/>
      <c r="O22" s="1235"/>
      <c r="P22" s="1235"/>
      <c r="Q22" s="1235"/>
      <c r="R22" s="1235"/>
      <c r="S22" s="1235"/>
      <c r="T22" s="1235"/>
      <c r="U22" s="1235"/>
      <c r="V22" s="1235"/>
      <c r="W22" s="1235"/>
      <c r="X22" s="1235"/>
      <c r="Y22" s="1235"/>
      <c r="Z22" s="1235"/>
      <c r="AA22" s="1235"/>
      <c r="AB22" s="1235"/>
      <c r="AC22" s="1235"/>
      <c r="AD22" s="1235"/>
      <c r="AE22" s="1235"/>
      <c r="AF22" s="1235"/>
      <c r="AG22" s="1238"/>
    </row>
    <row r="23" spans="1:33" s="697" customFormat="1" ht="13">
      <c r="A23" s="1230" t="s">
        <v>890</v>
      </c>
      <c r="B23" s="1231"/>
      <c r="C23" s="1231"/>
      <c r="D23" s="1231"/>
      <c r="E23" s="1231"/>
      <c r="F23" s="1231"/>
      <c r="G23" s="1231"/>
      <c r="H23" s="1231"/>
      <c r="I23" s="1231"/>
      <c r="J23" s="1230"/>
      <c r="K23" s="1231"/>
      <c r="L23" s="1231"/>
      <c r="M23" s="1231"/>
      <c r="N23" s="1231"/>
      <c r="O23" s="1231"/>
      <c r="P23" s="1231"/>
      <c r="Q23" s="1231"/>
      <c r="R23" s="1231"/>
      <c r="S23" s="1231"/>
      <c r="T23" s="1231"/>
      <c r="U23" s="1231"/>
      <c r="V23" s="1231"/>
      <c r="W23" s="1231"/>
      <c r="X23" s="1231"/>
      <c r="Y23" s="1231"/>
      <c r="Z23" s="1231"/>
      <c r="AA23" s="1231"/>
      <c r="AB23" s="1231"/>
      <c r="AC23" s="1231"/>
      <c r="AD23" s="1231"/>
      <c r="AE23" s="1231"/>
      <c r="AF23" s="1231"/>
      <c r="AG23" s="1236"/>
    </row>
    <row r="24" spans="1:33" s="697" customFormat="1" ht="13">
      <c r="A24" s="1232"/>
      <c r="B24" s="1233"/>
      <c r="C24" s="1233"/>
      <c r="D24" s="1233"/>
      <c r="E24" s="1233"/>
      <c r="F24" s="1233"/>
      <c r="G24" s="1233"/>
      <c r="H24" s="1233"/>
      <c r="I24" s="1233"/>
      <c r="J24" s="1232"/>
      <c r="K24" s="1233"/>
      <c r="L24" s="1233"/>
      <c r="M24" s="1233"/>
      <c r="N24" s="1233"/>
      <c r="O24" s="1233"/>
      <c r="P24" s="1233"/>
      <c r="Q24" s="1233"/>
      <c r="R24" s="1233"/>
      <c r="S24" s="1233"/>
      <c r="T24" s="1233"/>
      <c r="U24" s="1233"/>
      <c r="V24" s="1233"/>
      <c r="W24" s="1233"/>
      <c r="X24" s="1233"/>
      <c r="Y24" s="1233"/>
      <c r="Z24" s="1233"/>
      <c r="AA24" s="1233"/>
      <c r="AB24" s="1233"/>
      <c r="AC24" s="1233"/>
      <c r="AD24" s="1233"/>
      <c r="AE24" s="1233"/>
      <c r="AF24" s="1233"/>
      <c r="AG24" s="1237"/>
    </row>
    <row r="25" spans="1:33" s="697" customFormat="1" ht="13">
      <c r="A25" s="1234"/>
      <c r="B25" s="1235"/>
      <c r="C25" s="1235"/>
      <c r="D25" s="1235"/>
      <c r="E25" s="1235"/>
      <c r="F25" s="1235"/>
      <c r="G25" s="1235"/>
      <c r="H25" s="1235"/>
      <c r="I25" s="1235"/>
      <c r="J25" s="1234"/>
      <c r="K25" s="1235"/>
      <c r="L25" s="1235"/>
      <c r="M25" s="1235"/>
      <c r="N25" s="1235"/>
      <c r="O25" s="1235"/>
      <c r="P25" s="1235"/>
      <c r="Q25" s="1235"/>
      <c r="R25" s="1235"/>
      <c r="S25" s="1235"/>
      <c r="T25" s="1235"/>
      <c r="U25" s="1235"/>
      <c r="V25" s="1235"/>
      <c r="W25" s="1235"/>
      <c r="X25" s="1235"/>
      <c r="Y25" s="1235"/>
      <c r="Z25" s="1235"/>
      <c r="AA25" s="1235"/>
      <c r="AB25" s="1235"/>
      <c r="AC25" s="1235"/>
      <c r="AD25" s="1235"/>
      <c r="AE25" s="1235"/>
      <c r="AF25" s="1235"/>
      <c r="AG25" s="1238"/>
    </row>
    <row r="26" spans="1:33" s="697" customFormat="1" ht="13">
      <c r="A26" s="1230" t="s">
        <v>891</v>
      </c>
      <c r="B26" s="1231"/>
      <c r="C26" s="1231"/>
      <c r="D26" s="1231"/>
      <c r="E26" s="1231"/>
      <c r="F26" s="1231"/>
      <c r="G26" s="1231"/>
      <c r="H26" s="1231"/>
      <c r="I26" s="1231"/>
      <c r="J26" s="1230"/>
      <c r="K26" s="1231"/>
      <c r="L26" s="1231"/>
      <c r="M26" s="1231"/>
      <c r="N26" s="1231"/>
      <c r="O26" s="1231"/>
      <c r="P26" s="1231"/>
      <c r="Q26" s="1231"/>
      <c r="R26" s="1231"/>
      <c r="S26" s="1231"/>
      <c r="T26" s="1231"/>
      <c r="U26" s="1231"/>
      <c r="V26" s="1231"/>
      <c r="W26" s="1231"/>
      <c r="X26" s="1231"/>
      <c r="Y26" s="1231"/>
      <c r="Z26" s="1231"/>
      <c r="AA26" s="1231"/>
      <c r="AB26" s="1231"/>
      <c r="AC26" s="1231"/>
      <c r="AD26" s="1231"/>
      <c r="AE26" s="1231"/>
      <c r="AF26" s="1231"/>
      <c r="AG26" s="1236"/>
    </row>
    <row r="27" spans="1:33" s="697" customFormat="1" ht="13">
      <c r="A27" s="1232"/>
      <c r="B27" s="1233"/>
      <c r="C27" s="1233"/>
      <c r="D27" s="1233"/>
      <c r="E27" s="1233"/>
      <c r="F27" s="1233"/>
      <c r="G27" s="1233"/>
      <c r="H27" s="1233"/>
      <c r="I27" s="1233"/>
      <c r="J27" s="1232"/>
      <c r="K27" s="1233"/>
      <c r="L27" s="1233"/>
      <c r="M27" s="1233"/>
      <c r="N27" s="1233"/>
      <c r="O27" s="1233"/>
      <c r="P27" s="1233"/>
      <c r="Q27" s="1233"/>
      <c r="R27" s="1233"/>
      <c r="S27" s="1233"/>
      <c r="T27" s="1233"/>
      <c r="U27" s="1233"/>
      <c r="V27" s="1233"/>
      <c r="W27" s="1233"/>
      <c r="X27" s="1233"/>
      <c r="Y27" s="1233"/>
      <c r="Z27" s="1233"/>
      <c r="AA27" s="1233"/>
      <c r="AB27" s="1233"/>
      <c r="AC27" s="1233"/>
      <c r="AD27" s="1233"/>
      <c r="AE27" s="1233"/>
      <c r="AF27" s="1233"/>
      <c r="AG27" s="1237"/>
    </row>
    <row r="28" spans="1:33" s="697" customFormat="1" ht="13">
      <c r="A28" s="1234"/>
      <c r="B28" s="1235"/>
      <c r="C28" s="1235"/>
      <c r="D28" s="1235"/>
      <c r="E28" s="1235"/>
      <c r="F28" s="1235"/>
      <c r="G28" s="1235"/>
      <c r="H28" s="1235"/>
      <c r="I28" s="1235"/>
      <c r="J28" s="1234"/>
      <c r="K28" s="1235"/>
      <c r="L28" s="1235"/>
      <c r="M28" s="1235"/>
      <c r="N28" s="1235"/>
      <c r="O28" s="1235"/>
      <c r="P28" s="1235"/>
      <c r="Q28" s="1235"/>
      <c r="R28" s="1235"/>
      <c r="S28" s="1235"/>
      <c r="T28" s="1235"/>
      <c r="U28" s="1235"/>
      <c r="V28" s="1235"/>
      <c r="W28" s="1235"/>
      <c r="X28" s="1235"/>
      <c r="Y28" s="1235"/>
      <c r="Z28" s="1235"/>
      <c r="AA28" s="1235"/>
      <c r="AB28" s="1235"/>
      <c r="AC28" s="1235"/>
      <c r="AD28" s="1235"/>
      <c r="AE28" s="1235"/>
      <c r="AF28" s="1235"/>
      <c r="AG28" s="1238"/>
    </row>
    <row r="29" spans="1:33" s="697" customFormat="1" ht="13">
      <c r="A29" s="1230" t="s">
        <v>892</v>
      </c>
      <c r="B29" s="1231"/>
      <c r="C29" s="1231"/>
      <c r="D29" s="1231"/>
      <c r="E29" s="1231"/>
      <c r="F29" s="1231"/>
      <c r="G29" s="1231"/>
      <c r="H29" s="1231"/>
      <c r="I29" s="1231"/>
      <c r="J29" s="1230" t="s">
        <v>895</v>
      </c>
      <c r="K29" s="1231"/>
      <c r="L29" s="1231"/>
      <c r="M29" s="1231"/>
      <c r="N29" s="1231"/>
      <c r="O29" s="1231"/>
      <c r="P29" s="1231"/>
      <c r="Q29" s="1231"/>
      <c r="R29" s="1231"/>
      <c r="S29" s="1231"/>
      <c r="T29" s="1231"/>
      <c r="U29" s="1231"/>
      <c r="V29" s="1231"/>
      <c r="W29" s="1231"/>
      <c r="X29" s="1231"/>
      <c r="Y29" s="1231"/>
      <c r="Z29" s="1231"/>
      <c r="AA29" s="1231"/>
      <c r="AB29" s="1231"/>
      <c r="AC29" s="1231"/>
      <c r="AD29" s="1231"/>
      <c r="AE29" s="1231"/>
      <c r="AF29" s="1231"/>
      <c r="AG29" s="1236"/>
    </row>
    <row r="30" spans="1:33" s="697" customFormat="1" ht="13">
      <c r="A30" s="1232"/>
      <c r="B30" s="1233"/>
      <c r="C30" s="1233"/>
      <c r="D30" s="1233"/>
      <c r="E30" s="1233"/>
      <c r="F30" s="1233"/>
      <c r="G30" s="1233"/>
      <c r="H30" s="1233"/>
      <c r="I30" s="1233"/>
      <c r="J30" s="1232"/>
      <c r="K30" s="1233"/>
      <c r="L30" s="1233"/>
      <c r="M30" s="1233"/>
      <c r="N30" s="1233"/>
      <c r="O30" s="1233"/>
      <c r="P30" s="1233"/>
      <c r="Q30" s="1233"/>
      <c r="R30" s="1233"/>
      <c r="S30" s="1233"/>
      <c r="T30" s="1233"/>
      <c r="U30" s="1233"/>
      <c r="V30" s="1233"/>
      <c r="W30" s="1233"/>
      <c r="X30" s="1233"/>
      <c r="Y30" s="1233"/>
      <c r="Z30" s="1233"/>
      <c r="AA30" s="1233"/>
      <c r="AB30" s="1233"/>
      <c r="AC30" s="1233"/>
      <c r="AD30" s="1233"/>
      <c r="AE30" s="1233"/>
      <c r="AF30" s="1233"/>
      <c r="AG30" s="1237"/>
    </row>
    <row r="31" spans="1:33" s="697" customFormat="1" ht="13">
      <c r="A31" s="1234"/>
      <c r="B31" s="1235"/>
      <c r="C31" s="1235"/>
      <c r="D31" s="1235"/>
      <c r="E31" s="1235"/>
      <c r="F31" s="1235"/>
      <c r="G31" s="1235"/>
      <c r="H31" s="1235"/>
      <c r="I31" s="1235"/>
      <c r="J31" s="1234"/>
      <c r="K31" s="1235"/>
      <c r="L31" s="1235"/>
      <c r="M31" s="1235"/>
      <c r="N31" s="1235"/>
      <c r="O31" s="1235"/>
      <c r="P31" s="1235"/>
      <c r="Q31" s="1235"/>
      <c r="R31" s="1235"/>
      <c r="S31" s="1235"/>
      <c r="T31" s="1235"/>
      <c r="U31" s="1235"/>
      <c r="V31" s="1235"/>
      <c r="W31" s="1235"/>
      <c r="X31" s="1235"/>
      <c r="Y31" s="1235"/>
      <c r="Z31" s="1235"/>
      <c r="AA31" s="1235"/>
      <c r="AB31" s="1235"/>
      <c r="AC31" s="1235"/>
      <c r="AD31" s="1235"/>
      <c r="AE31" s="1235"/>
      <c r="AF31" s="1235"/>
      <c r="AG31" s="1238"/>
    </row>
    <row r="32" spans="1:33" s="700" customFormat="1" ht="13">
      <c r="A32" s="699"/>
      <c r="B32" s="699"/>
      <c r="C32" s="699"/>
      <c r="D32" s="699"/>
      <c r="E32" s="699"/>
      <c r="F32" s="699"/>
      <c r="G32" s="699"/>
      <c r="H32" s="699"/>
      <c r="I32" s="699"/>
      <c r="J32" s="699"/>
      <c r="K32" s="699"/>
      <c r="L32" s="699"/>
      <c r="M32" s="699"/>
      <c r="N32" s="699"/>
      <c r="O32" s="699"/>
      <c r="P32" s="699"/>
      <c r="Q32" s="699"/>
      <c r="R32" s="699"/>
      <c r="S32" s="699"/>
      <c r="T32" s="699"/>
      <c r="U32" s="699"/>
      <c r="V32" s="699"/>
      <c r="W32" s="699"/>
      <c r="X32" s="699"/>
      <c r="Y32" s="699"/>
      <c r="Z32" s="699"/>
      <c r="AA32" s="699"/>
      <c r="AB32" s="699"/>
      <c r="AC32" s="699"/>
      <c r="AD32" s="699"/>
      <c r="AE32" s="699"/>
      <c r="AF32" s="699"/>
      <c r="AG32" s="699"/>
    </row>
    <row r="33" spans="1:33" s="697" customFormat="1" ht="8" customHeight="1">
      <c r="A33" s="1241" t="s">
        <v>916</v>
      </c>
      <c r="B33" s="1242"/>
      <c r="C33" s="1242"/>
      <c r="D33" s="1242"/>
      <c r="E33" s="1242"/>
      <c r="F33" s="1242"/>
      <c r="G33" s="1242"/>
      <c r="H33" s="1242"/>
      <c r="I33" s="1242"/>
      <c r="J33" s="1241" t="s">
        <v>917</v>
      </c>
      <c r="K33" s="1242"/>
      <c r="L33" s="1242"/>
      <c r="M33" s="1242"/>
      <c r="N33" s="1242"/>
      <c r="O33" s="1242"/>
      <c r="P33" s="1242"/>
      <c r="Q33" s="1242"/>
      <c r="R33" s="1242"/>
      <c r="S33" s="1242"/>
      <c r="T33" s="1242"/>
      <c r="U33" s="1242"/>
      <c r="V33" s="1242"/>
      <c r="W33" s="1242"/>
      <c r="X33" s="1242"/>
      <c r="Y33" s="1242"/>
      <c r="Z33" s="1242"/>
      <c r="AA33" s="1242"/>
      <c r="AB33" s="1242"/>
      <c r="AC33" s="1242"/>
      <c r="AD33" s="1242"/>
      <c r="AE33" s="1242"/>
      <c r="AF33" s="1242"/>
      <c r="AG33" s="1247"/>
    </row>
    <row r="34" spans="1:33" s="697" customFormat="1" ht="8" customHeight="1">
      <c r="A34" s="1243"/>
      <c r="B34" s="1244"/>
      <c r="C34" s="1244"/>
      <c r="D34" s="1244"/>
      <c r="E34" s="1244"/>
      <c r="F34" s="1244"/>
      <c r="G34" s="1244"/>
      <c r="H34" s="1244"/>
      <c r="I34" s="1244"/>
      <c r="J34" s="1243"/>
      <c r="K34" s="1244"/>
      <c r="L34" s="1244"/>
      <c r="M34" s="1244"/>
      <c r="N34" s="1244"/>
      <c r="O34" s="1244"/>
      <c r="P34" s="1244"/>
      <c r="Q34" s="1244"/>
      <c r="R34" s="1244"/>
      <c r="S34" s="1244"/>
      <c r="T34" s="1244"/>
      <c r="U34" s="1244"/>
      <c r="V34" s="1244"/>
      <c r="W34" s="1244"/>
      <c r="X34" s="1244"/>
      <c r="Y34" s="1244"/>
      <c r="Z34" s="1244"/>
      <c r="AA34" s="1244"/>
      <c r="AB34" s="1244"/>
      <c r="AC34" s="1244"/>
      <c r="AD34" s="1244"/>
      <c r="AE34" s="1244"/>
      <c r="AF34" s="1244"/>
      <c r="AG34" s="1248"/>
    </row>
    <row r="35" spans="1:33" s="697" customFormat="1" ht="8" customHeight="1">
      <c r="A35" s="1245"/>
      <c r="B35" s="1246"/>
      <c r="C35" s="1246"/>
      <c r="D35" s="1246"/>
      <c r="E35" s="1246"/>
      <c r="F35" s="1246"/>
      <c r="G35" s="1246"/>
      <c r="H35" s="1246"/>
      <c r="I35" s="1246"/>
      <c r="J35" s="1245"/>
      <c r="K35" s="1246"/>
      <c r="L35" s="1246"/>
      <c r="M35" s="1246"/>
      <c r="N35" s="1246"/>
      <c r="O35" s="1246"/>
      <c r="P35" s="1246"/>
      <c r="Q35" s="1246"/>
      <c r="R35" s="1246"/>
      <c r="S35" s="1246"/>
      <c r="T35" s="1246"/>
      <c r="U35" s="1246"/>
      <c r="V35" s="1246"/>
      <c r="W35" s="1246"/>
      <c r="X35" s="1246"/>
      <c r="Y35" s="1246"/>
      <c r="Z35" s="1246"/>
      <c r="AA35" s="1246"/>
      <c r="AB35" s="1246"/>
      <c r="AC35" s="1246"/>
      <c r="AD35" s="1246"/>
      <c r="AE35" s="1246"/>
      <c r="AF35" s="1246"/>
      <c r="AG35" s="1249"/>
    </row>
    <row r="36" spans="1:33" s="697" customFormat="1" ht="13">
      <c r="A36" s="1230" t="s">
        <v>893</v>
      </c>
      <c r="B36" s="1231"/>
      <c r="C36" s="1231"/>
      <c r="D36" s="1231"/>
      <c r="E36" s="1231"/>
      <c r="F36" s="1231"/>
      <c r="G36" s="1231"/>
      <c r="H36" s="1231"/>
      <c r="I36" s="1231"/>
      <c r="J36" s="1230"/>
      <c r="K36" s="1231"/>
      <c r="L36" s="1231"/>
      <c r="M36" s="1231"/>
      <c r="N36" s="1231"/>
      <c r="O36" s="1231"/>
      <c r="P36" s="1231"/>
      <c r="Q36" s="1231"/>
      <c r="R36" s="1231"/>
      <c r="S36" s="1231"/>
      <c r="T36" s="1231"/>
      <c r="U36" s="1231"/>
      <c r="V36" s="1231"/>
      <c r="W36" s="1231"/>
      <c r="X36" s="1231"/>
      <c r="Y36" s="1231"/>
      <c r="Z36" s="1231"/>
      <c r="AA36" s="1231"/>
      <c r="AB36" s="1231"/>
      <c r="AC36" s="1231"/>
      <c r="AD36" s="1231"/>
      <c r="AE36" s="1231"/>
      <c r="AF36" s="1231"/>
      <c r="AG36" s="1236"/>
    </row>
    <row r="37" spans="1:33" s="697" customFormat="1" ht="13">
      <c r="A37" s="1232"/>
      <c r="B37" s="1233"/>
      <c r="C37" s="1233"/>
      <c r="D37" s="1233"/>
      <c r="E37" s="1233"/>
      <c r="F37" s="1233"/>
      <c r="G37" s="1233"/>
      <c r="H37" s="1233"/>
      <c r="I37" s="1233"/>
      <c r="J37" s="1232"/>
      <c r="K37" s="1233"/>
      <c r="L37" s="1233"/>
      <c r="M37" s="1233"/>
      <c r="N37" s="1233"/>
      <c r="O37" s="1233"/>
      <c r="P37" s="1233"/>
      <c r="Q37" s="1233"/>
      <c r="R37" s="1233"/>
      <c r="S37" s="1233"/>
      <c r="T37" s="1233"/>
      <c r="U37" s="1233"/>
      <c r="V37" s="1233"/>
      <c r="W37" s="1233"/>
      <c r="X37" s="1233"/>
      <c r="Y37" s="1233"/>
      <c r="Z37" s="1233"/>
      <c r="AA37" s="1233"/>
      <c r="AB37" s="1233"/>
      <c r="AC37" s="1233"/>
      <c r="AD37" s="1233"/>
      <c r="AE37" s="1233"/>
      <c r="AF37" s="1233"/>
      <c r="AG37" s="1237"/>
    </row>
    <row r="38" spans="1:33" s="697" customFormat="1" ht="13">
      <c r="A38" s="1234"/>
      <c r="B38" s="1235"/>
      <c r="C38" s="1235"/>
      <c r="D38" s="1235"/>
      <c r="E38" s="1235"/>
      <c r="F38" s="1235"/>
      <c r="G38" s="1235"/>
      <c r="H38" s="1235"/>
      <c r="I38" s="1235"/>
      <c r="J38" s="1234"/>
      <c r="K38" s="1235"/>
      <c r="L38" s="1235"/>
      <c r="M38" s="1235"/>
      <c r="N38" s="1235"/>
      <c r="O38" s="1235"/>
      <c r="P38" s="1235"/>
      <c r="Q38" s="1235"/>
      <c r="R38" s="1235"/>
      <c r="S38" s="1235"/>
      <c r="T38" s="1235"/>
      <c r="U38" s="1235"/>
      <c r="V38" s="1235"/>
      <c r="W38" s="1235"/>
      <c r="X38" s="1235"/>
      <c r="Y38" s="1235"/>
      <c r="Z38" s="1235"/>
      <c r="AA38" s="1235"/>
      <c r="AB38" s="1235"/>
      <c r="AC38" s="1235"/>
      <c r="AD38" s="1235"/>
      <c r="AE38" s="1235"/>
      <c r="AF38" s="1235"/>
      <c r="AG38" s="1238"/>
    </row>
    <row r="39" spans="1:33" s="697" customFormat="1" ht="13">
      <c r="A39" s="1230" t="s">
        <v>893</v>
      </c>
      <c r="B39" s="1231"/>
      <c r="C39" s="1231"/>
      <c r="D39" s="1231"/>
      <c r="E39" s="1231"/>
      <c r="F39" s="1231"/>
      <c r="G39" s="1231"/>
      <c r="H39" s="1231"/>
      <c r="I39" s="1231"/>
      <c r="J39" s="1230"/>
      <c r="K39" s="1231"/>
      <c r="L39" s="1231"/>
      <c r="M39" s="1231"/>
      <c r="N39" s="1231"/>
      <c r="O39" s="1231"/>
      <c r="P39" s="1231"/>
      <c r="Q39" s="1231"/>
      <c r="R39" s="1231"/>
      <c r="S39" s="1231"/>
      <c r="T39" s="1231"/>
      <c r="U39" s="1231"/>
      <c r="V39" s="1231"/>
      <c r="W39" s="1231"/>
      <c r="X39" s="1231"/>
      <c r="Y39" s="1231"/>
      <c r="Z39" s="1231"/>
      <c r="AA39" s="1231"/>
      <c r="AB39" s="1231"/>
      <c r="AC39" s="1231"/>
      <c r="AD39" s="1231"/>
      <c r="AE39" s="1231"/>
      <c r="AF39" s="1231"/>
      <c r="AG39" s="1236"/>
    </row>
    <row r="40" spans="1:33" s="697" customFormat="1" ht="13">
      <c r="A40" s="1232"/>
      <c r="B40" s="1233"/>
      <c r="C40" s="1233"/>
      <c r="D40" s="1233"/>
      <c r="E40" s="1233"/>
      <c r="F40" s="1233"/>
      <c r="G40" s="1233"/>
      <c r="H40" s="1233"/>
      <c r="I40" s="1233"/>
      <c r="J40" s="1232"/>
      <c r="K40" s="1233"/>
      <c r="L40" s="1233"/>
      <c r="M40" s="1233"/>
      <c r="N40" s="1233"/>
      <c r="O40" s="1233"/>
      <c r="P40" s="1233"/>
      <c r="Q40" s="1233"/>
      <c r="R40" s="1233"/>
      <c r="S40" s="1233"/>
      <c r="T40" s="1233"/>
      <c r="U40" s="1233"/>
      <c r="V40" s="1233"/>
      <c r="W40" s="1233"/>
      <c r="X40" s="1233"/>
      <c r="Y40" s="1233"/>
      <c r="Z40" s="1233"/>
      <c r="AA40" s="1233"/>
      <c r="AB40" s="1233"/>
      <c r="AC40" s="1233"/>
      <c r="AD40" s="1233"/>
      <c r="AE40" s="1233"/>
      <c r="AF40" s="1233"/>
      <c r="AG40" s="1237"/>
    </row>
    <row r="41" spans="1:33" s="697" customFormat="1" ht="13">
      <c r="A41" s="1234"/>
      <c r="B41" s="1235"/>
      <c r="C41" s="1235"/>
      <c r="D41" s="1235"/>
      <c r="E41" s="1235"/>
      <c r="F41" s="1235"/>
      <c r="G41" s="1235"/>
      <c r="H41" s="1235"/>
      <c r="I41" s="1235"/>
      <c r="J41" s="1234"/>
      <c r="K41" s="1235"/>
      <c r="L41" s="1235"/>
      <c r="M41" s="1235"/>
      <c r="N41" s="1235"/>
      <c r="O41" s="1235"/>
      <c r="P41" s="1235"/>
      <c r="Q41" s="1235"/>
      <c r="R41" s="1235"/>
      <c r="S41" s="1235"/>
      <c r="T41" s="1235"/>
      <c r="U41" s="1235"/>
      <c r="V41" s="1235"/>
      <c r="W41" s="1235"/>
      <c r="X41" s="1235"/>
      <c r="Y41" s="1235"/>
      <c r="Z41" s="1235"/>
      <c r="AA41" s="1235"/>
      <c r="AB41" s="1235"/>
      <c r="AC41" s="1235"/>
      <c r="AD41" s="1235"/>
      <c r="AE41" s="1235"/>
      <c r="AF41" s="1235"/>
      <c r="AG41" s="1238"/>
    </row>
    <row r="42" spans="1:33" s="697" customFormat="1" ht="13">
      <c r="A42" s="1230" t="s">
        <v>893</v>
      </c>
      <c r="B42" s="1231"/>
      <c r="C42" s="1231"/>
      <c r="D42" s="1231"/>
      <c r="E42" s="1231"/>
      <c r="F42" s="1231"/>
      <c r="G42" s="1231"/>
      <c r="H42" s="1231"/>
      <c r="I42" s="1231"/>
      <c r="J42" s="1230"/>
      <c r="K42" s="1231"/>
      <c r="L42" s="1231"/>
      <c r="M42" s="1231"/>
      <c r="N42" s="1231"/>
      <c r="O42" s="1231"/>
      <c r="P42" s="1231"/>
      <c r="Q42" s="1231"/>
      <c r="R42" s="1231"/>
      <c r="S42" s="1231"/>
      <c r="T42" s="1231"/>
      <c r="U42" s="1231"/>
      <c r="V42" s="1231"/>
      <c r="W42" s="1231"/>
      <c r="X42" s="1231"/>
      <c r="Y42" s="1231"/>
      <c r="Z42" s="1231"/>
      <c r="AA42" s="1231"/>
      <c r="AB42" s="1231"/>
      <c r="AC42" s="1231"/>
      <c r="AD42" s="1231"/>
      <c r="AE42" s="1231"/>
      <c r="AF42" s="1231"/>
      <c r="AG42" s="1236"/>
    </row>
    <row r="43" spans="1:33" s="697" customFormat="1" ht="13">
      <c r="A43" s="1232"/>
      <c r="B43" s="1233"/>
      <c r="C43" s="1233"/>
      <c r="D43" s="1233"/>
      <c r="E43" s="1233"/>
      <c r="F43" s="1233"/>
      <c r="G43" s="1233"/>
      <c r="H43" s="1233"/>
      <c r="I43" s="1233"/>
      <c r="J43" s="1232"/>
      <c r="K43" s="1233"/>
      <c r="L43" s="1233"/>
      <c r="M43" s="1233"/>
      <c r="N43" s="1233"/>
      <c r="O43" s="1233"/>
      <c r="P43" s="1233"/>
      <c r="Q43" s="1233"/>
      <c r="R43" s="1233"/>
      <c r="S43" s="1233"/>
      <c r="T43" s="1233"/>
      <c r="U43" s="1233"/>
      <c r="V43" s="1233"/>
      <c r="W43" s="1233"/>
      <c r="X43" s="1233"/>
      <c r="Y43" s="1233"/>
      <c r="Z43" s="1233"/>
      <c r="AA43" s="1233"/>
      <c r="AB43" s="1233"/>
      <c r="AC43" s="1233"/>
      <c r="AD43" s="1233"/>
      <c r="AE43" s="1233"/>
      <c r="AF43" s="1233"/>
      <c r="AG43" s="1237"/>
    </row>
    <row r="44" spans="1:33" s="697" customFormat="1" ht="13">
      <c r="A44" s="1234"/>
      <c r="B44" s="1235"/>
      <c r="C44" s="1235"/>
      <c r="D44" s="1235"/>
      <c r="E44" s="1235"/>
      <c r="F44" s="1235"/>
      <c r="G44" s="1235"/>
      <c r="H44" s="1235"/>
      <c r="I44" s="1235"/>
      <c r="J44" s="1234"/>
      <c r="K44" s="1235"/>
      <c r="L44" s="1235"/>
      <c r="M44" s="1235"/>
      <c r="N44" s="1235"/>
      <c r="O44" s="1235"/>
      <c r="P44" s="1235"/>
      <c r="Q44" s="1235"/>
      <c r="R44" s="1235"/>
      <c r="S44" s="1235"/>
      <c r="T44" s="1235"/>
      <c r="U44" s="1235"/>
      <c r="V44" s="1235"/>
      <c r="W44" s="1235"/>
      <c r="X44" s="1235"/>
      <c r="Y44" s="1235"/>
      <c r="Z44" s="1235"/>
      <c r="AA44" s="1235"/>
      <c r="AB44" s="1235"/>
      <c r="AC44" s="1235"/>
      <c r="AD44" s="1235"/>
      <c r="AE44" s="1235"/>
      <c r="AF44" s="1235"/>
      <c r="AG44" s="1238"/>
    </row>
    <row r="45" spans="1:33" s="697" customFormat="1" ht="13">
      <c r="A45" s="1230" t="s">
        <v>893</v>
      </c>
      <c r="B45" s="1231"/>
      <c r="C45" s="1231"/>
      <c r="D45" s="1231"/>
      <c r="E45" s="1231"/>
      <c r="F45" s="1231"/>
      <c r="G45" s="1231"/>
      <c r="H45" s="1231"/>
      <c r="I45" s="1231"/>
      <c r="J45" s="1230"/>
      <c r="K45" s="1231"/>
      <c r="L45" s="1231"/>
      <c r="M45" s="1231"/>
      <c r="N45" s="1231"/>
      <c r="O45" s="1231"/>
      <c r="P45" s="1231"/>
      <c r="Q45" s="1231"/>
      <c r="R45" s="1231"/>
      <c r="S45" s="1231"/>
      <c r="T45" s="1231"/>
      <c r="U45" s="1231"/>
      <c r="V45" s="1231"/>
      <c r="W45" s="1231"/>
      <c r="X45" s="1231"/>
      <c r="Y45" s="1231"/>
      <c r="Z45" s="1231"/>
      <c r="AA45" s="1231"/>
      <c r="AB45" s="1231"/>
      <c r="AC45" s="1231"/>
      <c r="AD45" s="1231"/>
      <c r="AE45" s="1231"/>
      <c r="AF45" s="1231"/>
      <c r="AG45" s="1236"/>
    </row>
    <row r="46" spans="1:33" s="697" customFormat="1" ht="13">
      <c r="A46" s="1232"/>
      <c r="B46" s="1233"/>
      <c r="C46" s="1233"/>
      <c r="D46" s="1233"/>
      <c r="E46" s="1233"/>
      <c r="F46" s="1233"/>
      <c r="G46" s="1233"/>
      <c r="H46" s="1233"/>
      <c r="I46" s="1233"/>
      <c r="J46" s="1232"/>
      <c r="K46" s="1233"/>
      <c r="L46" s="1233"/>
      <c r="M46" s="1233"/>
      <c r="N46" s="1233"/>
      <c r="O46" s="1233"/>
      <c r="P46" s="1233"/>
      <c r="Q46" s="1233"/>
      <c r="R46" s="1233"/>
      <c r="S46" s="1233"/>
      <c r="T46" s="1233"/>
      <c r="U46" s="1233"/>
      <c r="V46" s="1233"/>
      <c r="W46" s="1233"/>
      <c r="X46" s="1233"/>
      <c r="Y46" s="1233"/>
      <c r="Z46" s="1233"/>
      <c r="AA46" s="1233"/>
      <c r="AB46" s="1233"/>
      <c r="AC46" s="1233"/>
      <c r="AD46" s="1233"/>
      <c r="AE46" s="1233"/>
      <c r="AF46" s="1233"/>
      <c r="AG46" s="1237"/>
    </row>
    <row r="47" spans="1:33" s="697" customFormat="1" ht="13">
      <c r="A47" s="1234"/>
      <c r="B47" s="1235"/>
      <c r="C47" s="1235"/>
      <c r="D47" s="1235"/>
      <c r="E47" s="1235"/>
      <c r="F47" s="1235"/>
      <c r="G47" s="1235"/>
      <c r="H47" s="1235"/>
      <c r="I47" s="1235"/>
      <c r="J47" s="1234"/>
      <c r="K47" s="1235"/>
      <c r="L47" s="1235"/>
      <c r="M47" s="1235"/>
      <c r="N47" s="1235"/>
      <c r="O47" s="1235"/>
      <c r="P47" s="1235"/>
      <c r="Q47" s="1235"/>
      <c r="R47" s="1235"/>
      <c r="S47" s="1235"/>
      <c r="T47" s="1235"/>
      <c r="U47" s="1235"/>
      <c r="V47" s="1235"/>
      <c r="W47" s="1235"/>
      <c r="X47" s="1235"/>
      <c r="Y47" s="1235"/>
      <c r="Z47" s="1235"/>
      <c r="AA47" s="1235"/>
      <c r="AB47" s="1235"/>
      <c r="AC47" s="1235"/>
      <c r="AD47" s="1235"/>
      <c r="AE47" s="1235"/>
      <c r="AF47" s="1235"/>
      <c r="AG47" s="1238"/>
    </row>
    <row r="48" spans="1:33" s="697" customFormat="1" ht="13">
      <c r="A48" s="1230" t="s">
        <v>893</v>
      </c>
      <c r="B48" s="1231"/>
      <c r="C48" s="1231"/>
      <c r="D48" s="1231"/>
      <c r="E48" s="1231"/>
      <c r="F48" s="1231"/>
      <c r="G48" s="1231"/>
      <c r="H48" s="1231"/>
      <c r="I48" s="1231"/>
      <c r="J48" s="1230"/>
      <c r="K48" s="1231"/>
      <c r="L48" s="1231"/>
      <c r="M48" s="1231"/>
      <c r="N48" s="1231"/>
      <c r="O48" s="1231"/>
      <c r="P48" s="1231"/>
      <c r="Q48" s="1231"/>
      <c r="R48" s="1231"/>
      <c r="S48" s="1231"/>
      <c r="T48" s="1231"/>
      <c r="U48" s="1231"/>
      <c r="V48" s="1231"/>
      <c r="W48" s="1231"/>
      <c r="X48" s="1231"/>
      <c r="Y48" s="1231"/>
      <c r="Z48" s="1231"/>
      <c r="AA48" s="1231"/>
      <c r="AB48" s="1231"/>
      <c r="AC48" s="1231"/>
      <c r="AD48" s="1231"/>
      <c r="AE48" s="1231"/>
      <c r="AF48" s="1231"/>
      <c r="AG48" s="1236"/>
    </row>
    <row r="49" spans="1:33" s="697" customFormat="1" ht="13">
      <c r="A49" s="1232"/>
      <c r="B49" s="1233"/>
      <c r="C49" s="1233"/>
      <c r="D49" s="1233"/>
      <c r="E49" s="1233"/>
      <c r="F49" s="1233"/>
      <c r="G49" s="1233"/>
      <c r="H49" s="1233"/>
      <c r="I49" s="1233"/>
      <c r="J49" s="1232"/>
      <c r="K49" s="1233"/>
      <c r="L49" s="1233"/>
      <c r="M49" s="1233"/>
      <c r="N49" s="1233"/>
      <c r="O49" s="1233"/>
      <c r="P49" s="1233"/>
      <c r="Q49" s="1233"/>
      <c r="R49" s="1233"/>
      <c r="S49" s="1233"/>
      <c r="T49" s="1233"/>
      <c r="U49" s="1233"/>
      <c r="V49" s="1233"/>
      <c r="W49" s="1233"/>
      <c r="X49" s="1233"/>
      <c r="Y49" s="1233"/>
      <c r="Z49" s="1233"/>
      <c r="AA49" s="1233"/>
      <c r="AB49" s="1233"/>
      <c r="AC49" s="1233"/>
      <c r="AD49" s="1233"/>
      <c r="AE49" s="1233"/>
      <c r="AF49" s="1233"/>
      <c r="AG49" s="1237"/>
    </row>
    <row r="50" spans="1:33" s="697" customFormat="1" ht="13">
      <c r="A50" s="1234"/>
      <c r="B50" s="1235"/>
      <c r="C50" s="1235"/>
      <c r="D50" s="1235"/>
      <c r="E50" s="1235"/>
      <c r="F50" s="1235"/>
      <c r="G50" s="1235"/>
      <c r="H50" s="1235"/>
      <c r="I50" s="1235"/>
      <c r="J50" s="1234"/>
      <c r="K50" s="1235"/>
      <c r="L50" s="1235"/>
      <c r="M50" s="1235"/>
      <c r="N50" s="1235"/>
      <c r="O50" s="1235"/>
      <c r="P50" s="1235"/>
      <c r="Q50" s="1235"/>
      <c r="R50" s="1235"/>
      <c r="S50" s="1235"/>
      <c r="T50" s="1235"/>
      <c r="U50" s="1235"/>
      <c r="V50" s="1235"/>
      <c r="W50" s="1235"/>
      <c r="X50" s="1235"/>
      <c r="Y50" s="1235"/>
      <c r="Z50" s="1235"/>
      <c r="AA50" s="1235"/>
      <c r="AB50" s="1235"/>
      <c r="AC50" s="1235"/>
      <c r="AD50" s="1235"/>
      <c r="AE50" s="1235"/>
      <c r="AF50" s="1235"/>
      <c r="AG50" s="1238"/>
    </row>
    <row r="51" spans="1:33" s="697" customFormat="1" ht="13">
      <c r="A51" s="1230" t="s">
        <v>893</v>
      </c>
      <c r="B51" s="1231"/>
      <c r="C51" s="1231"/>
      <c r="D51" s="1231"/>
      <c r="E51" s="1231"/>
      <c r="F51" s="1231"/>
      <c r="G51" s="1231"/>
      <c r="H51" s="1231"/>
      <c r="I51" s="1231"/>
      <c r="J51" s="1230"/>
      <c r="K51" s="1231"/>
      <c r="L51" s="1231"/>
      <c r="M51" s="1231"/>
      <c r="N51" s="1231"/>
      <c r="O51" s="1231"/>
      <c r="P51" s="1231"/>
      <c r="Q51" s="1231"/>
      <c r="R51" s="1231"/>
      <c r="S51" s="1231"/>
      <c r="T51" s="1231"/>
      <c r="U51" s="1231"/>
      <c r="V51" s="1231"/>
      <c r="W51" s="1231"/>
      <c r="X51" s="1231"/>
      <c r="Y51" s="1231"/>
      <c r="Z51" s="1231"/>
      <c r="AA51" s="1231"/>
      <c r="AB51" s="1231"/>
      <c r="AC51" s="1231"/>
      <c r="AD51" s="1231"/>
      <c r="AE51" s="1231"/>
      <c r="AF51" s="1231"/>
      <c r="AG51" s="1236"/>
    </row>
    <row r="52" spans="1:33" s="697" customFormat="1" ht="13">
      <c r="A52" s="1232"/>
      <c r="B52" s="1233"/>
      <c r="C52" s="1233"/>
      <c r="D52" s="1233"/>
      <c r="E52" s="1233"/>
      <c r="F52" s="1233"/>
      <c r="G52" s="1233"/>
      <c r="H52" s="1233"/>
      <c r="I52" s="1233"/>
      <c r="J52" s="1232"/>
      <c r="K52" s="1233"/>
      <c r="L52" s="1233"/>
      <c r="M52" s="1233"/>
      <c r="N52" s="1233"/>
      <c r="O52" s="1233"/>
      <c r="P52" s="1233"/>
      <c r="Q52" s="1233"/>
      <c r="R52" s="1233"/>
      <c r="S52" s="1233"/>
      <c r="T52" s="1233"/>
      <c r="U52" s="1233"/>
      <c r="V52" s="1233"/>
      <c r="W52" s="1233"/>
      <c r="X52" s="1233"/>
      <c r="Y52" s="1233"/>
      <c r="Z52" s="1233"/>
      <c r="AA52" s="1233"/>
      <c r="AB52" s="1233"/>
      <c r="AC52" s="1233"/>
      <c r="AD52" s="1233"/>
      <c r="AE52" s="1233"/>
      <c r="AF52" s="1233"/>
      <c r="AG52" s="1237"/>
    </row>
    <row r="53" spans="1:33" s="697" customFormat="1" ht="13">
      <c r="A53" s="1234"/>
      <c r="B53" s="1235"/>
      <c r="C53" s="1235"/>
      <c r="D53" s="1235"/>
      <c r="E53" s="1235"/>
      <c r="F53" s="1235"/>
      <c r="G53" s="1235"/>
      <c r="H53" s="1235"/>
      <c r="I53" s="1235"/>
      <c r="J53" s="1234"/>
      <c r="K53" s="1235"/>
      <c r="L53" s="1235"/>
      <c r="M53" s="1235"/>
      <c r="N53" s="1235"/>
      <c r="O53" s="1235"/>
      <c r="P53" s="1235"/>
      <c r="Q53" s="1235"/>
      <c r="R53" s="1235"/>
      <c r="S53" s="1235"/>
      <c r="T53" s="1235"/>
      <c r="U53" s="1235"/>
      <c r="V53" s="1235"/>
      <c r="W53" s="1235"/>
      <c r="X53" s="1235"/>
      <c r="Y53" s="1235"/>
      <c r="Z53" s="1235"/>
      <c r="AA53" s="1235"/>
      <c r="AB53" s="1235"/>
      <c r="AC53" s="1235"/>
      <c r="AD53" s="1235"/>
      <c r="AE53" s="1235"/>
      <c r="AF53" s="1235"/>
      <c r="AG53" s="1238"/>
    </row>
    <row r="54" spans="1:33" s="697" customFormat="1" ht="13">
      <c r="A54" s="1230" t="s">
        <v>893</v>
      </c>
      <c r="B54" s="1231"/>
      <c r="C54" s="1231"/>
      <c r="D54" s="1231"/>
      <c r="E54" s="1231"/>
      <c r="F54" s="1231"/>
      <c r="G54" s="1231"/>
      <c r="H54" s="1231"/>
      <c r="I54" s="1231"/>
      <c r="J54" s="1230"/>
      <c r="K54" s="1231"/>
      <c r="L54" s="1231"/>
      <c r="M54" s="1231"/>
      <c r="N54" s="1231"/>
      <c r="O54" s="1231"/>
      <c r="P54" s="1231"/>
      <c r="Q54" s="1231"/>
      <c r="R54" s="1231"/>
      <c r="S54" s="1231"/>
      <c r="T54" s="1231"/>
      <c r="U54" s="1231"/>
      <c r="V54" s="1231"/>
      <c r="W54" s="1231"/>
      <c r="X54" s="1231"/>
      <c r="Y54" s="1231"/>
      <c r="Z54" s="1231"/>
      <c r="AA54" s="1231"/>
      <c r="AB54" s="1231"/>
      <c r="AC54" s="1231"/>
      <c r="AD54" s="1231"/>
      <c r="AE54" s="1231"/>
      <c r="AF54" s="1231"/>
      <c r="AG54" s="1236"/>
    </row>
    <row r="55" spans="1:33" s="697" customFormat="1" ht="13">
      <c r="A55" s="1232"/>
      <c r="B55" s="1233"/>
      <c r="C55" s="1233"/>
      <c r="D55" s="1233"/>
      <c r="E55" s="1233"/>
      <c r="F55" s="1233"/>
      <c r="G55" s="1233"/>
      <c r="H55" s="1233"/>
      <c r="I55" s="1233"/>
      <c r="J55" s="1232"/>
      <c r="K55" s="1233"/>
      <c r="L55" s="1233"/>
      <c r="M55" s="1233"/>
      <c r="N55" s="1233"/>
      <c r="O55" s="1233"/>
      <c r="P55" s="1233"/>
      <c r="Q55" s="1233"/>
      <c r="R55" s="1233"/>
      <c r="S55" s="1233"/>
      <c r="T55" s="1233"/>
      <c r="U55" s="1233"/>
      <c r="V55" s="1233"/>
      <c r="W55" s="1233"/>
      <c r="X55" s="1233"/>
      <c r="Y55" s="1233"/>
      <c r="Z55" s="1233"/>
      <c r="AA55" s="1233"/>
      <c r="AB55" s="1233"/>
      <c r="AC55" s="1233"/>
      <c r="AD55" s="1233"/>
      <c r="AE55" s="1233"/>
      <c r="AF55" s="1233"/>
      <c r="AG55" s="1237"/>
    </row>
    <row r="56" spans="1:33" s="697" customFormat="1" ht="13">
      <c r="A56" s="1234"/>
      <c r="B56" s="1235"/>
      <c r="C56" s="1235"/>
      <c r="D56" s="1235"/>
      <c r="E56" s="1235"/>
      <c r="F56" s="1235"/>
      <c r="G56" s="1235"/>
      <c r="H56" s="1235"/>
      <c r="I56" s="1235"/>
      <c r="J56" s="1234"/>
      <c r="K56" s="1235"/>
      <c r="L56" s="1235"/>
      <c r="M56" s="1235"/>
      <c r="N56" s="1235"/>
      <c r="O56" s="1235"/>
      <c r="P56" s="1235"/>
      <c r="Q56" s="1235"/>
      <c r="R56" s="1235"/>
      <c r="S56" s="1235"/>
      <c r="T56" s="1235"/>
      <c r="U56" s="1235"/>
      <c r="V56" s="1235"/>
      <c r="W56" s="1235"/>
      <c r="X56" s="1235"/>
      <c r="Y56" s="1235"/>
      <c r="Z56" s="1235"/>
      <c r="AA56" s="1235"/>
      <c r="AB56" s="1235"/>
      <c r="AC56" s="1235"/>
      <c r="AD56" s="1235"/>
      <c r="AE56" s="1235"/>
      <c r="AF56" s="1235"/>
      <c r="AG56" s="1238"/>
    </row>
    <row r="57" spans="1:33" s="697" customFormat="1" ht="13">
      <c r="A57" s="1252" t="s">
        <v>894</v>
      </c>
      <c r="B57" s="1252"/>
      <c r="C57" s="1252"/>
      <c r="D57" s="1252"/>
      <c r="E57" s="1252"/>
      <c r="F57" s="1252"/>
      <c r="G57" s="1252"/>
      <c r="H57" s="1252"/>
      <c r="I57" s="1252"/>
      <c r="J57" s="1252"/>
      <c r="K57" s="1252"/>
      <c r="L57" s="1252"/>
      <c r="M57" s="1252"/>
      <c r="N57" s="1252"/>
      <c r="O57" s="1252"/>
      <c r="P57" s="1252"/>
      <c r="Q57" s="1252"/>
      <c r="R57" s="1252"/>
      <c r="S57" s="1252"/>
      <c r="T57" s="1252"/>
      <c r="U57" s="1252"/>
      <c r="V57" s="1252"/>
      <c r="W57" s="1252"/>
      <c r="X57" s="1252"/>
      <c r="Y57" s="1252"/>
      <c r="Z57" s="1252"/>
      <c r="AA57" s="1252"/>
      <c r="AB57" s="1252"/>
      <c r="AC57" s="1252"/>
      <c r="AD57" s="1252"/>
      <c r="AE57" s="1252"/>
      <c r="AF57" s="1252"/>
      <c r="AG57" s="1252"/>
    </row>
    <row r="58" spans="1:33" s="697" customFormat="1" ht="27" customHeight="1">
      <c r="A58" s="1252"/>
      <c r="B58" s="1252"/>
      <c r="C58" s="1252"/>
      <c r="D58" s="1252"/>
      <c r="E58" s="1252"/>
      <c r="F58" s="1252"/>
      <c r="G58" s="1252"/>
      <c r="H58" s="1252"/>
      <c r="I58" s="1252"/>
      <c r="J58" s="1252"/>
      <c r="K58" s="1252"/>
      <c r="L58" s="1252"/>
      <c r="M58" s="1252"/>
      <c r="N58" s="1252"/>
      <c r="O58" s="1252"/>
      <c r="P58" s="1252"/>
      <c r="Q58" s="1252"/>
      <c r="R58" s="1252"/>
      <c r="S58" s="1252"/>
      <c r="T58" s="1252"/>
      <c r="U58" s="1252"/>
      <c r="V58" s="1252"/>
      <c r="W58" s="1252"/>
      <c r="X58" s="1252"/>
      <c r="Y58" s="1252"/>
      <c r="Z58" s="1252"/>
      <c r="AA58" s="1252"/>
      <c r="AB58" s="1252"/>
      <c r="AC58" s="1252"/>
      <c r="AD58" s="1252"/>
      <c r="AE58" s="1252"/>
      <c r="AF58" s="1252"/>
      <c r="AG58" s="1252"/>
    </row>
    <row r="59" spans="1:33" s="697" customFormat="1" ht="13">
      <c r="A59" s="1252"/>
      <c r="B59" s="1252"/>
      <c r="C59" s="1252"/>
      <c r="D59" s="1252"/>
      <c r="E59" s="1252"/>
      <c r="F59" s="1252"/>
      <c r="G59" s="1252"/>
      <c r="H59" s="1252"/>
      <c r="I59" s="1252"/>
      <c r="J59" s="1252"/>
      <c r="K59" s="1252"/>
      <c r="L59" s="1252"/>
      <c r="M59" s="1252"/>
      <c r="N59" s="1252"/>
      <c r="O59" s="1252"/>
      <c r="P59" s="1252"/>
      <c r="Q59" s="1252"/>
      <c r="R59" s="1252"/>
      <c r="S59" s="1252"/>
      <c r="T59" s="1252"/>
      <c r="U59" s="1252"/>
      <c r="V59" s="1252"/>
      <c r="W59" s="1252"/>
      <c r="X59" s="1252"/>
      <c r="Y59" s="1252"/>
      <c r="Z59" s="1252"/>
      <c r="AA59" s="1252"/>
      <c r="AB59" s="1252"/>
      <c r="AC59" s="1252"/>
      <c r="AD59" s="1252"/>
      <c r="AE59" s="1252"/>
      <c r="AF59" s="1252"/>
      <c r="AG59" s="1252"/>
    </row>
    <row r="60" spans="1:33" ht="28" customHeight="1">
      <c r="A60" s="1254" t="s">
        <v>921</v>
      </c>
      <c r="B60" s="1254"/>
      <c r="C60" s="1253" t="s">
        <v>918</v>
      </c>
      <c r="D60" s="1253"/>
      <c r="E60" s="1253"/>
      <c r="F60" s="1253"/>
      <c r="G60" s="1253"/>
      <c r="H60" s="1253"/>
      <c r="I60" s="1253"/>
      <c r="J60" s="1253"/>
      <c r="K60" s="1253"/>
      <c r="L60" s="1253"/>
      <c r="M60" s="1253"/>
      <c r="N60" s="1253"/>
      <c r="O60" s="1253"/>
      <c r="P60" s="1253"/>
      <c r="Q60" s="1253"/>
      <c r="R60" s="1253"/>
      <c r="S60" s="1253"/>
      <c r="T60" s="1253"/>
      <c r="U60" s="1253"/>
      <c r="V60" s="1253"/>
      <c r="W60" s="1253"/>
      <c r="X60" s="1253"/>
      <c r="Y60" s="1253"/>
      <c r="Z60" s="1253"/>
      <c r="AA60" s="1253"/>
      <c r="AB60" s="1253"/>
      <c r="AC60" s="1253"/>
      <c r="AD60" s="1253"/>
      <c r="AE60" s="1253"/>
      <c r="AF60" s="1253"/>
      <c r="AG60" s="1253"/>
    </row>
    <row r="61" spans="1:33">
      <c r="A61" s="1255" t="s">
        <v>920</v>
      </c>
      <c r="B61" s="1255"/>
      <c r="C61" s="696" t="s">
        <v>919</v>
      </c>
      <c r="D61" s="696"/>
      <c r="E61" s="696"/>
      <c r="F61" s="696"/>
      <c r="G61" s="696"/>
      <c r="H61" s="696"/>
      <c r="I61" s="696"/>
      <c r="J61" s="696"/>
      <c r="K61" s="696"/>
      <c r="L61" s="696"/>
      <c r="M61" s="696"/>
      <c r="N61" s="696"/>
      <c r="O61" s="696"/>
      <c r="P61" s="696"/>
      <c r="Q61" s="696"/>
      <c r="R61" s="696"/>
      <c r="S61" s="696"/>
      <c r="T61" s="696"/>
      <c r="U61" s="696"/>
      <c r="V61" s="696"/>
      <c r="W61" s="696"/>
      <c r="X61" s="696"/>
      <c r="Y61" s="696"/>
      <c r="Z61" s="696"/>
      <c r="AA61" s="696"/>
      <c r="AB61" s="696"/>
      <c r="AC61" s="696"/>
      <c r="AD61" s="696"/>
      <c r="AE61" s="696"/>
      <c r="AF61" s="696"/>
      <c r="AG61" s="696"/>
    </row>
    <row r="62" spans="1:33" ht="28" customHeight="1">
      <c r="A62" s="1251" t="s">
        <v>922</v>
      </c>
      <c r="B62" s="1251"/>
      <c r="C62" s="1250" t="s">
        <v>923</v>
      </c>
      <c r="D62" s="1250"/>
      <c r="E62" s="1250"/>
      <c r="F62" s="1250"/>
      <c r="G62" s="1250"/>
      <c r="H62" s="1250"/>
      <c r="I62" s="1250"/>
      <c r="J62" s="1250"/>
      <c r="K62" s="1250"/>
      <c r="L62" s="1250"/>
      <c r="M62" s="1250"/>
      <c r="N62" s="1250"/>
      <c r="O62" s="1250"/>
      <c r="P62" s="1250"/>
      <c r="Q62" s="1250"/>
      <c r="R62" s="1250"/>
      <c r="S62" s="1250"/>
      <c r="T62" s="1250"/>
      <c r="U62" s="1250"/>
      <c r="V62" s="1250"/>
      <c r="W62" s="1250"/>
      <c r="X62" s="1250"/>
      <c r="Y62" s="1250"/>
      <c r="Z62" s="1250"/>
      <c r="AA62" s="1250"/>
      <c r="AB62" s="1250"/>
      <c r="AC62" s="1250"/>
      <c r="AD62" s="1250"/>
      <c r="AE62" s="1250"/>
      <c r="AF62" s="1250"/>
      <c r="AG62" s="1250"/>
    </row>
    <row r="63" spans="1:33">
      <c r="A63" s="695"/>
      <c r="B63" s="695"/>
      <c r="C63" s="695"/>
      <c r="D63" s="695"/>
      <c r="E63" s="695"/>
      <c r="F63" s="695"/>
      <c r="G63" s="695"/>
      <c r="H63" s="695"/>
      <c r="I63" s="695"/>
      <c r="J63" s="695"/>
      <c r="K63" s="695"/>
      <c r="L63" s="695"/>
      <c r="M63" s="695"/>
      <c r="N63" s="695"/>
      <c r="O63" s="695"/>
      <c r="P63" s="695"/>
      <c r="Q63" s="695"/>
      <c r="R63" s="695"/>
      <c r="S63" s="695"/>
      <c r="T63" s="695"/>
      <c r="U63" s="695"/>
      <c r="V63" s="695"/>
      <c r="W63" s="695"/>
      <c r="X63" s="695"/>
      <c r="Y63" s="695"/>
      <c r="Z63" s="695"/>
      <c r="AA63" s="695"/>
      <c r="AB63" s="695"/>
      <c r="AC63" s="695"/>
      <c r="AD63" s="695"/>
      <c r="AE63" s="695"/>
      <c r="AF63" s="695"/>
      <c r="AG63" s="695"/>
    </row>
  </sheetData>
  <mergeCells count="43">
    <mergeCell ref="C62:AG62"/>
    <mergeCell ref="A62:B62"/>
    <mergeCell ref="A54:I56"/>
    <mergeCell ref="J54:AG56"/>
    <mergeCell ref="A51:I53"/>
    <mergeCell ref="J51:AG53"/>
    <mergeCell ref="A57:I59"/>
    <mergeCell ref="J57:AG59"/>
    <mergeCell ref="C60:AG60"/>
    <mergeCell ref="A60:B60"/>
    <mergeCell ref="A61:B61"/>
    <mergeCell ref="A48:I50"/>
    <mergeCell ref="J48:AG50"/>
    <mergeCell ref="A45:I47"/>
    <mergeCell ref="J45:AG47"/>
    <mergeCell ref="A42:I44"/>
    <mergeCell ref="J42:AG44"/>
    <mergeCell ref="A39:I41"/>
    <mergeCell ref="J39:AG41"/>
    <mergeCell ref="A36:I38"/>
    <mergeCell ref="J36:AG38"/>
    <mergeCell ref="A33:I35"/>
    <mergeCell ref="J33:AG35"/>
    <mergeCell ref="A29:I31"/>
    <mergeCell ref="J29:AG31"/>
    <mergeCell ref="A26:I28"/>
    <mergeCell ref="J26:AG28"/>
    <mergeCell ref="A23:I25"/>
    <mergeCell ref="J23:AG25"/>
    <mergeCell ref="A20:I22"/>
    <mergeCell ref="J20:AG22"/>
    <mergeCell ref="A17:I19"/>
    <mergeCell ref="J17:AG19"/>
    <mergeCell ref="A14:I16"/>
    <mergeCell ref="J14:AG16"/>
    <mergeCell ref="A11:I13"/>
    <mergeCell ref="J11:AG13"/>
    <mergeCell ref="A8:I10"/>
    <mergeCell ref="J8:AG10"/>
    <mergeCell ref="A1:AG1"/>
    <mergeCell ref="X3:AG3"/>
    <mergeCell ref="A5:I7"/>
    <mergeCell ref="J5:AG7"/>
  </mergeCells>
  <phoneticPr fontId="2"/>
  <printOptions horizontalCentered="1"/>
  <pageMargins left="0.78740157480314965" right="0.59055118110236227" top="0.62992125984251968" bottom="0.39370078740157483" header="0.51181102362204722" footer="0.15748031496062992"/>
  <pageSetup paperSize="9" scale="87"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99E83-74E5-461F-B95E-90589B072E85}">
  <sheetPr>
    <pageSetUpPr fitToPage="1"/>
  </sheetPr>
  <dimension ref="A1:AG63"/>
  <sheetViews>
    <sheetView view="pageBreakPreview" zoomScaleNormal="100" zoomScaleSheetLayoutView="100" workbookViewId="0">
      <selection activeCell="F4" sqref="F4:AG5"/>
    </sheetView>
  </sheetViews>
  <sheetFormatPr defaultColWidth="2.7265625" defaultRowHeight="12.5"/>
  <cols>
    <col min="1" max="16384" width="2.7265625" style="671"/>
  </cols>
  <sheetData>
    <row r="1" spans="1:33" ht="24.75" customHeight="1"/>
    <row r="2" spans="1:33" ht="16">
      <c r="A2" s="1239" t="s">
        <v>1095</v>
      </c>
      <c r="B2" s="1239"/>
      <c r="C2" s="1239"/>
      <c r="D2" s="1239"/>
      <c r="E2" s="1239"/>
      <c r="F2" s="1239"/>
      <c r="G2" s="1239"/>
      <c r="H2" s="1239"/>
      <c r="I2" s="1239"/>
      <c r="J2" s="1239"/>
      <c r="K2" s="1239"/>
      <c r="L2" s="1239"/>
      <c r="M2" s="1239"/>
      <c r="N2" s="1239"/>
      <c r="O2" s="1239"/>
      <c r="P2" s="1239"/>
      <c r="Q2" s="1239"/>
      <c r="R2" s="1239"/>
      <c r="S2" s="1239"/>
      <c r="T2" s="1239"/>
      <c r="U2" s="1239"/>
      <c r="V2" s="1239"/>
      <c r="W2" s="1239"/>
      <c r="X2" s="1239"/>
      <c r="Y2" s="1239"/>
      <c r="Z2" s="1239"/>
      <c r="AA2" s="1239"/>
      <c r="AB2" s="1239"/>
      <c r="AC2" s="1239"/>
      <c r="AD2" s="1239"/>
      <c r="AE2" s="1239"/>
      <c r="AF2" s="1239"/>
      <c r="AG2" s="1239"/>
    </row>
    <row r="4" spans="1:33">
      <c r="A4" s="1265" t="s">
        <v>1035</v>
      </c>
      <c r="B4" s="1266"/>
      <c r="C4" s="1266"/>
      <c r="D4" s="1266"/>
      <c r="E4" s="1267"/>
      <c r="F4" s="1271"/>
      <c r="G4" s="1271"/>
      <c r="H4" s="1271"/>
      <c r="I4" s="1271"/>
      <c r="J4" s="1271"/>
      <c r="K4" s="1271"/>
      <c r="L4" s="1271"/>
      <c r="M4" s="1271"/>
      <c r="N4" s="1271"/>
      <c r="O4" s="1271"/>
      <c r="P4" s="1271"/>
      <c r="Q4" s="1271"/>
      <c r="R4" s="1271"/>
      <c r="S4" s="1271"/>
      <c r="T4" s="1271"/>
      <c r="U4" s="1271"/>
      <c r="V4" s="1271"/>
      <c r="W4" s="1271"/>
      <c r="X4" s="1271"/>
      <c r="Y4" s="1271"/>
      <c r="Z4" s="1271"/>
      <c r="AA4" s="1271"/>
      <c r="AB4" s="1271"/>
      <c r="AC4" s="1271"/>
      <c r="AD4" s="1271"/>
      <c r="AE4" s="1271"/>
      <c r="AF4" s="1271"/>
      <c r="AG4" s="1271"/>
    </row>
    <row r="5" spans="1:33">
      <c r="A5" s="1268"/>
      <c r="B5" s="1269"/>
      <c r="C5" s="1269"/>
      <c r="D5" s="1269"/>
      <c r="E5" s="1270"/>
      <c r="F5" s="1271"/>
      <c r="G5" s="1271"/>
      <c r="H5" s="1271"/>
      <c r="I5" s="1271"/>
      <c r="J5" s="1271"/>
      <c r="K5" s="1271"/>
      <c r="L5" s="1271"/>
      <c r="M5" s="1271"/>
      <c r="N5" s="1271"/>
      <c r="O5" s="1271"/>
      <c r="P5" s="1271"/>
      <c r="Q5" s="1271"/>
      <c r="R5" s="1271"/>
      <c r="S5" s="1271"/>
      <c r="T5" s="1271"/>
      <c r="U5" s="1271"/>
      <c r="V5" s="1271"/>
      <c r="W5" s="1271"/>
      <c r="X5" s="1271"/>
      <c r="Y5" s="1271"/>
      <c r="Z5" s="1271"/>
      <c r="AA5" s="1271"/>
      <c r="AB5" s="1271"/>
      <c r="AC5" s="1271"/>
      <c r="AD5" s="1271"/>
      <c r="AE5" s="1271"/>
      <c r="AF5" s="1271"/>
      <c r="AG5" s="1271"/>
    </row>
    <row r="7" spans="1:33">
      <c r="A7" s="671" t="s">
        <v>1036</v>
      </c>
    </row>
    <row r="8" spans="1:33">
      <c r="B8" s="1256"/>
      <c r="C8" s="1257"/>
      <c r="D8" s="1257"/>
      <c r="E8" s="1257"/>
      <c r="F8" s="1257"/>
      <c r="G8" s="1257"/>
      <c r="H8" s="1257"/>
      <c r="I8" s="1257"/>
      <c r="J8" s="1257"/>
      <c r="K8" s="1257"/>
      <c r="L8" s="1257"/>
      <c r="M8" s="1257"/>
      <c r="N8" s="1257"/>
      <c r="O8" s="1257"/>
      <c r="P8" s="1257"/>
      <c r="Q8" s="1257"/>
      <c r="R8" s="1257"/>
      <c r="S8" s="1257"/>
      <c r="T8" s="1257"/>
      <c r="U8" s="1257"/>
      <c r="V8" s="1257"/>
      <c r="W8" s="1257"/>
      <c r="X8" s="1257"/>
      <c r="Y8" s="1257"/>
      <c r="Z8" s="1257"/>
      <c r="AA8" s="1257"/>
      <c r="AB8" s="1257"/>
      <c r="AC8" s="1257"/>
      <c r="AD8" s="1257"/>
      <c r="AE8" s="1257"/>
      <c r="AF8" s="1257"/>
      <c r="AG8" s="1258"/>
    </row>
    <row r="9" spans="1:33">
      <c r="B9" s="1259"/>
      <c r="C9" s="1260"/>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0"/>
      <c r="AB9" s="1260"/>
      <c r="AC9" s="1260"/>
      <c r="AD9" s="1260"/>
      <c r="AE9" s="1260"/>
      <c r="AF9" s="1260"/>
      <c r="AG9" s="1261"/>
    </row>
    <row r="10" spans="1:33">
      <c r="B10" s="1259"/>
      <c r="C10" s="1260"/>
      <c r="D10" s="1260"/>
      <c r="E10" s="1260"/>
      <c r="F10" s="1260"/>
      <c r="G10" s="1260"/>
      <c r="H10" s="1260"/>
      <c r="I10" s="1260"/>
      <c r="J10" s="1260"/>
      <c r="K10" s="1260"/>
      <c r="L10" s="1260"/>
      <c r="M10" s="1260"/>
      <c r="N10" s="1260"/>
      <c r="O10" s="1260"/>
      <c r="P10" s="1260"/>
      <c r="Q10" s="1260"/>
      <c r="R10" s="1260"/>
      <c r="S10" s="1260"/>
      <c r="T10" s="1260"/>
      <c r="U10" s="1260"/>
      <c r="V10" s="1260"/>
      <c r="W10" s="1260"/>
      <c r="X10" s="1260"/>
      <c r="Y10" s="1260"/>
      <c r="Z10" s="1260"/>
      <c r="AA10" s="1260"/>
      <c r="AB10" s="1260"/>
      <c r="AC10" s="1260"/>
      <c r="AD10" s="1260"/>
      <c r="AE10" s="1260"/>
      <c r="AF10" s="1260"/>
      <c r="AG10" s="1261"/>
    </row>
    <row r="11" spans="1:33">
      <c r="B11" s="1259"/>
      <c r="C11" s="1260"/>
      <c r="D11" s="1260"/>
      <c r="E11" s="1260"/>
      <c r="F11" s="1260"/>
      <c r="G11" s="1260"/>
      <c r="H11" s="1260"/>
      <c r="I11" s="1260"/>
      <c r="J11" s="1260"/>
      <c r="K11" s="1260"/>
      <c r="L11" s="1260"/>
      <c r="M11" s="1260"/>
      <c r="N11" s="1260"/>
      <c r="O11" s="1260"/>
      <c r="P11" s="1260"/>
      <c r="Q11" s="1260"/>
      <c r="R11" s="1260"/>
      <c r="S11" s="1260"/>
      <c r="T11" s="1260"/>
      <c r="U11" s="1260"/>
      <c r="V11" s="1260"/>
      <c r="W11" s="1260"/>
      <c r="X11" s="1260"/>
      <c r="Y11" s="1260"/>
      <c r="Z11" s="1260"/>
      <c r="AA11" s="1260"/>
      <c r="AB11" s="1260"/>
      <c r="AC11" s="1260"/>
      <c r="AD11" s="1260"/>
      <c r="AE11" s="1260"/>
      <c r="AF11" s="1260"/>
      <c r="AG11" s="1261"/>
    </row>
    <row r="12" spans="1:33">
      <c r="B12" s="1259"/>
      <c r="C12" s="1260"/>
      <c r="D12" s="1260"/>
      <c r="E12" s="1260"/>
      <c r="F12" s="1260"/>
      <c r="G12" s="1260"/>
      <c r="H12" s="1260"/>
      <c r="I12" s="1260"/>
      <c r="J12" s="1260"/>
      <c r="K12" s="1260"/>
      <c r="L12" s="1260"/>
      <c r="M12" s="1260"/>
      <c r="N12" s="1260"/>
      <c r="O12" s="1260"/>
      <c r="P12" s="1260"/>
      <c r="Q12" s="1260"/>
      <c r="R12" s="1260"/>
      <c r="S12" s="1260"/>
      <c r="T12" s="1260"/>
      <c r="U12" s="1260"/>
      <c r="V12" s="1260"/>
      <c r="W12" s="1260"/>
      <c r="X12" s="1260"/>
      <c r="Y12" s="1260"/>
      <c r="Z12" s="1260"/>
      <c r="AA12" s="1260"/>
      <c r="AB12" s="1260"/>
      <c r="AC12" s="1260"/>
      <c r="AD12" s="1260"/>
      <c r="AE12" s="1260"/>
      <c r="AF12" s="1260"/>
      <c r="AG12" s="1261"/>
    </row>
    <row r="13" spans="1:33">
      <c r="B13" s="1259"/>
      <c r="C13" s="1260"/>
      <c r="D13" s="1260"/>
      <c r="E13" s="1260"/>
      <c r="F13" s="1260"/>
      <c r="G13" s="1260"/>
      <c r="H13" s="1260"/>
      <c r="I13" s="1260"/>
      <c r="J13" s="1260"/>
      <c r="K13" s="1260"/>
      <c r="L13" s="1260"/>
      <c r="M13" s="1260"/>
      <c r="N13" s="1260"/>
      <c r="O13" s="1260"/>
      <c r="P13" s="1260"/>
      <c r="Q13" s="1260"/>
      <c r="R13" s="1260"/>
      <c r="S13" s="1260"/>
      <c r="T13" s="1260"/>
      <c r="U13" s="1260"/>
      <c r="V13" s="1260"/>
      <c r="W13" s="1260"/>
      <c r="X13" s="1260"/>
      <c r="Y13" s="1260"/>
      <c r="Z13" s="1260"/>
      <c r="AA13" s="1260"/>
      <c r="AB13" s="1260"/>
      <c r="AC13" s="1260"/>
      <c r="AD13" s="1260"/>
      <c r="AE13" s="1260"/>
      <c r="AF13" s="1260"/>
      <c r="AG13" s="1261"/>
    </row>
    <row r="14" spans="1:33">
      <c r="B14" s="1259"/>
      <c r="C14" s="1260"/>
      <c r="D14" s="1260"/>
      <c r="E14" s="1260"/>
      <c r="F14" s="1260"/>
      <c r="G14" s="1260"/>
      <c r="H14" s="1260"/>
      <c r="I14" s="1260"/>
      <c r="J14" s="1260"/>
      <c r="K14" s="1260"/>
      <c r="L14" s="1260"/>
      <c r="M14" s="1260"/>
      <c r="N14" s="1260"/>
      <c r="O14" s="1260"/>
      <c r="P14" s="1260"/>
      <c r="Q14" s="1260"/>
      <c r="R14" s="1260"/>
      <c r="S14" s="1260"/>
      <c r="T14" s="1260"/>
      <c r="U14" s="1260"/>
      <c r="V14" s="1260"/>
      <c r="W14" s="1260"/>
      <c r="X14" s="1260"/>
      <c r="Y14" s="1260"/>
      <c r="Z14" s="1260"/>
      <c r="AA14" s="1260"/>
      <c r="AB14" s="1260"/>
      <c r="AC14" s="1260"/>
      <c r="AD14" s="1260"/>
      <c r="AE14" s="1260"/>
      <c r="AF14" s="1260"/>
      <c r="AG14" s="1261"/>
    </row>
    <row r="15" spans="1:33">
      <c r="B15" s="1259"/>
      <c r="C15" s="1260"/>
      <c r="D15" s="1260"/>
      <c r="E15" s="1260"/>
      <c r="F15" s="1260"/>
      <c r="G15" s="1260"/>
      <c r="H15" s="1260"/>
      <c r="I15" s="1260"/>
      <c r="J15" s="1260"/>
      <c r="K15" s="1260"/>
      <c r="L15" s="1260"/>
      <c r="M15" s="1260"/>
      <c r="N15" s="1260"/>
      <c r="O15" s="1260"/>
      <c r="P15" s="1260"/>
      <c r="Q15" s="1260"/>
      <c r="R15" s="1260"/>
      <c r="S15" s="1260"/>
      <c r="T15" s="1260"/>
      <c r="U15" s="1260"/>
      <c r="V15" s="1260"/>
      <c r="W15" s="1260"/>
      <c r="X15" s="1260"/>
      <c r="Y15" s="1260"/>
      <c r="Z15" s="1260"/>
      <c r="AA15" s="1260"/>
      <c r="AB15" s="1260"/>
      <c r="AC15" s="1260"/>
      <c r="AD15" s="1260"/>
      <c r="AE15" s="1260"/>
      <c r="AF15" s="1260"/>
      <c r="AG15" s="1261"/>
    </row>
    <row r="16" spans="1:33">
      <c r="B16" s="1259"/>
      <c r="C16" s="1260"/>
      <c r="D16" s="1260"/>
      <c r="E16" s="1260"/>
      <c r="F16" s="1260"/>
      <c r="G16" s="1260"/>
      <c r="H16" s="1260"/>
      <c r="I16" s="1260"/>
      <c r="J16" s="1260"/>
      <c r="K16" s="1260"/>
      <c r="L16" s="1260"/>
      <c r="M16" s="1260"/>
      <c r="N16" s="1260"/>
      <c r="O16" s="1260"/>
      <c r="P16" s="1260"/>
      <c r="Q16" s="1260"/>
      <c r="R16" s="1260"/>
      <c r="S16" s="1260"/>
      <c r="T16" s="1260"/>
      <c r="U16" s="1260"/>
      <c r="V16" s="1260"/>
      <c r="W16" s="1260"/>
      <c r="X16" s="1260"/>
      <c r="Y16" s="1260"/>
      <c r="Z16" s="1260"/>
      <c r="AA16" s="1260"/>
      <c r="AB16" s="1260"/>
      <c r="AC16" s="1260"/>
      <c r="AD16" s="1260"/>
      <c r="AE16" s="1260"/>
      <c r="AF16" s="1260"/>
      <c r="AG16" s="1261"/>
    </row>
    <row r="17" spans="1:33">
      <c r="B17" s="1259"/>
      <c r="C17" s="1260"/>
      <c r="D17" s="1260"/>
      <c r="E17" s="1260"/>
      <c r="F17" s="1260"/>
      <c r="G17" s="1260"/>
      <c r="H17" s="1260"/>
      <c r="I17" s="1260"/>
      <c r="J17" s="1260"/>
      <c r="K17" s="1260"/>
      <c r="L17" s="1260"/>
      <c r="M17" s="1260"/>
      <c r="N17" s="1260"/>
      <c r="O17" s="1260"/>
      <c r="P17" s="1260"/>
      <c r="Q17" s="1260"/>
      <c r="R17" s="1260"/>
      <c r="S17" s="1260"/>
      <c r="T17" s="1260"/>
      <c r="U17" s="1260"/>
      <c r="V17" s="1260"/>
      <c r="W17" s="1260"/>
      <c r="X17" s="1260"/>
      <c r="Y17" s="1260"/>
      <c r="Z17" s="1260"/>
      <c r="AA17" s="1260"/>
      <c r="AB17" s="1260"/>
      <c r="AC17" s="1260"/>
      <c r="AD17" s="1260"/>
      <c r="AE17" s="1260"/>
      <c r="AF17" s="1260"/>
      <c r="AG17" s="1261"/>
    </row>
    <row r="18" spans="1:33">
      <c r="B18" s="1259"/>
      <c r="C18" s="1260"/>
      <c r="D18" s="1260"/>
      <c r="E18" s="1260"/>
      <c r="F18" s="1260"/>
      <c r="G18" s="1260"/>
      <c r="H18" s="1260"/>
      <c r="I18" s="1260"/>
      <c r="J18" s="1260"/>
      <c r="K18" s="1260"/>
      <c r="L18" s="1260"/>
      <c r="M18" s="1260"/>
      <c r="N18" s="1260"/>
      <c r="O18" s="1260"/>
      <c r="P18" s="1260"/>
      <c r="Q18" s="1260"/>
      <c r="R18" s="1260"/>
      <c r="S18" s="1260"/>
      <c r="T18" s="1260"/>
      <c r="U18" s="1260"/>
      <c r="V18" s="1260"/>
      <c r="W18" s="1260"/>
      <c r="X18" s="1260"/>
      <c r="Y18" s="1260"/>
      <c r="Z18" s="1260"/>
      <c r="AA18" s="1260"/>
      <c r="AB18" s="1260"/>
      <c r="AC18" s="1260"/>
      <c r="AD18" s="1260"/>
      <c r="AE18" s="1260"/>
      <c r="AF18" s="1260"/>
      <c r="AG18" s="1261"/>
    </row>
    <row r="19" spans="1:33">
      <c r="B19" s="1262"/>
      <c r="C19" s="1263"/>
      <c r="D19" s="1263"/>
      <c r="E19" s="1263"/>
      <c r="F19" s="1263"/>
      <c r="G19" s="1263"/>
      <c r="H19" s="1263"/>
      <c r="I19" s="1263"/>
      <c r="J19" s="1263"/>
      <c r="K19" s="1263"/>
      <c r="L19" s="1263"/>
      <c r="M19" s="1263"/>
      <c r="N19" s="1263"/>
      <c r="O19" s="1263"/>
      <c r="P19" s="1263"/>
      <c r="Q19" s="1263"/>
      <c r="R19" s="1263"/>
      <c r="S19" s="1263"/>
      <c r="T19" s="1263"/>
      <c r="U19" s="1263"/>
      <c r="V19" s="1263"/>
      <c r="W19" s="1263"/>
      <c r="X19" s="1263"/>
      <c r="Y19" s="1263"/>
      <c r="Z19" s="1263"/>
      <c r="AA19" s="1263"/>
      <c r="AB19" s="1263"/>
      <c r="AC19" s="1263"/>
      <c r="AD19" s="1263"/>
      <c r="AE19" s="1263"/>
      <c r="AF19" s="1263"/>
      <c r="AG19" s="1264"/>
    </row>
    <row r="21" spans="1:33">
      <c r="A21" s="671" t="s">
        <v>1037</v>
      </c>
    </row>
    <row r="22" spans="1:33">
      <c r="B22" s="1256"/>
      <c r="C22" s="1257"/>
      <c r="D22" s="1257"/>
      <c r="E22" s="1257"/>
      <c r="F22" s="1257"/>
      <c r="G22" s="1257"/>
      <c r="H22" s="1257"/>
      <c r="I22" s="1257"/>
      <c r="J22" s="1257"/>
      <c r="K22" s="1257"/>
      <c r="L22" s="1257"/>
      <c r="M22" s="1257"/>
      <c r="N22" s="1257"/>
      <c r="O22" s="1257"/>
      <c r="P22" s="1257"/>
      <c r="Q22" s="1257"/>
      <c r="R22" s="1257"/>
      <c r="S22" s="1257"/>
      <c r="T22" s="1257"/>
      <c r="U22" s="1257"/>
      <c r="V22" s="1257"/>
      <c r="W22" s="1257"/>
      <c r="X22" s="1257"/>
      <c r="Y22" s="1257"/>
      <c r="Z22" s="1257"/>
      <c r="AA22" s="1257"/>
      <c r="AB22" s="1257"/>
      <c r="AC22" s="1257"/>
      <c r="AD22" s="1257"/>
      <c r="AE22" s="1257"/>
      <c r="AF22" s="1257"/>
      <c r="AG22" s="1258"/>
    </row>
    <row r="23" spans="1:33">
      <c r="B23" s="1259"/>
      <c r="C23" s="1260"/>
      <c r="D23" s="1260"/>
      <c r="E23" s="1260"/>
      <c r="F23" s="1260"/>
      <c r="G23" s="1260"/>
      <c r="H23" s="1260"/>
      <c r="I23" s="1260"/>
      <c r="J23" s="1260"/>
      <c r="K23" s="1260"/>
      <c r="L23" s="1260"/>
      <c r="M23" s="1260"/>
      <c r="N23" s="1260"/>
      <c r="O23" s="1260"/>
      <c r="P23" s="1260"/>
      <c r="Q23" s="1260"/>
      <c r="R23" s="1260"/>
      <c r="S23" s="1260"/>
      <c r="T23" s="1260"/>
      <c r="U23" s="1260"/>
      <c r="V23" s="1260"/>
      <c r="W23" s="1260"/>
      <c r="X23" s="1260"/>
      <c r="Y23" s="1260"/>
      <c r="Z23" s="1260"/>
      <c r="AA23" s="1260"/>
      <c r="AB23" s="1260"/>
      <c r="AC23" s="1260"/>
      <c r="AD23" s="1260"/>
      <c r="AE23" s="1260"/>
      <c r="AF23" s="1260"/>
      <c r="AG23" s="1261"/>
    </row>
    <row r="24" spans="1:33">
      <c r="B24" s="1259"/>
      <c r="C24" s="1260"/>
      <c r="D24" s="1260"/>
      <c r="E24" s="1260"/>
      <c r="F24" s="1260"/>
      <c r="G24" s="1260"/>
      <c r="H24" s="1260"/>
      <c r="I24" s="1260"/>
      <c r="J24" s="1260"/>
      <c r="K24" s="1260"/>
      <c r="L24" s="1260"/>
      <c r="M24" s="1260"/>
      <c r="N24" s="1260"/>
      <c r="O24" s="1260"/>
      <c r="P24" s="1260"/>
      <c r="Q24" s="1260"/>
      <c r="R24" s="1260"/>
      <c r="S24" s="1260"/>
      <c r="T24" s="1260"/>
      <c r="U24" s="1260"/>
      <c r="V24" s="1260"/>
      <c r="W24" s="1260"/>
      <c r="X24" s="1260"/>
      <c r="Y24" s="1260"/>
      <c r="Z24" s="1260"/>
      <c r="AA24" s="1260"/>
      <c r="AB24" s="1260"/>
      <c r="AC24" s="1260"/>
      <c r="AD24" s="1260"/>
      <c r="AE24" s="1260"/>
      <c r="AF24" s="1260"/>
      <c r="AG24" s="1261"/>
    </row>
    <row r="25" spans="1:33">
      <c r="B25" s="1259"/>
      <c r="C25" s="1260"/>
      <c r="D25" s="1260"/>
      <c r="E25" s="1260"/>
      <c r="F25" s="1260"/>
      <c r="G25" s="1260"/>
      <c r="H25" s="1260"/>
      <c r="I25" s="1260"/>
      <c r="J25" s="1260"/>
      <c r="K25" s="1260"/>
      <c r="L25" s="1260"/>
      <c r="M25" s="1260"/>
      <c r="N25" s="1260"/>
      <c r="O25" s="1260"/>
      <c r="P25" s="1260"/>
      <c r="Q25" s="1260"/>
      <c r="R25" s="1260"/>
      <c r="S25" s="1260"/>
      <c r="T25" s="1260"/>
      <c r="U25" s="1260"/>
      <c r="V25" s="1260"/>
      <c r="W25" s="1260"/>
      <c r="X25" s="1260"/>
      <c r="Y25" s="1260"/>
      <c r="Z25" s="1260"/>
      <c r="AA25" s="1260"/>
      <c r="AB25" s="1260"/>
      <c r="AC25" s="1260"/>
      <c r="AD25" s="1260"/>
      <c r="AE25" s="1260"/>
      <c r="AF25" s="1260"/>
      <c r="AG25" s="1261"/>
    </row>
    <row r="26" spans="1:33">
      <c r="B26" s="1259"/>
      <c r="C26" s="1260"/>
      <c r="D26" s="1260"/>
      <c r="E26" s="1260"/>
      <c r="F26" s="1260"/>
      <c r="G26" s="1260"/>
      <c r="H26" s="1260"/>
      <c r="I26" s="1260"/>
      <c r="J26" s="1260"/>
      <c r="K26" s="1260"/>
      <c r="L26" s="1260"/>
      <c r="M26" s="1260"/>
      <c r="N26" s="1260"/>
      <c r="O26" s="1260"/>
      <c r="P26" s="1260"/>
      <c r="Q26" s="1260"/>
      <c r="R26" s="1260"/>
      <c r="S26" s="1260"/>
      <c r="T26" s="1260"/>
      <c r="U26" s="1260"/>
      <c r="V26" s="1260"/>
      <c r="W26" s="1260"/>
      <c r="X26" s="1260"/>
      <c r="Y26" s="1260"/>
      <c r="Z26" s="1260"/>
      <c r="AA26" s="1260"/>
      <c r="AB26" s="1260"/>
      <c r="AC26" s="1260"/>
      <c r="AD26" s="1260"/>
      <c r="AE26" s="1260"/>
      <c r="AF26" s="1260"/>
      <c r="AG26" s="1261"/>
    </row>
    <row r="27" spans="1:33">
      <c r="B27" s="1259"/>
      <c r="C27" s="1260"/>
      <c r="D27" s="1260"/>
      <c r="E27" s="1260"/>
      <c r="F27" s="1260"/>
      <c r="G27" s="1260"/>
      <c r="H27" s="1260"/>
      <c r="I27" s="1260"/>
      <c r="J27" s="1260"/>
      <c r="K27" s="1260"/>
      <c r="L27" s="1260"/>
      <c r="M27" s="1260"/>
      <c r="N27" s="1260"/>
      <c r="O27" s="1260"/>
      <c r="P27" s="1260"/>
      <c r="Q27" s="1260"/>
      <c r="R27" s="1260"/>
      <c r="S27" s="1260"/>
      <c r="T27" s="1260"/>
      <c r="U27" s="1260"/>
      <c r="V27" s="1260"/>
      <c r="W27" s="1260"/>
      <c r="X27" s="1260"/>
      <c r="Y27" s="1260"/>
      <c r="Z27" s="1260"/>
      <c r="AA27" s="1260"/>
      <c r="AB27" s="1260"/>
      <c r="AC27" s="1260"/>
      <c r="AD27" s="1260"/>
      <c r="AE27" s="1260"/>
      <c r="AF27" s="1260"/>
      <c r="AG27" s="1261"/>
    </row>
    <row r="28" spans="1:33">
      <c r="B28" s="1259"/>
      <c r="C28" s="1260"/>
      <c r="D28" s="1260"/>
      <c r="E28" s="1260"/>
      <c r="F28" s="1260"/>
      <c r="G28" s="1260"/>
      <c r="H28" s="1260"/>
      <c r="I28" s="1260"/>
      <c r="J28" s="1260"/>
      <c r="K28" s="1260"/>
      <c r="L28" s="1260"/>
      <c r="M28" s="1260"/>
      <c r="N28" s="1260"/>
      <c r="O28" s="1260"/>
      <c r="P28" s="1260"/>
      <c r="Q28" s="1260"/>
      <c r="R28" s="1260"/>
      <c r="S28" s="1260"/>
      <c r="T28" s="1260"/>
      <c r="U28" s="1260"/>
      <c r="V28" s="1260"/>
      <c r="W28" s="1260"/>
      <c r="X28" s="1260"/>
      <c r="Y28" s="1260"/>
      <c r="Z28" s="1260"/>
      <c r="AA28" s="1260"/>
      <c r="AB28" s="1260"/>
      <c r="AC28" s="1260"/>
      <c r="AD28" s="1260"/>
      <c r="AE28" s="1260"/>
      <c r="AF28" s="1260"/>
      <c r="AG28" s="1261"/>
    </row>
    <row r="29" spans="1:33">
      <c r="B29" s="1259"/>
      <c r="C29" s="1260"/>
      <c r="D29" s="1260"/>
      <c r="E29" s="1260"/>
      <c r="F29" s="1260"/>
      <c r="G29" s="1260"/>
      <c r="H29" s="1260"/>
      <c r="I29" s="1260"/>
      <c r="J29" s="1260"/>
      <c r="K29" s="1260"/>
      <c r="L29" s="1260"/>
      <c r="M29" s="1260"/>
      <c r="N29" s="1260"/>
      <c r="O29" s="1260"/>
      <c r="P29" s="1260"/>
      <c r="Q29" s="1260"/>
      <c r="R29" s="1260"/>
      <c r="S29" s="1260"/>
      <c r="T29" s="1260"/>
      <c r="U29" s="1260"/>
      <c r="V29" s="1260"/>
      <c r="W29" s="1260"/>
      <c r="X29" s="1260"/>
      <c r="Y29" s="1260"/>
      <c r="Z29" s="1260"/>
      <c r="AA29" s="1260"/>
      <c r="AB29" s="1260"/>
      <c r="AC29" s="1260"/>
      <c r="AD29" s="1260"/>
      <c r="AE29" s="1260"/>
      <c r="AF29" s="1260"/>
      <c r="AG29" s="1261"/>
    </row>
    <row r="30" spans="1:33">
      <c r="B30" s="1259"/>
      <c r="C30" s="1260"/>
      <c r="D30" s="1260"/>
      <c r="E30" s="1260"/>
      <c r="F30" s="1260"/>
      <c r="G30" s="1260"/>
      <c r="H30" s="1260"/>
      <c r="I30" s="1260"/>
      <c r="J30" s="1260"/>
      <c r="K30" s="1260"/>
      <c r="L30" s="1260"/>
      <c r="M30" s="1260"/>
      <c r="N30" s="1260"/>
      <c r="O30" s="1260"/>
      <c r="P30" s="1260"/>
      <c r="Q30" s="1260"/>
      <c r="R30" s="1260"/>
      <c r="S30" s="1260"/>
      <c r="T30" s="1260"/>
      <c r="U30" s="1260"/>
      <c r="V30" s="1260"/>
      <c r="W30" s="1260"/>
      <c r="X30" s="1260"/>
      <c r="Y30" s="1260"/>
      <c r="Z30" s="1260"/>
      <c r="AA30" s="1260"/>
      <c r="AB30" s="1260"/>
      <c r="AC30" s="1260"/>
      <c r="AD30" s="1260"/>
      <c r="AE30" s="1260"/>
      <c r="AF30" s="1260"/>
      <c r="AG30" s="1261"/>
    </row>
    <row r="31" spans="1:33">
      <c r="B31" s="1259"/>
      <c r="C31" s="1260"/>
      <c r="D31" s="1260"/>
      <c r="E31" s="1260"/>
      <c r="F31" s="1260"/>
      <c r="G31" s="1260"/>
      <c r="H31" s="1260"/>
      <c r="I31" s="1260"/>
      <c r="J31" s="1260"/>
      <c r="K31" s="1260"/>
      <c r="L31" s="1260"/>
      <c r="M31" s="1260"/>
      <c r="N31" s="1260"/>
      <c r="O31" s="1260"/>
      <c r="P31" s="1260"/>
      <c r="Q31" s="1260"/>
      <c r="R31" s="1260"/>
      <c r="S31" s="1260"/>
      <c r="T31" s="1260"/>
      <c r="U31" s="1260"/>
      <c r="V31" s="1260"/>
      <c r="W31" s="1260"/>
      <c r="X31" s="1260"/>
      <c r="Y31" s="1260"/>
      <c r="Z31" s="1260"/>
      <c r="AA31" s="1260"/>
      <c r="AB31" s="1260"/>
      <c r="AC31" s="1260"/>
      <c r="AD31" s="1260"/>
      <c r="AE31" s="1260"/>
      <c r="AF31" s="1260"/>
      <c r="AG31" s="1261"/>
    </row>
    <row r="32" spans="1:33">
      <c r="B32" s="1259"/>
      <c r="C32" s="1260"/>
      <c r="D32" s="1260"/>
      <c r="E32" s="1260"/>
      <c r="F32" s="1260"/>
      <c r="G32" s="1260"/>
      <c r="H32" s="1260"/>
      <c r="I32" s="1260"/>
      <c r="J32" s="1260"/>
      <c r="K32" s="1260"/>
      <c r="L32" s="1260"/>
      <c r="M32" s="1260"/>
      <c r="N32" s="1260"/>
      <c r="O32" s="1260"/>
      <c r="P32" s="1260"/>
      <c r="Q32" s="1260"/>
      <c r="R32" s="1260"/>
      <c r="S32" s="1260"/>
      <c r="T32" s="1260"/>
      <c r="U32" s="1260"/>
      <c r="V32" s="1260"/>
      <c r="W32" s="1260"/>
      <c r="X32" s="1260"/>
      <c r="Y32" s="1260"/>
      <c r="Z32" s="1260"/>
      <c r="AA32" s="1260"/>
      <c r="AB32" s="1260"/>
      <c r="AC32" s="1260"/>
      <c r="AD32" s="1260"/>
      <c r="AE32" s="1260"/>
      <c r="AF32" s="1260"/>
      <c r="AG32" s="1261"/>
    </row>
    <row r="33" spans="1:33">
      <c r="B33" s="1262"/>
      <c r="C33" s="1263"/>
      <c r="D33" s="1263"/>
      <c r="E33" s="1263"/>
      <c r="F33" s="1263"/>
      <c r="G33" s="1263"/>
      <c r="H33" s="1263"/>
      <c r="I33" s="1263"/>
      <c r="J33" s="1263"/>
      <c r="K33" s="1263"/>
      <c r="L33" s="1263"/>
      <c r="M33" s="1263"/>
      <c r="N33" s="1263"/>
      <c r="O33" s="1263"/>
      <c r="P33" s="1263"/>
      <c r="Q33" s="1263"/>
      <c r="R33" s="1263"/>
      <c r="S33" s="1263"/>
      <c r="T33" s="1263"/>
      <c r="U33" s="1263"/>
      <c r="V33" s="1263"/>
      <c r="W33" s="1263"/>
      <c r="X33" s="1263"/>
      <c r="Y33" s="1263"/>
      <c r="Z33" s="1263"/>
      <c r="AA33" s="1263"/>
      <c r="AB33" s="1263"/>
      <c r="AC33" s="1263"/>
      <c r="AD33" s="1263"/>
      <c r="AE33" s="1263"/>
      <c r="AF33" s="1263"/>
      <c r="AG33" s="1264"/>
    </row>
    <row r="35" spans="1:33">
      <c r="A35" s="671" t="s">
        <v>1038</v>
      </c>
    </row>
    <row r="36" spans="1:33">
      <c r="B36" s="1256"/>
      <c r="C36" s="1257"/>
      <c r="D36" s="1257"/>
      <c r="E36" s="1257"/>
      <c r="F36" s="1257"/>
      <c r="G36" s="1257"/>
      <c r="H36" s="1257"/>
      <c r="I36" s="1257"/>
      <c r="J36" s="1257"/>
      <c r="K36" s="1257"/>
      <c r="L36" s="1257"/>
      <c r="M36" s="1257"/>
      <c r="N36" s="1257"/>
      <c r="O36" s="1257"/>
      <c r="P36" s="1257"/>
      <c r="Q36" s="1257"/>
      <c r="R36" s="1257"/>
      <c r="S36" s="1257"/>
      <c r="T36" s="1257"/>
      <c r="U36" s="1257"/>
      <c r="V36" s="1257"/>
      <c r="W36" s="1257"/>
      <c r="X36" s="1257"/>
      <c r="Y36" s="1257"/>
      <c r="Z36" s="1257"/>
      <c r="AA36" s="1257"/>
      <c r="AB36" s="1257"/>
      <c r="AC36" s="1257"/>
      <c r="AD36" s="1257"/>
      <c r="AE36" s="1257"/>
      <c r="AF36" s="1257"/>
      <c r="AG36" s="1258"/>
    </row>
    <row r="37" spans="1:33">
      <c r="B37" s="1259"/>
      <c r="C37" s="1260"/>
      <c r="D37" s="1260"/>
      <c r="E37" s="1260"/>
      <c r="F37" s="1260"/>
      <c r="G37" s="1260"/>
      <c r="H37" s="1260"/>
      <c r="I37" s="1260"/>
      <c r="J37" s="1260"/>
      <c r="K37" s="1260"/>
      <c r="L37" s="1260"/>
      <c r="M37" s="1260"/>
      <c r="N37" s="1260"/>
      <c r="O37" s="1260"/>
      <c r="P37" s="1260"/>
      <c r="Q37" s="1260"/>
      <c r="R37" s="1260"/>
      <c r="S37" s="1260"/>
      <c r="T37" s="1260"/>
      <c r="U37" s="1260"/>
      <c r="V37" s="1260"/>
      <c r="W37" s="1260"/>
      <c r="X37" s="1260"/>
      <c r="Y37" s="1260"/>
      <c r="Z37" s="1260"/>
      <c r="AA37" s="1260"/>
      <c r="AB37" s="1260"/>
      <c r="AC37" s="1260"/>
      <c r="AD37" s="1260"/>
      <c r="AE37" s="1260"/>
      <c r="AF37" s="1260"/>
      <c r="AG37" s="1261"/>
    </row>
    <row r="38" spans="1:33">
      <c r="B38" s="1259"/>
      <c r="C38" s="1260"/>
      <c r="D38" s="1260"/>
      <c r="E38" s="1260"/>
      <c r="F38" s="1260"/>
      <c r="G38" s="1260"/>
      <c r="H38" s="1260"/>
      <c r="I38" s="1260"/>
      <c r="J38" s="1260"/>
      <c r="K38" s="1260"/>
      <c r="L38" s="1260"/>
      <c r="M38" s="1260"/>
      <c r="N38" s="1260"/>
      <c r="O38" s="1260"/>
      <c r="P38" s="1260"/>
      <c r="Q38" s="1260"/>
      <c r="R38" s="1260"/>
      <c r="S38" s="1260"/>
      <c r="T38" s="1260"/>
      <c r="U38" s="1260"/>
      <c r="V38" s="1260"/>
      <c r="W38" s="1260"/>
      <c r="X38" s="1260"/>
      <c r="Y38" s="1260"/>
      <c r="Z38" s="1260"/>
      <c r="AA38" s="1260"/>
      <c r="AB38" s="1260"/>
      <c r="AC38" s="1260"/>
      <c r="AD38" s="1260"/>
      <c r="AE38" s="1260"/>
      <c r="AF38" s="1260"/>
      <c r="AG38" s="1261"/>
    </row>
    <row r="39" spans="1:33">
      <c r="B39" s="1259"/>
      <c r="C39" s="1260"/>
      <c r="D39" s="1260"/>
      <c r="E39" s="1260"/>
      <c r="F39" s="1260"/>
      <c r="G39" s="1260"/>
      <c r="H39" s="1260"/>
      <c r="I39" s="1260"/>
      <c r="J39" s="1260"/>
      <c r="K39" s="1260"/>
      <c r="L39" s="1260"/>
      <c r="M39" s="1260"/>
      <c r="N39" s="1260"/>
      <c r="O39" s="1260"/>
      <c r="P39" s="1260"/>
      <c r="Q39" s="1260"/>
      <c r="R39" s="1260"/>
      <c r="S39" s="1260"/>
      <c r="T39" s="1260"/>
      <c r="U39" s="1260"/>
      <c r="V39" s="1260"/>
      <c r="W39" s="1260"/>
      <c r="X39" s="1260"/>
      <c r="Y39" s="1260"/>
      <c r="Z39" s="1260"/>
      <c r="AA39" s="1260"/>
      <c r="AB39" s="1260"/>
      <c r="AC39" s="1260"/>
      <c r="AD39" s="1260"/>
      <c r="AE39" s="1260"/>
      <c r="AF39" s="1260"/>
      <c r="AG39" s="1261"/>
    </row>
    <row r="40" spans="1:33">
      <c r="B40" s="1259"/>
      <c r="C40" s="1260"/>
      <c r="D40" s="1260"/>
      <c r="E40" s="1260"/>
      <c r="F40" s="1260"/>
      <c r="G40" s="1260"/>
      <c r="H40" s="1260"/>
      <c r="I40" s="1260"/>
      <c r="J40" s="1260"/>
      <c r="K40" s="1260"/>
      <c r="L40" s="1260"/>
      <c r="M40" s="1260"/>
      <c r="N40" s="1260"/>
      <c r="O40" s="1260"/>
      <c r="P40" s="1260"/>
      <c r="Q40" s="1260"/>
      <c r="R40" s="1260"/>
      <c r="S40" s="1260"/>
      <c r="T40" s="1260"/>
      <c r="U40" s="1260"/>
      <c r="V40" s="1260"/>
      <c r="W40" s="1260"/>
      <c r="X40" s="1260"/>
      <c r="Y40" s="1260"/>
      <c r="Z40" s="1260"/>
      <c r="AA40" s="1260"/>
      <c r="AB40" s="1260"/>
      <c r="AC40" s="1260"/>
      <c r="AD40" s="1260"/>
      <c r="AE40" s="1260"/>
      <c r="AF40" s="1260"/>
      <c r="AG40" s="1261"/>
    </row>
    <row r="41" spans="1:33">
      <c r="B41" s="1259"/>
      <c r="C41" s="1260"/>
      <c r="D41" s="1260"/>
      <c r="E41" s="1260"/>
      <c r="F41" s="1260"/>
      <c r="G41" s="1260"/>
      <c r="H41" s="1260"/>
      <c r="I41" s="1260"/>
      <c r="J41" s="1260"/>
      <c r="K41" s="1260"/>
      <c r="L41" s="1260"/>
      <c r="M41" s="1260"/>
      <c r="N41" s="1260"/>
      <c r="O41" s="1260"/>
      <c r="P41" s="1260"/>
      <c r="Q41" s="1260"/>
      <c r="R41" s="1260"/>
      <c r="S41" s="1260"/>
      <c r="T41" s="1260"/>
      <c r="U41" s="1260"/>
      <c r="V41" s="1260"/>
      <c r="W41" s="1260"/>
      <c r="X41" s="1260"/>
      <c r="Y41" s="1260"/>
      <c r="Z41" s="1260"/>
      <c r="AA41" s="1260"/>
      <c r="AB41" s="1260"/>
      <c r="AC41" s="1260"/>
      <c r="AD41" s="1260"/>
      <c r="AE41" s="1260"/>
      <c r="AF41" s="1260"/>
      <c r="AG41" s="1261"/>
    </row>
    <row r="42" spans="1:33">
      <c r="B42" s="1259"/>
      <c r="C42" s="1260"/>
      <c r="D42" s="1260"/>
      <c r="E42" s="1260"/>
      <c r="F42" s="1260"/>
      <c r="G42" s="1260"/>
      <c r="H42" s="1260"/>
      <c r="I42" s="1260"/>
      <c r="J42" s="1260"/>
      <c r="K42" s="1260"/>
      <c r="L42" s="1260"/>
      <c r="M42" s="1260"/>
      <c r="N42" s="1260"/>
      <c r="O42" s="1260"/>
      <c r="P42" s="1260"/>
      <c r="Q42" s="1260"/>
      <c r="R42" s="1260"/>
      <c r="S42" s="1260"/>
      <c r="T42" s="1260"/>
      <c r="U42" s="1260"/>
      <c r="V42" s="1260"/>
      <c r="W42" s="1260"/>
      <c r="X42" s="1260"/>
      <c r="Y42" s="1260"/>
      <c r="Z42" s="1260"/>
      <c r="AA42" s="1260"/>
      <c r="AB42" s="1260"/>
      <c r="AC42" s="1260"/>
      <c r="AD42" s="1260"/>
      <c r="AE42" s="1260"/>
      <c r="AF42" s="1260"/>
      <c r="AG42" s="1261"/>
    </row>
    <row r="43" spans="1:33">
      <c r="B43" s="1259"/>
      <c r="C43" s="1260"/>
      <c r="D43" s="1260"/>
      <c r="E43" s="1260"/>
      <c r="F43" s="1260"/>
      <c r="G43" s="1260"/>
      <c r="H43" s="1260"/>
      <c r="I43" s="1260"/>
      <c r="J43" s="1260"/>
      <c r="K43" s="1260"/>
      <c r="L43" s="1260"/>
      <c r="M43" s="1260"/>
      <c r="N43" s="1260"/>
      <c r="O43" s="1260"/>
      <c r="P43" s="1260"/>
      <c r="Q43" s="1260"/>
      <c r="R43" s="1260"/>
      <c r="S43" s="1260"/>
      <c r="T43" s="1260"/>
      <c r="U43" s="1260"/>
      <c r="V43" s="1260"/>
      <c r="W43" s="1260"/>
      <c r="X43" s="1260"/>
      <c r="Y43" s="1260"/>
      <c r="Z43" s="1260"/>
      <c r="AA43" s="1260"/>
      <c r="AB43" s="1260"/>
      <c r="AC43" s="1260"/>
      <c r="AD43" s="1260"/>
      <c r="AE43" s="1260"/>
      <c r="AF43" s="1260"/>
      <c r="AG43" s="1261"/>
    </row>
    <row r="44" spans="1:33">
      <c r="B44" s="1259"/>
      <c r="C44" s="1260"/>
      <c r="D44" s="1260"/>
      <c r="E44" s="1260"/>
      <c r="F44" s="1260"/>
      <c r="G44" s="1260"/>
      <c r="H44" s="1260"/>
      <c r="I44" s="1260"/>
      <c r="J44" s="1260"/>
      <c r="K44" s="1260"/>
      <c r="L44" s="1260"/>
      <c r="M44" s="1260"/>
      <c r="N44" s="1260"/>
      <c r="O44" s="1260"/>
      <c r="P44" s="1260"/>
      <c r="Q44" s="1260"/>
      <c r="R44" s="1260"/>
      <c r="S44" s="1260"/>
      <c r="T44" s="1260"/>
      <c r="U44" s="1260"/>
      <c r="V44" s="1260"/>
      <c r="W44" s="1260"/>
      <c r="X44" s="1260"/>
      <c r="Y44" s="1260"/>
      <c r="Z44" s="1260"/>
      <c r="AA44" s="1260"/>
      <c r="AB44" s="1260"/>
      <c r="AC44" s="1260"/>
      <c r="AD44" s="1260"/>
      <c r="AE44" s="1260"/>
      <c r="AF44" s="1260"/>
      <c r="AG44" s="1261"/>
    </row>
    <row r="45" spans="1:33">
      <c r="B45" s="1259"/>
      <c r="C45" s="1260"/>
      <c r="D45" s="1260"/>
      <c r="E45" s="1260"/>
      <c r="F45" s="1260"/>
      <c r="G45" s="1260"/>
      <c r="H45" s="1260"/>
      <c r="I45" s="1260"/>
      <c r="J45" s="1260"/>
      <c r="K45" s="1260"/>
      <c r="L45" s="1260"/>
      <c r="M45" s="1260"/>
      <c r="N45" s="1260"/>
      <c r="O45" s="1260"/>
      <c r="P45" s="1260"/>
      <c r="Q45" s="1260"/>
      <c r="R45" s="1260"/>
      <c r="S45" s="1260"/>
      <c r="T45" s="1260"/>
      <c r="U45" s="1260"/>
      <c r="V45" s="1260"/>
      <c r="W45" s="1260"/>
      <c r="X45" s="1260"/>
      <c r="Y45" s="1260"/>
      <c r="Z45" s="1260"/>
      <c r="AA45" s="1260"/>
      <c r="AB45" s="1260"/>
      <c r="AC45" s="1260"/>
      <c r="AD45" s="1260"/>
      <c r="AE45" s="1260"/>
      <c r="AF45" s="1260"/>
      <c r="AG45" s="1261"/>
    </row>
    <row r="46" spans="1:33">
      <c r="B46" s="1259"/>
      <c r="C46" s="1260"/>
      <c r="D46" s="1260"/>
      <c r="E46" s="1260"/>
      <c r="F46" s="1260"/>
      <c r="G46" s="1260"/>
      <c r="H46" s="1260"/>
      <c r="I46" s="1260"/>
      <c r="J46" s="1260"/>
      <c r="K46" s="1260"/>
      <c r="L46" s="1260"/>
      <c r="M46" s="1260"/>
      <c r="N46" s="1260"/>
      <c r="O46" s="1260"/>
      <c r="P46" s="1260"/>
      <c r="Q46" s="1260"/>
      <c r="R46" s="1260"/>
      <c r="S46" s="1260"/>
      <c r="T46" s="1260"/>
      <c r="U46" s="1260"/>
      <c r="V46" s="1260"/>
      <c r="W46" s="1260"/>
      <c r="X46" s="1260"/>
      <c r="Y46" s="1260"/>
      <c r="Z46" s="1260"/>
      <c r="AA46" s="1260"/>
      <c r="AB46" s="1260"/>
      <c r="AC46" s="1260"/>
      <c r="AD46" s="1260"/>
      <c r="AE46" s="1260"/>
      <c r="AF46" s="1260"/>
      <c r="AG46" s="1261"/>
    </row>
    <row r="47" spans="1:33">
      <c r="B47" s="1262"/>
      <c r="C47" s="1263"/>
      <c r="D47" s="1263"/>
      <c r="E47" s="1263"/>
      <c r="F47" s="1263"/>
      <c r="G47" s="1263"/>
      <c r="H47" s="1263"/>
      <c r="I47" s="1263"/>
      <c r="J47" s="1263"/>
      <c r="K47" s="1263"/>
      <c r="L47" s="1263"/>
      <c r="M47" s="1263"/>
      <c r="N47" s="1263"/>
      <c r="O47" s="1263"/>
      <c r="P47" s="1263"/>
      <c r="Q47" s="1263"/>
      <c r="R47" s="1263"/>
      <c r="S47" s="1263"/>
      <c r="T47" s="1263"/>
      <c r="U47" s="1263"/>
      <c r="V47" s="1263"/>
      <c r="W47" s="1263"/>
      <c r="X47" s="1263"/>
      <c r="Y47" s="1263"/>
      <c r="Z47" s="1263"/>
      <c r="AA47" s="1263"/>
      <c r="AB47" s="1263"/>
      <c r="AC47" s="1263"/>
      <c r="AD47" s="1263"/>
      <c r="AE47" s="1263"/>
      <c r="AF47" s="1263"/>
      <c r="AG47" s="1264"/>
    </row>
    <row r="49" spans="1:33">
      <c r="A49" s="671" t="s">
        <v>1039</v>
      </c>
    </row>
    <row r="50" spans="1:33">
      <c r="B50" s="1256"/>
      <c r="C50" s="1257"/>
      <c r="D50" s="1257"/>
      <c r="E50" s="1257"/>
      <c r="F50" s="1257"/>
      <c r="G50" s="1257"/>
      <c r="H50" s="1257"/>
      <c r="I50" s="1257"/>
      <c r="J50" s="1257"/>
      <c r="K50" s="1257"/>
      <c r="L50" s="1257"/>
      <c r="M50" s="1257"/>
      <c r="N50" s="1257"/>
      <c r="O50" s="1257"/>
      <c r="P50" s="1257"/>
      <c r="Q50" s="1257"/>
      <c r="R50" s="1257"/>
      <c r="S50" s="1257"/>
      <c r="T50" s="1257"/>
      <c r="U50" s="1257"/>
      <c r="V50" s="1257"/>
      <c r="W50" s="1257"/>
      <c r="X50" s="1257"/>
      <c r="Y50" s="1257"/>
      <c r="Z50" s="1257"/>
      <c r="AA50" s="1257"/>
      <c r="AB50" s="1257"/>
      <c r="AC50" s="1257"/>
      <c r="AD50" s="1257"/>
      <c r="AE50" s="1257"/>
      <c r="AF50" s="1257"/>
      <c r="AG50" s="1258"/>
    </row>
    <row r="51" spans="1:33">
      <c r="B51" s="1259"/>
      <c r="C51" s="1260"/>
      <c r="D51" s="1260"/>
      <c r="E51" s="1260"/>
      <c r="F51" s="1260"/>
      <c r="G51" s="1260"/>
      <c r="H51" s="1260"/>
      <c r="I51" s="1260"/>
      <c r="J51" s="1260"/>
      <c r="K51" s="1260"/>
      <c r="L51" s="1260"/>
      <c r="M51" s="1260"/>
      <c r="N51" s="1260"/>
      <c r="O51" s="1260"/>
      <c r="P51" s="1260"/>
      <c r="Q51" s="1260"/>
      <c r="R51" s="1260"/>
      <c r="S51" s="1260"/>
      <c r="T51" s="1260"/>
      <c r="U51" s="1260"/>
      <c r="V51" s="1260"/>
      <c r="W51" s="1260"/>
      <c r="X51" s="1260"/>
      <c r="Y51" s="1260"/>
      <c r="Z51" s="1260"/>
      <c r="AA51" s="1260"/>
      <c r="AB51" s="1260"/>
      <c r="AC51" s="1260"/>
      <c r="AD51" s="1260"/>
      <c r="AE51" s="1260"/>
      <c r="AF51" s="1260"/>
      <c r="AG51" s="1261"/>
    </row>
    <row r="52" spans="1:33">
      <c r="B52" s="1259"/>
      <c r="C52" s="1260"/>
      <c r="D52" s="1260"/>
      <c r="E52" s="1260"/>
      <c r="F52" s="1260"/>
      <c r="G52" s="1260"/>
      <c r="H52" s="1260"/>
      <c r="I52" s="1260"/>
      <c r="J52" s="1260"/>
      <c r="K52" s="1260"/>
      <c r="L52" s="1260"/>
      <c r="M52" s="1260"/>
      <c r="N52" s="1260"/>
      <c r="O52" s="1260"/>
      <c r="P52" s="1260"/>
      <c r="Q52" s="1260"/>
      <c r="R52" s="1260"/>
      <c r="S52" s="1260"/>
      <c r="T52" s="1260"/>
      <c r="U52" s="1260"/>
      <c r="V52" s="1260"/>
      <c r="W52" s="1260"/>
      <c r="X52" s="1260"/>
      <c r="Y52" s="1260"/>
      <c r="Z52" s="1260"/>
      <c r="AA52" s="1260"/>
      <c r="AB52" s="1260"/>
      <c r="AC52" s="1260"/>
      <c r="AD52" s="1260"/>
      <c r="AE52" s="1260"/>
      <c r="AF52" s="1260"/>
      <c r="AG52" s="1261"/>
    </row>
    <row r="53" spans="1:33">
      <c r="B53" s="1259"/>
      <c r="C53" s="1260"/>
      <c r="D53" s="1260"/>
      <c r="E53" s="1260"/>
      <c r="F53" s="1260"/>
      <c r="G53" s="1260"/>
      <c r="H53" s="1260"/>
      <c r="I53" s="1260"/>
      <c r="J53" s="1260"/>
      <c r="K53" s="1260"/>
      <c r="L53" s="1260"/>
      <c r="M53" s="1260"/>
      <c r="N53" s="1260"/>
      <c r="O53" s="1260"/>
      <c r="P53" s="1260"/>
      <c r="Q53" s="1260"/>
      <c r="R53" s="1260"/>
      <c r="S53" s="1260"/>
      <c r="T53" s="1260"/>
      <c r="U53" s="1260"/>
      <c r="V53" s="1260"/>
      <c r="W53" s="1260"/>
      <c r="X53" s="1260"/>
      <c r="Y53" s="1260"/>
      <c r="Z53" s="1260"/>
      <c r="AA53" s="1260"/>
      <c r="AB53" s="1260"/>
      <c r="AC53" s="1260"/>
      <c r="AD53" s="1260"/>
      <c r="AE53" s="1260"/>
      <c r="AF53" s="1260"/>
      <c r="AG53" s="1261"/>
    </row>
    <row r="54" spans="1:33">
      <c r="B54" s="1259"/>
      <c r="C54" s="1260"/>
      <c r="D54" s="1260"/>
      <c r="E54" s="1260"/>
      <c r="F54" s="1260"/>
      <c r="G54" s="1260"/>
      <c r="H54" s="1260"/>
      <c r="I54" s="1260"/>
      <c r="J54" s="1260"/>
      <c r="K54" s="1260"/>
      <c r="L54" s="1260"/>
      <c r="M54" s="1260"/>
      <c r="N54" s="1260"/>
      <c r="O54" s="1260"/>
      <c r="P54" s="1260"/>
      <c r="Q54" s="1260"/>
      <c r="R54" s="1260"/>
      <c r="S54" s="1260"/>
      <c r="T54" s="1260"/>
      <c r="U54" s="1260"/>
      <c r="V54" s="1260"/>
      <c r="W54" s="1260"/>
      <c r="X54" s="1260"/>
      <c r="Y54" s="1260"/>
      <c r="Z54" s="1260"/>
      <c r="AA54" s="1260"/>
      <c r="AB54" s="1260"/>
      <c r="AC54" s="1260"/>
      <c r="AD54" s="1260"/>
      <c r="AE54" s="1260"/>
      <c r="AF54" s="1260"/>
      <c r="AG54" s="1261"/>
    </row>
    <row r="55" spans="1:33">
      <c r="B55" s="1259"/>
      <c r="C55" s="1260"/>
      <c r="D55" s="1260"/>
      <c r="E55" s="1260"/>
      <c r="F55" s="1260"/>
      <c r="G55" s="1260"/>
      <c r="H55" s="1260"/>
      <c r="I55" s="1260"/>
      <c r="J55" s="1260"/>
      <c r="K55" s="1260"/>
      <c r="L55" s="1260"/>
      <c r="M55" s="1260"/>
      <c r="N55" s="1260"/>
      <c r="O55" s="1260"/>
      <c r="P55" s="1260"/>
      <c r="Q55" s="1260"/>
      <c r="R55" s="1260"/>
      <c r="S55" s="1260"/>
      <c r="T55" s="1260"/>
      <c r="U55" s="1260"/>
      <c r="V55" s="1260"/>
      <c r="W55" s="1260"/>
      <c r="X55" s="1260"/>
      <c r="Y55" s="1260"/>
      <c r="Z55" s="1260"/>
      <c r="AA55" s="1260"/>
      <c r="AB55" s="1260"/>
      <c r="AC55" s="1260"/>
      <c r="AD55" s="1260"/>
      <c r="AE55" s="1260"/>
      <c r="AF55" s="1260"/>
      <c r="AG55" s="1261"/>
    </row>
    <row r="56" spans="1:33">
      <c r="B56" s="1259"/>
      <c r="C56" s="1260"/>
      <c r="D56" s="1260"/>
      <c r="E56" s="1260"/>
      <c r="F56" s="1260"/>
      <c r="G56" s="1260"/>
      <c r="H56" s="1260"/>
      <c r="I56" s="1260"/>
      <c r="J56" s="1260"/>
      <c r="K56" s="1260"/>
      <c r="L56" s="1260"/>
      <c r="M56" s="1260"/>
      <c r="N56" s="1260"/>
      <c r="O56" s="1260"/>
      <c r="P56" s="1260"/>
      <c r="Q56" s="1260"/>
      <c r="R56" s="1260"/>
      <c r="S56" s="1260"/>
      <c r="T56" s="1260"/>
      <c r="U56" s="1260"/>
      <c r="V56" s="1260"/>
      <c r="W56" s="1260"/>
      <c r="X56" s="1260"/>
      <c r="Y56" s="1260"/>
      <c r="Z56" s="1260"/>
      <c r="AA56" s="1260"/>
      <c r="AB56" s="1260"/>
      <c r="AC56" s="1260"/>
      <c r="AD56" s="1260"/>
      <c r="AE56" s="1260"/>
      <c r="AF56" s="1260"/>
      <c r="AG56" s="1261"/>
    </row>
    <row r="57" spans="1:33">
      <c r="B57" s="1259"/>
      <c r="C57" s="1260"/>
      <c r="D57" s="1260"/>
      <c r="E57" s="1260"/>
      <c r="F57" s="1260"/>
      <c r="G57" s="1260"/>
      <c r="H57" s="1260"/>
      <c r="I57" s="1260"/>
      <c r="J57" s="1260"/>
      <c r="K57" s="1260"/>
      <c r="L57" s="1260"/>
      <c r="M57" s="1260"/>
      <c r="N57" s="1260"/>
      <c r="O57" s="1260"/>
      <c r="P57" s="1260"/>
      <c r="Q57" s="1260"/>
      <c r="R57" s="1260"/>
      <c r="S57" s="1260"/>
      <c r="T57" s="1260"/>
      <c r="U57" s="1260"/>
      <c r="V57" s="1260"/>
      <c r="W57" s="1260"/>
      <c r="X57" s="1260"/>
      <c r="Y57" s="1260"/>
      <c r="Z57" s="1260"/>
      <c r="AA57" s="1260"/>
      <c r="AB57" s="1260"/>
      <c r="AC57" s="1260"/>
      <c r="AD57" s="1260"/>
      <c r="AE57" s="1260"/>
      <c r="AF57" s="1260"/>
      <c r="AG57" s="1261"/>
    </row>
    <row r="58" spans="1:33">
      <c r="B58" s="1259"/>
      <c r="C58" s="1260"/>
      <c r="D58" s="1260"/>
      <c r="E58" s="1260"/>
      <c r="F58" s="1260"/>
      <c r="G58" s="1260"/>
      <c r="H58" s="1260"/>
      <c r="I58" s="1260"/>
      <c r="J58" s="1260"/>
      <c r="K58" s="1260"/>
      <c r="L58" s="1260"/>
      <c r="M58" s="1260"/>
      <c r="N58" s="1260"/>
      <c r="O58" s="1260"/>
      <c r="P58" s="1260"/>
      <c r="Q58" s="1260"/>
      <c r="R58" s="1260"/>
      <c r="S58" s="1260"/>
      <c r="T58" s="1260"/>
      <c r="U58" s="1260"/>
      <c r="V58" s="1260"/>
      <c r="W58" s="1260"/>
      <c r="X58" s="1260"/>
      <c r="Y58" s="1260"/>
      <c r="Z58" s="1260"/>
      <c r="AA58" s="1260"/>
      <c r="AB58" s="1260"/>
      <c r="AC58" s="1260"/>
      <c r="AD58" s="1260"/>
      <c r="AE58" s="1260"/>
      <c r="AF58" s="1260"/>
      <c r="AG58" s="1261"/>
    </row>
    <row r="59" spans="1:33">
      <c r="B59" s="1259"/>
      <c r="C59" s="1260"/>
      <c r="D59" s="1260"/>
      <c r="E59" s="1260"/>
      <c r="F59" s="1260"/>
      <c r="G59" s="1260"/>
      <c r="H59" s="1260"/>
      <c r="I59" s="1260"/>
      <c r="J59" s="1260"/>
      <c r="K59" s="1260"/>
      <c r="L59" s="1260"/>
      <c r="M59" s="1260"/>
      <c r="N59" s="1260"/>
      <c r="O59" s="1260"/>
      <c r="P59" s="1260"/>
      <c r="Q59" s="1260"/>
      <c r="R59" s="1260"/>
      <c r="S59" s="1260"/>
      <c r="T59" s="1260"/>
      <c r="U59" s="1260"/>
      <c r="V59" s="1260"/>
      <c r="W59" s="1260"/>
      <c r="X59" s="1260"/>
      <c r="Y59" s="1260"/>
      <c r="Z59" s="1260"/>
      <c r="AA59" s="1260"/>
      <c r="AB59" s="1260"/>
      <c r="AC59" s="1260"/>
      <c r="AD59" s="1260"/>
      <c r="AE59" s="1260"/>
      <c r="AF59" s="1260"/>
      <c r="AG59" s="1261"/>
    </row>
    <row r="60" spans="1:33">
      <c r="B60" s="1259"/>
      <c r="C60" s="1260"/>
      <c r="D60" s="1260"/>
      <c r="E60" s="1260"/>
      <c r="F60" s="1260"/>
      <c r="G60" s="1260"/>
      <c r="H60" s="1260"/>
      <c r="I60" s="1260"/>
      <c r="J60" s="1260"/>
      <c r="K60" s="1260"/>
      <c r="L60" s="1260"/>
      <c r="M60" s="1260"/>
      <c r="N60" s="1260"/>
      <c r="O60" s="1260"/>
      <c r="P60" s="1260"/>
      <c r="Q60" s="1260"/>
      <c r="R60" s="1260"/>
      <c r="S60" s="1260"/>
      <c r="T60" s="1260"/>
      <c r="U60" s="1260"/>
      <c r="V60" s="1260"/>
      <c r="W60" s="1260"/>
      <c r="X60" s="1260"/>
      <c r="Y60" s="1260"/>
      <c r="Z60" s="1260"/>
      <c r="AA60" s="1260"/>
      <c r="AB60" s="1260"/>
      <c r="AC60" s="1260"/>
      <c r="AD60" s="1260"/>
      <c r="AE60" s="1260"/>
      <c r="AF60" s="1260"/>
      <c r="AG60" s="1261"/>
    </row>
    <row r="61" spans="1:33">
      <c r="B61" s="1259"/>
      <c r="C61" s="1260"/>
      <c r="D61" s="1260"/>
      <c r="E61" s="1260"/>
      <c r="F61" s="1260"/>
      <c r="G61" s="1260"/>
      <c r="H61" s="1260"/>
      <c r="I61" s="1260"/>
      <c r="J61" s="1260"/>
      <c r="K61" s="1260"/>
      <c r="L61" s="1260"/>
      <c r="M61" s="1260"/>
      <c r="N61" s="1260"/>
      <c r="O61" s="1260"/>
      <c r="P61" s="1260"/>
      <c r="Q61" s="1260"/>
      <c r="R61" s="1260"/>
      <c r="S61" s="1260"/>
      <c r="T61" s="1260"/>
      <c r="U61" s="1260"/>
      <c r="V61" s="1260"/>
      <c r="W61" s="1260"/>
      <c r="X61" s="1260"/>
      <c r="Y61" s="1260"/>
      <c r="Z61" s="1260"/>
      <c r="AA61" s="1260"/>
      <c r="AB61" s="1260"/>
      <c r="AC61" s="1260"/>
      <c r="AD61" s="1260"/>
      <c r="AE61" s="1260"/>
      <c r="AF61" s="1260"/>
      <c r="AG61" s="1261"/>
    </row>
    <row r="62" spans="1:33">
      <c r="B62" s="1259"/>
      <c r="C62" s="1260"/>
      <c r="D62" s="1260"/>
      <c r="E62" s="1260"/>
      <c r="F62" s="1260"/>
      <c r="G62" s="1260"/>
      <c r="H62" s="1260"/>
      <c r="I62" s="1260"/>
      <c r="J62" s="1260"/>
      <c r="K62" s="1260"/>
      <c r="L62" s="1260"/>
      <c r="M62" s="1260"/>
      <c r="N62" s="1260"/>
      <c r="O62" s="1260"/>
      <c r="P62" s="1260"/>
      <c r="Q62" s="1260"/>
      <c r="R62" s="1260"/>
      <c r="S62" s="1260"/>
      <c r="T62" s="1260"/>
      <c r="U62" s="1260"/>
      <c r="V62" s="1260"/>
      <c r="W62" s="1260"/>
      <c r="X62" s="1260"/>
      <c r="Y62" s="1260"/>
      <c r="Z62" s="1260"/>
      <c r="AA62" s="1260"/>
      <c r="AB62" s="1260"/>
      <c r="AC62" s="1260"/>
      <c r="AD62" s="1260"/>
      <c r="AE62" s="1260"/>
      <c r="AF62" s="1260"/>
      <c r="AG62" s="1261"/>
    </row>
    <row r="63" spans="1:33">
      <c r="B63" s="1262"/>
      <c r="C63" s="1263"/>
      <c r="D63" s="1263"/>
      <c r="E63" s="1263"/>
      <c r="F63" s="1263"/>
      <c r="G63" s="1263"/>
      <c r="H63" s="1263"/>
      <c r="I63" s="1263"/>
      <c r="J63" s="1263"/>
      <c r="K63" s="1263"/>
      <c r="L63" s="1263"/>
      <c r="M63" s="1263"/>
      <c r="N63" s="1263"/>
      <c r="O63" s="1263"/>
      <c r="P63" s="1263"/>
      <c r="Q63" s="1263"/>
      <c r="R63" s="1263"/>
      <c r="S63" s="1263"/>
      <c r="T63" s="1263"/>
      <c r="U63" s="1263"/>
      <c r="V63" s="1263"/>
      <c r="W63" s="1263"/>
      <c r="X63" s="1263"/>
      <c r="Y63" s="1263"/>
      <c r="Z63" s="1263"/>
      <c r="AA63" s="1263"/>
      <c r="AB63" s="1263"/>
      <c r="AC63" s="1263"/>
      <c r="AD63" s="1263"/>
      <c r="AE63" s="1263"/>
      <c r="AF63" s="1263"/>
      <c r="AG63" s="1264"/>
    </row>
  </sheetData>
  <mergeCells count="7">
    <mergeCell ref="B50:AG63"/>
    <mergeCell ref="A2:AG2"/>
    <mergeCell ref="A4:E5"/>
    <mergeCell ref="F4:AG5"/>
    <mergeCell ref="B8:AG19"/>
    <mergeCell ref="B22:AG33"/>
    <mergeCell ref="B36:AG47"/>
  </mergeCells>
  <phoneticPr fontId="2"/>
  <printOptions horizontalCentered="1"/>
  <pageMargins left="0.70866141732283472" right="0.70866141732283472" top="0.74803149606299213" bottom="0.74803149606299213" header="0.31496062992125984" footer="0.31496062992125984"/>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15</xdr:col>
                    <xdr:colOff>184150</xdr:colOff>
                    <xdr:row>0</xdr:row>
                    <xdr:rowOff>222250</xdr:rowOff>
                  </from>
                  <to>
                    <xdr:col>17</xdr:col>
                    <xdr:colOff>31750</xdr:colOff>
                    <xdr:row>2</xdr:row>
                    <xdr:rowOff>120650</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20</xdr:col>
                    <xdr:colOff>107950</xdr:colOff>
                    <xdr:row>0</xdr:row>
                    <xdr:rowOff>196850</xdr:rowOff>
                  </from>
                  <to>
                    <xdr:col>21</xdr:col>
                    <xdr:colOff>146050</xdr:colOff>
                    <xdr:row>2</xdr:row>
                    <xdr:rowOff>114300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39A1-15BE-4EAC-B43A-AA42BED25034}">
  <dimension ref="A1:I35"/>
  <sheetViews>
    <sheetView view="pageBreakPreview" zoomScale="60" zoomScaleNormal="100" workbookViewId="0"/>
  </sheetViews>
  <sheetFormatPr defaultColWidth="9.1796875" defaultRowHeight="12.5"/>
  <cols>
    <col min="1" max="1" width="4.1796875" style="17" customWidth="1"/>
    <col min="2" max="3" width="15.54296875" style="17" customWidth="1"/>
    <col min="4" max="4" width="19" style="17" customWidth="1"/>
    <col min="5" max="5" width="14.453125" style="17" customWidth="1"/>
    <col min="6" max="7" width="7.54296875" style="17" customWidth="1"/>
    <col min="8" max="8" width="14.453125" style="17" customWidth="1"/>
    <col min="9" max="9" width="43.54296875" style="17" customWidth="1"/>
    <col min="10" max="256" width="9.1796875" style="17"/>
    <col min="257" max="257" width="4.1796875" style="17" customWidth="1"/>
    <col min="258" max="259" width="15.54296875" style="17" customWidth="1"/>
    <col min="260" max="260" width="19" style="17" customWidth="1"/>
    <col min="261" max="261" width="14.453125" style="17" customWidth="1"/>
    <col min="262" max="263" width="7.54296875" style="17" customWidth="1"/>
    <col min="264" max="264" width="14.453125" style="17" customWidth="1"/>
    <col min="265" max="265" width="43.54296875" style="17" customWidth="1"/>
    <col min="266" max="512" width="9.1796875" style="17"/>
    <col min="513" max="513" width="4.1796875" style="17" customWidth="1"/>
    <col min="514" max="515" width="15.54296875" style="17" customWidth="1"/>
    <col min="516" max="516" width="19" style="17" customWidth="1"/>
    <col min="517" max="517" width="14.453125" style="17" customWidth="1"/>
    <col min="518" max="519" width="7.54296875" style="17" customWidth="1"/>
    <col min="520" max="520" width="14.453125" style="17" customWidth="1"/>
    <col min="521" max="521" width="43.54296875" style="17" customWidth="1"/>
    <col min="522" max="768" width="9.1796875" style="17"/>
    <col min="769" max="769" width="4.1796875" style="17" customWidth="1"/>
    <col min="770" max="771" width="15.54296875" style="17" customWidth="1"/>
    <col min="772" max="772" width="19" style="17" customWidth="1"/>
    <col min="773" max="773" width="14.453125" style="17" customWidth="1"/>
    <col min="774" max="775" width="7.54296875" style="17" customWidth="1"/>
    <col min="776" max="776" width="14.453125" style="17" customWidth="1"/>
    <col min="777" max="777" width="43.54296875" style="17" customWidth="1"/>
    <col min="778" max="1024" width="9.1796875" style="17"/>
    <col min="1025" max="1025" width="4.1796875" style="17" customWidth="1"/>
    <col min="1026" max="1027" width="15.54296875" style="17" customWidth="1"/>
    <col min="1028" max="1028" width="19" style="17" customWidth="1"/>
    <col min="1029" max="1029" width="14.453125" style="17" customWidth="1"/>
    <col min="1030" max="1031" width="7.54296875" style="17" customWidth="1"/>
    <col min="1032" max="1032" width="14.453125" style="17" customWidth="1"/>
    <col min="1033" max="1033" width="43.54296875" style="17" customWidth="1"/>
    <col min="1034" max="1280" width="9.1796875" style="17"/>
    <col min="1281" max="1281" width="4.1796875" style="17" customWidth="1"/>
    <col min="1282" max="1283" width="15.54296875" style="17" customWidth="1"/>
    <col min="1284" max="1284" width="19" style="17" customWidth="1"/>
    <col min="1285" max="1285" width="14.453125" style="17" customWidth="1"/>
    <col min="1286" max="1287" width="7.54296875" style="17" customWidth="1"/>
    <col min="1288" max="1288" width="14.453125" style="17" customWidth="1"/>
    <col min="1289" max="1289" width="43.54296875" style="17" customWidth="1"/>
    <col min="1290" max="1536" width="9.1796875" style="17"/>
    <col min="1537" max="1537" width="4.1796875" style="17" customWidth="1"/>
    <col min="1538" max="1539" width="15.54296875" style="17" customWidth="1"/>
    <col min="1540" max="1540" width="19" style="17" customWidth="1"/>
    <col min="1541" max="1541" width="14.453125" style="17" customWidth="1"/>
    <col min="1542" max="1543" width="7.54296875" style="17" customWidth="1"/>
    <col min="1544" max="1544" width="14.453125" style="17" customWidth="1"/>
    <col min="1545" max="1545" width="43.54296875" style="17" customWidth="1"/>
    <col min="1546" max="1792" width="9.1796875" style="17"/>
    <col min="1793" max="1793" width="4.1796875" style="17" customWidth="1"/>
    <col min="1794" max="1795" width="15.54296875" style="17" customWidth="1"/>
    <col min="1796" max="1796" width="19" style="17" customWidth="1"/>
    <col min="1797" max="1797" width="14.453125" style="17" customWidth="1"/>
    <col min="1798" max="1799" width="7.54296875" style="17" customWidth="1"/>
    <col min="1800" max="1800" width="14.453125" style="17" customWidth="1"/>
    <col min="1801" max="1801" width="43.54296875" style="17" customWidth="1"/>
    <col min="1802" max="2048" width="9.1796875" style="17"/>
    <col min="2049" max="2049" width="4.1796875" style="17" customWidth="1"/>
    <col min="2050" max="2051" width="15.54296875" style="17" customWidth="1"/>
    <col min="2052" max="2052" width="19" style="17" customWidth="1"/>
    <col min="2053" max="2053" width="14.453125" style="17" customWidth="1"/>
    <col min="2054" max="2055" width="7.54296875" style="17" customWidth="1"/>
    <col min="2056" max="2056" width="14.453125" style="17" customWidth="1"/>
    <col min="2057" max="2057" width="43.54296875" style="17" customWidth="1"/>
    <col min="2058" max="2304" width="9.1796875" style="17"/>
    <col min="2305" max="2305" width="4.1796875" style="17" customWidth="1"/>
    <col min="2306" max="2307" width="15.54296875" style="17" customWidth="1"/>
    <col min="2308" max="2308" width="19" style="17" customWidth="1"/>
    <col min="2309" max="2309" width="14.453125" style="17" customWidth="1"/>
    <col min="2310" max="2311" width="7.54296875" style="17" customWidth="1"/>
    <col min="2312" max="2312" width="14.453125" style="17" customWidth="1"/>
    <col min="2313" max="2313" width="43.54296875" style="17" customWidth="1"/>
    <col min="2314" max="2560" width="9.1796875" style="17"/>
    <col min="2561" max="2561" width="4.1796875" style="17" customWidth="1"/>
    <col min="2562" max="2563" width="15.54296875" style="17" customWidth="1"/>
    <col min="2564" max="2564" width="19" style="17" customWidth="1"/>
    <col min="2565" max="2565" width="14.453125" style="17" customWidth="1"/>
    <col min="2566" max="2567" width="7.54296875" style="17" customWidth="1"/>
    <col min="2568" max="2568" width="14.453125" style="17" customWidth="1"/>
    <col min="2569" max="2569" width="43.54296875" style="17" customWidth="1"/>
    <col min="2570" max="2816" width="9.1796875" style="17"/>
    <col min="2817" max="2817" width="4.1796875" style="17" customWidth="1"/>
    <col min="2818" max="2819" width="15.54296875" style="17" customWidth="1"/>
    <col min="2820" max="2820" width="19" style="17" customWidth="1"/>
    <col min="2821" max="2821" width="14.453125" style="17" customWidth="1"/>
    <col min="2822" max="2823" width="7.54296875" style="17" customWidth="1"/>
    <col min="2824" max="2824" width="14.453125" style="17" customWidth="1"/>
    <col min="2825" max="2825" width="43.54296875" style="17" customWidth="1"/>
    <col min="2826" max="3072" width="9.1796875" style="17"/>
    <col min="3073" max="3073" width="4.1796875" style="17" customWidth="1"/>
    <col min="3074" max="3075" width="15.54296875" style="17" customWidth="1"/>
    <col min="3076" max="3076" width="19" style="17" customWidth="1"/>
    <col min="3077" max="3077" width="14.453125" style="17" customWidth="1"/>
    <col min="3078" max="3079" width="7.54296875" style="17" customWidth="1"/>
    <col min="3080" max="3080" width="14.453125" style="17" customWidth="1"/>
    <col min="3081" max="3081" width="43.54296875" style="17" customWidth="1"/>
    <col min="3082" max="3328" width="9.1796875" style="17"/>
    <col min="3329" max="3329" width="4.1796875" style="17" customWidth="1"/>
    <col min="3330" max="3331" width="15.54296875" style="17" customWidth="1"/>
    <col min="3332" max="3332" width="19" style="17" customWidth="1"/>
    <col min="3333" max="3333" width="14.453125" style="17" customWidth="1"/>
    <col min="3334" max="3335" width="7.54296875" style="17" customWidth="1"/>
    <col min="3336" max="3336" width="14.453125" style="17" customWidth="1"/>
    <col min="3337" max="3337" width="43.54296875" style="17" customWidth="1"/>
    <col min="3338" max="3584" width="9.1796875" style="17"/>
    <col min="3585" max="3585" width="4.1796875" style="17" customWidth="1"/>
    <col min="3586" max="3587" width="15.54296875" style="17" customWidth="1"/>
    <col min="3588" max="3588" width="19" style="17" customWidth="1"/>
    <col min="3589" max="3589" width="14.453125" style="17" customWidth="1"/>
    <col min="3590" max="3591" width="7.54296875" style="17" customWidth="1"/>
    <col min="3592" max="3592" width="14.453125" style="17" customWidth="1"/>
    <col min="3593" max="3593" width="43.54296875" style="17" customWidth="1"/>
    <col min="3594" max="3840" width="9.1796875" style="17"/>
    <col min="3841" max="3841" width="4.1796875" style="17" customWidth="1"/>
    <col min="3842" max="3843" width="15.54296875" style="17" customWidth="1"/>
    <col min="3844" max="3844" width="19" style="17" customWidth="1"/>
    <col min="3845" max="3845" width="14.453125" style="17" customWidth="1"/>
    <col min="3846" max="3847" width="7.54296875" style="17" customWidth="1"/>
    <col min="3848" max="3848" width="14.453125" style="17" customWidth="1"/>
    <col min="3849" max="3849" width="43.54296875" style="17" customWidth="1"/>
    <col min="3850" max="4096" width="9.1796875" style="17"/>
    <col min="4097" max="4097" width="4.1796875" style="17" customWidth="1"/>
    <col min="4098" max="4099" width="15.54296875" style="17" customWidth="1"/>
    <col min="4100" max="4100" width="19" style="17" customWidth="1"/>
    <col min="4101" max="4101" width="14.453125" style="17" customWidth="1"/>
    <col min="4102" max="4103" width="7.54296875" style="17" customWidth="1"/>
    <col min="4104" max="4104" width="14.453125" style="17" customWidth="1"/>
    <col min="4105" max="4105" width="43.54296875" style="17" customWidth="1"/>
    <col min="4106" max="4352" width="9.1796875" style="17"/>
    <col min="4353" max="4353" width="4.1796875" style="17" customWidth="1"/>
    <col min="4354" max="4355" width="15.54296875" style="17" customWidth="1"/>
    <col min="4356" max="4356" width="19" style="17" customWidth="1"/>
    <col min="4357" max="4357" width="14.453125" style="17" customWidth="1"/>
    <col min="4358" max="4359" width="7.54296875" style="17" customWidth="1"/>
    <col min="4360" max="4360" width="14.453125" style="17" customWidth="1"/>
    <col min="4361" max="4361" width="43.54296875" style="17" customWidth="1"/>
    <col min="4362" max="4608" width="9.1796875" style="17"/>
    <col min="4609" max="4609" width="4.1796875" style="17" customWidth="1"/>
    <col min="4610" max="4611" width="15.54296875" style="17" customWidth="1"/>
    <col min="4612" max="4612" width="19" style="17" customWidth="1"/>
    <col min="4613" max="4613" width="14.453125" style="17" customWidth="1"/>
    <col min="4614" max="4615" width="7.54296875" style="17" customWidth="1"/>
    <col min="4616" max="4616" width="14.453125" style="17" customWidth="1"/>
    <col min="4617" max="4617" width="43.54296875" style="17" customWidth="1"/>
    <col min="4618" max="4864" width="9.1796875" style="17"/>
    <col min="4865" max="4865" width="4.1796875" style="17" customWidth="1"/>
    <col min="4866" max="4867" width="15.54296875" style="17" customWidth="1"/>
    <col min="4868" max="4868" width="19" style="17" customWidth="1"/>
    <col min="4869" max="4869" width="14.453125" style="17" customWidth="1"/>
    <col min="4870" max="4871" width="7.54296875" style="17" customWidth="1"/>
    <col min="4872" max="4872" width="14.453125" style="17" customWidth="1"/>
    <col min="4873" max="4873" width="43.54296875" style="17" customWidth="1"/>
    <col min="4874" max="5120" width="9.1796875" style="17"/>
    <col min="5121" max="5121" width="4.1796875" style="17" customWidth="1"/>
    <col min="5122" max="5123" width="15.54296875" style="17" customWidth="1"/>
    <col min="5124" max="5124" width="19" style="17" customWidth="1"/>
    <col min="5125" max="5125" width="14.453125" style="17" customWidth="1"/>
    <col min="5126" max="5127" width="7.54296875" style="17" customWidth="1"/>
    <col min="5128" max="5128" width="14.453125" style="17" customWidth="1"/>
    <col min="5129" max="5129" width="43.54296875" style="17" customWidth="1"/>
    <col min="5130" max="5376" width="9.1796875" style="17"/>
    <col min="5377" max="5377" width="4.1796875" style="17" customWidth="1"/>
    <col min="5378" max="5379" width="15.54296875" style="17" customWidth="1"/>
    <col min="5380" max="5380" width="19" style="17" customWidth="1"/>
    <col min="5381" max="5381" width="14.453125" style="17" customWidth="1"/>
    <col min="5382" max="5383" width="7.54296875" style="17" customWidth="1"/>
    <col min="5384" max="5384" width="14.453125" style="17" customWidth="1"/>
    <col min="5385" max="5385" width="43.54296875" style="17" customWidth="1"/>
    <col min="5386" max="5632" width="9.1796875" style="17"/>
    <col min="5633" max="5633" width="4.1796875" style="17" customWidth="1"/>
    <col min="5634" max="5635" width="15.54296875" style="17" customWidth="1"/>
    <col min="5636" max="5636" width="19" style="17" customWidth="1"/>
    <col min="5637" max="5637" width="14.453125" style="17" customWidth="1"/>
    <col min="5638" max="5639" width="7.54296875" style="17" customWidth="1"/>
    <col min="5640" max="5640" width="14.453125" style="17" customWidth="1"/>
    <col min="5641" max="5641" width="43.54296875" style="17" customWidth="1"/>
    <col min="5642" max="5888" width="9.1796875" style="17"/>
    <col min="5889" max="5889" width="4.1796875" style="17" customWidth="1"/>
    <col min="5890" max="5891" width="15.54296875" style="17" customWidth="1"/>
    <col min="5892" max="5892" width="19" style="17" customWidth="1"/>
    <col min="5893" max="5893" width="14.453125" style="17" customWidth="1"/>
    <col min="5894" max="5895" width="7.54296875" style="17" customWidth="1"/>
    <col min="5896" max="5896" width="14.453125" style="17" customWidth="1"/>
    <col min="5897" max="5897" width="43.54296875" style="17" customWidth="1"/>
    <col min="5898" max="6144" width="9.1796875" style="17"/>
    <col min="6145" max="6145" width="4.1796875" style="17" customWidth="1"/>
    <col min="6146" max="6147" width="15.54296875" style="17" customWidth="1"/>
    <col min="6148" max="6148" width="19" style="17" customWidth="1"/>
    <col min="6149" max="6149" width="14.453125" style="17" customWidth="1"/>
    <col min="6150" max="6151" width="7.54296875" style="17" customWidth="1"/>
    <col min="6152" max="6152" width="14.453125" style="17" customWidth="1"/>
    <col min="6153" max="6153" width="43.54296875" style="17" customWidth="1"/>
    <col min="6154" max="6400" width="9.1796875" style="17"/>
    <col min="6401" max="6401" width="4.1796875" style="17" customWidth="1"/>
    <col min="6402" max="6403" width="15.54296875" style="17" customWidth="1"/>
    <col min="6404" max="6404" width="19" style="17" customWidth="1"/>
    <col min="6405" max="6405" width="14.453125" style="17" customWidth="1"/>
    <col min="6406" max="6407" width="7.54296875" style="17" customWidth="1"/>
    <col min="6408" max="6408" width="14.453125" style="17" customWidth="1"/>
    <col min="6409" max="6409" width="43.54296875" style="17" customWidth="1"/>
    <col min="6410" max="6656" width="9.1796875" style="17"/>
    <col min="6657" max="6657" width="4.1796875" style="17" customWidth="1"/>
    <col min="6658" max="6659" width="15.54296875" style="17" customWidth="1"/>
    <col min="6660" max="6660" width="19" style="17" customWidth="1"/>
    <col min="6661" max="6661" width="14.453125" style="17" customWidth="1"/>
    <col min="6662" max="6663" width="7.54296875" style="17" customWidth="1"/>
    <col min="6664" max="6664" width="14.453125" style="17" customWidth="1"/>
    <col min="6665" max="6665" width="43.54296875" style="17" customWidth="1"/>
    <col min="6666" max="6912" width="9.1796875" style="17"/>
    <col min="6913" max="6913" width="4.1796875" style="17" customWidth="1"/>
    <col min="6914" max="6915" width="15.54296875" style="17" customWidth="1"/>
    <col min="6916" max="6916" width="19" style="17" customWidth="1"/>
    <col min="6917" max="6917" width="14.453125" style="17" customWidth="1"/>
    <col min="6918" max="6919" width="7.54296875" style="17" customWidth="1"/>
    <col min="6920" max="6920" width="14.453125" style="17" customWidth="1"/>
    <col min="6921" max="6921" width="43.54296875" style="17" customWidth="1"/>
    <col min="6922" max="7168" width="9.1796875" style="17"/>
    <col min="7169" max="7169" width="4.1796875" style="17" customWidth="1"/>
    <col min="7170" max="7171" width="15.54296875" style="17" customWidth="1"/>
    <col min="7172" max="7172" width="19" style="17" customWidth="1"/>
    <col min="7173" max="7173" width="14.453125" style="17" customWidth="1"/>
    <col min="7174" max="7175" width="7.54296875" style="17" customWidth="1"/>
    <col min="7176" max="7176" width="14.453125" style="17" customWidth="1"/>
    <col min="7177" max="7177" width="43.54296875" style="17" customWidth="1"/>
    <col min="7178" max="7424" width="9.1796875" style="17"/>
    <col min="7425" max="7425" width="4.1796875" style="17" customWidth="1"/>
    <col min="7426" max="7427" width="15.54296875" style="17" customWidth="1"/>
    <col min="7428" max="7428" width="19" style="17" customWidth="1"/>
    <col min="7429" max="7429" width="14.453125" style="17" customWidth="1"/>
    <col min="7430" max="7431" width="7.54296875" style="17" customWidth="1"/>
    <col min="7432" max="7432" width="14.453125" style="17" customWidth="1"/>
    <col min="7433" max="7433" width="43.54296875" style="17" customWidth="1"/>
    <col min="7434" max="7680" width="9.1796875" style="17"/>
    <col min="7681" max="7681" width="4.1796875" style="17" customWidth="1"/>
    <col min="7682" max="7683" width="15.54296875" style="17" customWidth="1"/>
    <col min="7684" max="7684" width="19" style="17" customWidth="1"/>
    <col min="7685" max="7685" width="14.453125" style="17" customWidth="1"/>
    <col min="7686" max="7687" width="7.54296875" style="17" customWidth="1"/>
    <col min="7688" max="7688" width="14.453125" style="17" customWidth="1"/>
    <col min="7689" max="7689" width="43.54296875" style="17" customWidth="1"/>
    <col min="7690" max="7936" width="9.1796875" style="17"/>
    <col min="7937" max="7937" width="4.1796875" style="17" customWidth="1"/>
    <col min="7938" max="7939" width="15.54296875" style="17" customWidth="1"/>
    <col min="7940" max="7940" width="19" style="17" customWidth="1"/>
    <col min="7941" max="7941" width="14.453125" style="17" customWidth="1"/>
    <col min="7942" max="7943" width="7.54296875" style="17" customWidth="1"/>
    <col min="7944" max="7944" width="14.453125" style="17" customWidth="1"/>
    <col min="7945" max="7945" width="43.54296875" style="17" customWidth="1"/>
    <col min="7946" max="8192" width="9.1796875" style="17"/>
    <col min="8193" max="8193" width="4.1796875" style="17" customWidth="1"/>
    <col min="8194" max="8195" width="15.54296875" style="17" customWidth="1"/>
    <col min="8196" max="8196" width="19" style="17" customWidth="1"/>
    <col min="8197" max="8197" width="14.453125" style="17" customWidth="1"/>
    <col min="8198" max="8199" width="7.54296875" style="17" customWidth="1"/>
    <col min="8200" max="8200" width="14.453125" style="17" customWidth="1"/>
    <col min="8201" max="8201" width="43.54296875" style="17" customWidth="1"/>
    <col min="8202" max="8448" width="9.1796875" style="17"/>
    <col min="8449" max="8449" width="4.1796875" style="17" customWidth="1"/>
    <col min="8450" max="8451" width="15.54296875" style="17" customWidth="1"/>
    <col min="8452" max="8452" width="19" style="17" customWidth="1"/>
    <col min="8453" max="8453" width="14.453125" style="17" customWidth="1"/>
    <col min="8454" max="8455" width="7.54296875" style="17" customWidth="1"/>
    <col min="8456" max="8456" width="14.453125" style="17" customWidth="1"/>
    <col min="8457" max="8457" width="43.54296875" style="17" customWidth="1"/>
    <col min="8458" max="8704" width="9.1796875" style="17"/>
    <col min="8705" max="8705" width="4.1796875" style="17" customWidth="1"/>
    <col min="8706" max="8707" width="15.54296875" style="17" customWidth="1"/>
    <col min="8708" max="8708" width="19" style="17" customWidth="1"/>
    <col min="8709" max="8709" width="14.453125" style="17" customWidth="1"/>
    <col min="8710" max="8711" width="7.54296875" style="17" customWidth="1"/>
    <col min="8712" max="8712" width="14.453125" style="17" customWidth="1"/>
    <col min="8713" max="8713" width="43.54296875" style="17" customWidth="1"/>
    <col min="8714" max="8960" width="9.1796875" style="17"/>
    <col min="8961" max="8961" width="4.1796875" style="17" customWidth="1"/>
    <col min="8962" max="8963" width="15.54296875" style="17" customWidth="1"/>
    <col min="8964" max="8964" width="19" style="17" customWidth="1"/>
    <col min="8965" max="8965" width="14.453125" style="17" customWidth="1"/>
    <col min="8966" max="8967" width="7.54296875" style="17" customWidth="1"/>
    <col min="8968" max="8968" width="14.453125" style="17" customWidth="1"/>
    <col min="8969" max="8969" width="43.54296875" style="17" customWidth="1"/>
    <col min="8970" max="9216" width="9.1796875" style="17"/>
    <col min="9217" max="9217" width="4.1796875" style="17" customWidth="1"/>
    <col min="9218" max="9219" width="15.54296875" style="17" customWidth="1"/>
    <col min="9220" max="9220" width="19" style="17" customWidth="1"/>
    <col min="9221" max="9221" width="14.453125" style="17" customWidth="1"/>
    <col min="9222" max="9223" width="7.54296875" style="17" customWidth="1"/>
    <col min="9224" max="9224" width="14.453125" style="17" customWidth="1"/>
    <col min="9225" max="9225" width="43.54296875" style="17" customWidth="1"/>
    <col min="9226" max="9472" width="9.1796875" style="17"/>
    <col min="9473" max="9473" width="4.1796875" style="17" customWidth="1"/>
    <col min="9474" max="9475" width="15.54296875" style="17" customWidth="1"/>
    <col min="9476" max="9476" width="19" style="17" customWidth="1"/>
    <col min="9477" max="9477" width="14.453125" style="17" customWidth="1"/>
    <col min="9478" max="9479" width="7.54296875" style="17" customWidth="1"/>
    <col min="9480" max="9480" width="14.453125" style="17" customWidth="1"/>
    <col min="9481" max="9481" width="43.54296875" style="17" customWidth="1"/>
    <col min="9482" max="9728" width="9.1796875" style="17"/>
    <col min="9729" max="9729" width="4.1796875" style="17" customWidth="1"/>
    <col min="9730" max="9731" width="15.54296875" style="17" customWidth="1"/>
    <col min="9732" max="9732" width="19" style="17" customWidth="1"/>
    <col min="9733" max="9733" width="14.453125" style="17" customWidth="1"/>
    <col min="9734" max="9735" width="7.54296875" style="17" customWidth="1"/>
    <col min="9736" max="9736" width="14.453125" style="17" customWidth="1"/>
    <col min="9737" max="9737" width="43.54296875" style="17" customWidth="1"/>
    <col min="9738" max="9984" width="9.1796875" style="17"/>
    <col min="9985" max="9985" width="4.1796875" style="17" customWidth="1"/>
    <col min="9986" max="9987" width="15.54296875" style="17" customWidth="1"/>
    <col min="9988" max="9988" width="19" style="17" customWidth="1"/>
    <col min="9989" max="9989" width="14.453125" style="17" customWidth="1"/>
    <col min="9990" max="9991" width="7.54296875" style="17" customWidth="1"/>
    <col min="9992" max="9992" width="14.453125" style="17" customWidth="1"/>
    <col min="9993" max="9993" width="43.54296875" style="17" customWidth="1"/>
    <col min="9994" max="10240" width="9.1796875" style="17"/>
    <col min="10241" max="10241" width="4.1796875" style="17" customWidth="1"/>
    <col min="10242" max="10243" width="15.54296875" style="17" customWidth="1"/>
    <col min="10244" max="10244" width="19" style="17" customWidth="1"/>
    <col min="10245" max="10245" width="14.453125" style="17" customWidth="1"/>
    <col min="10246" max="10247" width="7.54296875" style="17" customWidth="1"/>
    <col min="10248" max="10248" width="14.453125" style="17" customWidth="1"/>
    <col min="10249" max="10249" width="43.54296875" style="17" customWidth="1"/>
    <col min="10250" max="10496" width="9.1796875" style="17"/>
    <col min="10497" max="10497" width="4.1796875" style="17" customWidth="1"/>
    <col min="10498" max="10499" width="15.54296875" style="17" customWidth="1"/>
    <col min="10500" max="10500" width="19" style="17" customWidth="1"/>
    <col min="10501" max="10501" width="14.453125" style="17" customWidth="1"/>
    <col min="10502" max="10503" width="7.54296875" style="17" customWidth="1"/>
    <col min="10504" max="10504" width="14.453125" style="17" customWidth="1"/>
    <col min="10505" max="10505" width="43.54296875" style="17" customWidth="1"/>
    <col min="10506" max="10752" width="9.1796875" style="17"/>
    <col min="10753" max="10753" width="4.1796875" style="17" customWidth="1"/>
    <col min="10754" max="10755" width="15.54296875" style="17" customWidth="1"/>
    <col min="10756" max="10756" width="19" style="17" customWidth="1"/>
    <col min="10757" max="10757" width="14.453125" style="17" customWidth="1"/>
    <col min="10758" max="10759" width="7.54296875" style="17" customWidth="1"/>
    <col min="10760" max="10760" width="14.453125" style="17" customWidth="1"/>
    <col min="10761" max="10761" width="43.54296875" style="17" customWidth="1"/>
    <col min="10762" max="11008" width="9.1796875" style="17"/>
    <col min="11009" max="11009" width="4.1796875" style="17" customWidth="1"/>
    <col min="11010" max="11011" width="15.54296875" style="17" customWidth="1"/>
    <col min="11012" max="11012" width="19" style="17" customWidth="1"/>
    <col min="11013" max="11013" width="14.453125" style="17" customWidth="1"/>
    <col min="11014" max="11015" width="7.54296875" style="17" customWidth="1"/>
    <col min="11016" max="11016" width="14.453125" style="17" customWidth="1"/>
    <col min="11017" max="11017" width="43.54296875" style="17" customWidth="1"/>
    <col min="11018" max="11264" width="9.1796875" style="17"/>
    <col min="11265" max="11265" width="4.1796875" style="17" customWidth="1"/>
    <col min="11266" max="11267" width="15.54296875" style="17" customWidth="1"/>
    <col min="11268" max="11268" width="19" style="17" customWidth="1"/>
    <col min="11269" max="11269" width="14.453125" style="17" customWidth="1"/>
    <col min="11270" max="11271" width="7.54296875" style="17" customWidth="1"/>
    <col min="11272" max="11272" width="14.453125" style="17" customWidth="1"/>
    <col min="11273" max="11273" width="43.54296875" style="17" customWidth="1"/>
    <col min="11274" max="11520" width="9.1796875" style="17"/>
    <col min="11521" max="11521" width="4.1796875" style="17" customWidth="1"/>
    <col min="11522" max="11523" width="15.54296875" style="17" customWidth="1"/>
    <col min="11524" max="11524" width="19" style="17" customWidth="1"/>
    <col min="11525" max="11525" width="14.453125" style="17" customWidth="1"/>
    <col min="11526" max="11527" width="7.54296875" style="17" customWidth="1"/>
    <col min="11528" max="11528" width="14.453125" style="17" customWidth="1"/>
    <col min="11529" max="11529" width="43.54296875" style="17" customWidth="1"/>
    <col min="11530" max="11776" width="9.1796875" style="17"/>
    <col min="11777" max="11777" width="4.1796875" style="17" customWidth="1"/>
    <col min="11778" max="11779" width="15.54296875" style="17" customWidth="1"/>
    <col min="11780" max="11780" width="19" style="17" customWidth="1"/>
    <col min="11781" max="11781" width="14.453125" style="17" customWidth="1"/>
    <col min="11782" max="11783" width="7.54296875" style="17" customWidth="1"/>
    <col min="11784" max="11784" width="14.453125" style="17" customWidth="1"/>
    <col min="11785" max="11785" width="43.54296875" style="17" customWidth="1"/>
    <col min="11786" max="12032" width="9.1796875" style="17"/>
    <col min="12033" max="12033" width="4.1796875" style="17" customWidth="1"/>
    <col min="12034" max="12035" width="15.54296875" style="17" customWidth="1"/>
    <col min="12036" max="12036" width="19" style="17" customWidth="1"/>
    <col min="12037" max="12037" width="14.453125" style="17" customWidth="1"/>
    <col min="12038" max="12039" width="7.54296875" style="17" customWidth="1"/>
    <col min="12040" max="12040" width="14.453125" style="17" customWidth="1"/>
    <col min="12041" max="12041" width="43.54296875" style="17" customWidth="1"/>
    <col min="12042" max="12288" width="9.1796875" style="17"/>
    <col min="12289" max="12289" width="4.1796875" style="17" customWidth="1"/>
    <col min="12290" max="12291" width="15.54296875" style="17" customWidth="1"/>
    <col min="12292" max="12292" width="19" style="17" customWidth="1"/>
    <col min="12293" max="12293" width="14.453125" style="17" customWidth="1"/>
    <col min="12294" max="12295" width="7.54296875" style="17" customWidth="1"/>
    <col min="12296" max="12296" width="14.453125" style="17" customWidth="1"/>
    <col min="12297" max="12297" width="43.54296875" style="17" customWidth="1"/>
    <col min="12298" max="12544" width="9.1796875" style="17"/>
    <col min="12545" max="12545" width="4.1796875" style="17" customWidth="1"/>
    <col min="12546" max="12547" width="15.54296875" style="17" customWidth="1"/>
    <col min="12548" max="12548" width="19" style="17" customWidth="1"/>
    <col min="12549" max="12549" width="14.453125" style="17" customWidth="1"/>
    <col min="12550" max="12551" width="7.54296875" style="17" customWidth="1"/>
    <col min="12552" max="12552" width="14.453125" style="17" customWidth="1"/>
    <col min="12553" max="12553" width="43.54296875" style="17" customWidth="1"/>
    <col min="12554" max="12800" width="9.1796875" style="17"/>
    <col min="12801" max="12801" width="4.1796875" style="17" customWidth="1"/>
    <col min="12802" max="12803" width="15.54296875" style="17" customWidth="1"/>
    <col min="12804" max="12804" width="19" style="17" customWidth="1"/>
    <col min="12805" max="12805" width="14.453125" style="17" customWidth="1"/>
    <col min="12806" max="12807" width="7.54296875" style="17" customWidth="1"/>
    <col min="12808" max="12808" width="14.453125" style="17" customWidth="1"/>
    <col min="12809" max="12809" width="43.54296875" style="17" customWidth="1"/>
    <col min="12810" max="13056" width="9.1796875" style="17"/>
    <col min="13057" max="13057" width="4.1796875" style="17" customWidth="1"/>
    <col min="13058" max="13059" width="15.54296875" style="17" customWidth="1"/>
    <col min="13060" max="13060" width="19" style="17" customWidth="1"/>
    <col min="13061" max="13061" width="14.453125" style="17" customWidth="1"/>
    <col min="13062" max="13063" width="7.54296875" style="17" customWidth="1"/>
    <col min="13064" max="13064" width="14.453125" style="17" customWidth="1"/>
    <col min="13065" max="13065" width="43.54296875" style="17" customWidth="1"/>
    <col min="13066" max="13312" width="9.1796875" style="17"/>
    <col min="13313" max="13313" width="4.1796875" style="17" customWidth="1"/>
    <col min="13314" max="13315" width="15.54296875" style="17" customWidth="1"/>
    <col min="13316" max="13316" width="19" style="17" customWidth="1"/>
    <col min="13317" max="13317" width="14.453125" style="17" customWidth="1"/>
    <col min="13318" max="13319" width="7.54296875" style="17" customWidth="1"/>
    <col min="13320" max="13320" width="14.453125" style="17" customWidth="1"/>
    <col min="13321" max="13321" width="43.54296875" style="17" customWidth="1"/>
    <col min="13322" max="13568" width="9.1796875" style="17"/>
    <col min="13569" max="13569" width="4.1796875" style="17" customWidth="1"/>
    <col min="13570" max="13571" width="15.54296875" style="17" customWidth="1"/>
    <col min="13572" max="13572" width="19" style="17" customWidth="1"/>
    <col min="13573" max="13573" width="14.453125" style="17" customWidth="1"/>
    <col min="13574" max="13575" width="7.54296875" style="17" customWidth="1"/>
    <col min="13576" max="13576" width="14.453125" style="17" customWidth="1"/>
    <col min="13577" max="13577" width="43.54296875" style="17" customWidth="1"/>
    <col min="13578" max="13824" width="9.1796875" style="17"/>
    <col min="13825" max="13825" width="4.1796875" style="17" customWidth="1"/>
    <col min="13826" max="13827" width="15.54296875" style="17" customWidth="1"/>
    <col min="13828" max="13828" width="19" style="17" customWidth="1"/>
    <col min="13829" max="13829" width="14.453125" style="17" customWidth="1"/>
    <col min="13830" max="13831" width="7.54296875" style="17" customWidth="1"/>
    <col min="13832" max="13832" width="14.453125" style="17" customWidth="1"/>
    <col min="13833" max="13833" width="43.54296875" style="17" customWidth="1"/>
    <col min="13834" max="14080" width="9.1796875" style="17"/>
    <col min="14081" max="14081" width="4.1796875" style="17" customWidth="1"/>
    <col min="14082" max="14083" width="15.54296875" style="17" customWidth="1"/>
    <col min="14084" max="14084" width="19" style="17" customWidth="1"/>
    <col min="14085" max="14085" width="14.453125" style="17" customWidth="1"/>
    <col min="14086" max="14087" width="7.54296875" style="17" customWidth="1"/>
    <col min="14088" max="14088" width="14.453125" style="17" customWidth="1"/>
    <col min="14089" max="14089" width="43.54296875" style="17" customWidth="1"/>
    <col min="14090" max="14336" width="9.1796875" style="17"/>
    <col min="14337" max="14337" width="4.1796875" style="17" customWidth="1"/>
    <col min="14338" max="14339" width="15.54296875" style="17" customWidth="1"/>
    <col min="14340" max="14340" width="19" style="17" customWidth="1"/>
    <col min="14341" max="14341" width="14.453125" style="17" customWidth="1"/>
    <col min="14342" max="14343" width="7.54296875" style="17" customWidth="1"/>
    <col min="14344" max="14344" width="14.453125" style="17" customWidth="1"/>
    <col min="14345" max="14345" width="43.54296875" style="17" customWidth="1"/>
    <col min="14346" max="14592" width="9.1796875" style="17"/>
    <col min="14593" max="14593" width="4.1796875" style="17" customWidth="1"/>
    <col min="14594" max="14595" width="15.54296875" style="17" customWidth="1"/>
    <col min="14596" max="14596" width="19" style="17" customWidth="1"/>
    <col min="14597" max="14597" width="14.453125" style="17" customWidth="1"/>
    <col min="14598" max="14599" width="7.54296875" style="17" customWidth="1"/>
    <col min="14600" max="14600" width="14.453125" style="17" customWidth="1"/>
    <col min="14601" max="14601" width="43.54296875" style="17" customWidth="1"/>
    <col min="14602" max="14848" width="9.1796875" style="17"/>
    <col min="14849" max="14849" width="4.1796875" style="17" customWidth="1"/>
    <col min="14850" max="14851" width="15.54296875" style="17" customWidth="1"/>
    <col min="14852" max="14852" width="19" style="17" customWidth="1"/>
    <col min="14853" max="14853" width="14.453125" style="17" customWidth="1"/>
    <col min="14854" max="14855" width="7.54296875" style="17" customWidth="1"/>
    <col min="14856" max="14856" width="14.453125" style="17" customWidth="1"/>
    <col min="14857" max="14857" width="43.54296875" style="17" customWidth="1"/>
    <col min="14858" max="15104" width="9.1796875" style="17"/>
    <col min="15105" max="15105" width="4.1796875" style="17" customWidth="1"/>
    <col min="15106" max="15107" width="15.54296875" style="17" customWidth="1"/>
    <col min="15108" max="15108" width="19" style="17" customWidth="1"/>
    <col min="15109" max="15109" width="14.453125" style="17" customWidth="1"/>
    <col min="15110" max="15111" width="7.54296875" style="17" customWidth="1"/>
    <col min="15112" max="15112" width="14.453125" style="17" customWidth="1"/>
    <col min="15113" max="15113" width="43.54296875" style="17" customWidth="1"/>
    <col min="15114" max="15360" width="9.1796875" style="17"/>
    <col min="15361" max="15361" width="4.1796875" style="17" customWidth="1"/>
    <col min="15362" max="15363" width="15.54296875" style="17" customWidth="1"/>
    <col min="15364" max="15364" width="19" style="17" customWidth="1"/>
    <col min="15365" max="15365" width="14.453125" style="17" customWidth="1"/>
    <col min="15366" max="15367" width="7.54296875" style="17" customWidth="1"/>
    <col min="15368" max="15368" width="14.453125" style="17" customWidth="1"/>
    <col min="15369" max="15369" width="43.54296875" style="17" customWidth="1"/>
    <col min="15370" max="15616" width="9.1796875" style="17"/>
    <col min="15617" max="15617" width="4.1796875" style="17" customWidth="1"/>
    <col min="15618" max="15619" width="15.54296875" style="17" customWidth="1"/>
    <col min="15620" max="15620" width="19" style="17" customWidth="1"/>
    <col min="15621" max="15621" width="14.453125" style="17" customWidth="1"/>
    <col min="15622" max="15623" width="7.54296875" style="17" customWidth="1"/>
    <col min="15624" max="15624" width="14.453125" style="17" customWidth="1"/>
    <col min="15625" max="15625" width="43.54296875" style="17" customWidth="1"/>
    <col min="15626" max="15872" width="9.1796875" style="17"/>
    <col min="15873" max="15873" width="4.1796875" style="17" customWidth="1"/>
    <col min="15874" max="15875" width="15.54296875" style="17" customWidth="1"/>
    <col min="15876" max="15876" width="19" style="17" customWidth="1"/>
    <col min="15877" max="15877" width="14.453125" style="17" customWidth="1"/>
    <col min="15878" max="15879" width="7.54296875" style="17" customWidth="1"/>
    <col min="15880" max="15880" width="14.453125" style="17" customWidth="1"/>
    <col min="15881" max="15881" width="43.54296875" style="17" customWidth="1"/>
    <col min="15882" max="16128" width="9.1796875" style="17"/>
    <col min="16129" max="16129" width="4.1796875" style="17" customWidth="1"/>
    <col min="16130" max="16131" width="15.54296875" style="17" customWidth="1"/>
    <col min="16132" max="16132" width="19" style="17" customWidth="1"/>
    <col min="16133" max="16133" width="14.453125" style="17" customWidth="1"/>
    <col min="16134" max="16135" width="7.54296875" style="17" customWidth="1"/>
    <col min="16136" max="16136" width="14.453125" style="17" customWidth="1"/>
    <col min="16137" max="16137" width="43.54296875" style="17" customWidth="1"/>
    <col min="16138" max="16384" width="9.1796875" style="17"/>
  </cols>
  <sheetData>
    <row r="1" spans="1:9" ht="22.5" customHeight="1"/>
    <row r="2" spans="1:9" ht="30" customHeight="1">
      <c r="A2" s="1290" t="s">
        <v>266</v>
      </c>
      <c r="B2" s="1290"/>
      <c r="C2" s="1290"/>
      <c r="D2" s="1290"/>
      <c r="E2" s="1290"/>
      <c r="F2" s="1290"/>
      <c r="G2" s="1291" t="s">
        <v>267</v>
      </c>
      <c r="H2" s="1291"/>
      <c r="I2" s="1291"/>
    </row>
    <row r="3" spans="1:9" ht="30" customHeight="1">
      <c r="A3" s="1290"/>
      <c r="B3" s="1290"/>
      <c r="C3" s="1290"/>
      <c r="D3" s="1290"/>
      <c r="E3" s="1290"/>
      <c r="F3" s="1290"/>
      <c r="G3" s="1291" t="s">
        <v>310</v>
      </c>
      <c r="H3" s="1291"/>
      <c r="I3" s="1291"/>
    </row>
    <row r="4" spans="1:9" ht="15.75" customHeight="1">
      <c r="A4" s="93"/>
      <c r="B4" s="93"/>
      <c r="C4" s="93"/>
      <c r="D4" s="93"/>
      <c r="E4" s="93"/>
      <c r="F4" s="93"/>
      <c r="G4" s="94"/>
      <c r="H4" s="94"/>
      <c r="I4" s="94"/>
    </row>
    <row r="5" spans="1:9" ht="50.15" customHeight="1">
      <c r="A5" s="95" t="s">
        <v>269</v>
      </c>
      <c r="B5" s="1283" t="s">
        <v>270</v>
      </c>
      <c r="C5" s="1283"/>
      <c r="D5" s="1282"/>
      <c r="E5" s="1282"/>
      <c r="F5" s="1282"/>
      <c r="G5" s="1282"/>
      <c r="H5" s="1282"/>
      <c r="I5" s="1282"/>
    </row>
    <row r="6" spans="1:9" ht="50.15" customHeight="1">
      <c r="A6" s="95" t="s">
        <v>271</v>
      </c>
      <c r="B6" s="1289" t="s">
        <v>272</v>
      </c>
      <c r="C6" s="1289"/>
      <c r="D6" s="1273"/>
      <c r="E6" s="1273"/>
      <c r="F6" s="1273"/>
      <c r="G6" s="1273"/>
      <c r="H6" s="1273"/>
      <c r="I6" s="1273"/>
    </row>
    <row r="7" spans="1:9" ht="55" customHeight="1">
      <c r="A7" s="1287" t="s">
        <v>273</v>
      </c>
      <c r="B7" s="1289" t="s">
        <v>274</v>
      </c>
      <c r="C7" s="96" t="s">
        <v>275</v>
      </c>
      <c r="D7" s="1273"/>
      <c r="E7" s="1273"/>
      <c r="F7" s="1273"/>
      <c r="G7" s="1273"/>
      <c r="H7" s="1273"/>
      <c r="I7" s="1273"/>
    </row>
    <row r="8" spans="1:9" ht="55" customHeight="1">
      <c r="A8" s="1287"/>
      <c r="B8" s="1289"/>
      <c r="C8" s="96" t="s">
        <v>276</v>
      </c>
      <c r="D8" s="1273"/>
      <c r="E8" s="1273"/>
      <c r="F8" s="1273"/>
      <c r="G8" s="1273"/>
      <c r="H8" s="1273"/>
      <c r="I8" s="1273"/>
    </row>
    <row r="9" spans="1:9" ht="50.15" customHeight="1">
      <c r="A9" s="95" t="s">
        <v>277</v>
      </c>
      <c r="B9" s="1283" t="s">
        <v>278</v>
      </c>
      <c r="C9" s="1283"/>
      <c r="D9" s="1273"/>
      <c r="E9" s="1273"/>
      <c r="F9" s="1273"/>
      <c r="G9" s="1273"/>
      <c r="H9" s="1273"/>
      <c r="I9" s="1273"/>
    </row>
    <row r="10" spans="1:9" ht="100" customHeight="1">
      <c r="A10" s="95" t="s">
        <v>279</v>
      </c>
      <c r="B10" s="1283" t="s">
        <v>280</v>
      </c>
      <c r="C10" s="1283"/>
      <c r="D10" s="1273"/>
      <c r="E10" s="1273"/>
      <c r="F10" s="1273"/>
      <c r="G10" s="1273"/>
      <c r="H10" s="1273"/>
      <c r="I10" s="1273"/>
    </row>
    <row r="11" spans="1:9" ht="50.15" customHeight="1">
      <c r="A11" s="95" t="s">
        <v>281</v>
      </c>
      <c r="B11" s="99" t="s">
        <v>282</v>
      </c>
      <c r="C11" s="97" t="s">
        <v>283</v>
      </c>
      <c r="D11" s="1273"/>
      <c r="E11" s="1273"/>
      <c r="F11" s="1273"/>
      <c r="G11" s="1273"/>
      <c r="H11" s="1273"/>
      <c r="I11" s="1273"/>
    </row>
    <row r="12" spans="1:9" ht="30" customHeight="1">
      <c r="A12" s="1287"/>
      <c r="B12" s="1288"/>
      <c r="C12" s="1283" t="s">
        <v>284</v>
      </c>
      <c r="D12" s="96" t="s">
        <v>285</v>
      </c>
      <c r="E12" s="1273"/>
      <c r="F12" s="1273"/>
      <c r="G12" s="1273"/>
      <c r="H12" s="1273"/>
      <c r="I12" s="1273"/>
    </row>
    <row r="13" spans="1:9" ht="30" customHeight="1">
      <c r="A13" s="1287"/>
      <c r="B13" s="1288"/>
      <c r="C13" s="1283"/>
      <c r="D13" s="97" t="s">
        <v>286</v>
      </c>
      <c r="E13" s="1273"/>
      <c r="F13" s="1273"/>
      <c r="G13" s="1273"/>
      <c r="H13" s="1273"/>
      <c r="I13" s="1273"/>
    </row>
    <row r="14" spans="1:9" ht="30" customHeight="1">
      <c r="A14" s="1287"/>
      <c r="B14" s="1288"/>
      <c r="C14" s="1283"/>
      <c r="D14" s="97" t="s">
        <v>287</v>
      </c>
      <c r="E14" s="1273"/>
      <c r="F14" s="1273"/>
      <c r="G14" s="1273"/>
      <c r="H14" s="1273"/>
      <c r="I14" s="1273"/>
    </row>
    <row r="15" spans="1:9" ht="30" customHeight="1">
      <c r="A15" s="1287"/>
      <c r="B15" s="1288"/>
      <c r="C15" s="1283"/>
      <c r="D15" s="97" t="s">
        <v>288</v>
      </c>
      <c r="E15" s="1273"/>
      <c r="F15" s="1273"/>
      <c r="G15" s="1273"/>
      <c r="H15" s="1273"/>
      <c r="I15" s="1273"/>
    </row>
    <row r="16" spans="1:9" ht="30" customHeight="1">
      <c r="A16" s="1287"/>
      <c r="B16" s="1288"/>
      <c r="C16" s="97" t="s">
        <v>289</v>
      </c>
      <c r="D16" s="1273"/>
      <c r="E16" s="1273"/>
      <c r="F16" s="1273"/>
      <c r="G16" s="1273"/>
      <c r="H16" s="1273"/>
      <c r="I16" s="1273"/>
    </row>
    <row r="17" spans="1:9" ht="20.149999999999999" customHeight="1">
      <c r="A17" s="1287"/>
      <c r="B17" s="1288"/>
      <c r="C17" s="1274" t="s">
        <v>290</v>
      </c>
      <c r="D17" s="96" t="s">
        <v>291</v>
      </c>
      <c r="E17" s="1283" t="s">
        <v>292</v>
      </c>
      <c r="F17" s="1283"/>
      <c r="G17" s="1283"/>
      <c r="H17" s="1283"/>
      <c r="I17" s="1283"/>
    </row>
    <row r="18" spans="1:9" ht="20.149999999999999" customHeight="1">
      <c r="A18" s="1287"/>
      <c r="B18" s="1288"/>
      <c r="C18" s="1275"/>
      <c r="D18" s="1284" t="s">
        <v>293</v>
      </c>
      <c r="E18" s="1285" t="s">
        <v>294</v>
      </c>
      <c r="F18" s="1285"/>
      <c r="G18" s="1285"/>
      <c r="H18" s="1285"/>
      <c r="I18" s="1285"/>
    </row>
    <row r="19" spans="1:9" ht="20.149999999999999" customHeight="1">
      <c r="A19" s="1287"/>
      <c r="B19" s="1288"/>
      <c r="C19" s="1275"/>
      <c r="D19" s="1284"/>
      <c r="E19" s="1281" t="s">
        <v>295</v>
      </c>
      <c r="F19" s="1281"/>
      <c r="G19" s="1281"/>
      <c r="H19" s="1281"/>
      <c r="I19" s="1281"/>
    </row>
    <row r="20" spans="1:9" ht="20.149999999999999" customHeight="1">
      <c r="A20" s="1287"/>
      <c r="B20" s="1288"/>
      <c r="C20" s="1275"/>
      <c r="D20" s="1284"/>
      <c r="E20" s="1281" t="s">
        <v>296</v>
      </c>
      <c r="F20" s="1281"/>
      <c r="G20" s="1281"/>
      <c r="H20" s="1281"/>
      <c r="I20" s="1281"/>
    </row>
    <row r="21" spans="1:9" ht="50.15" customHeight="1">
      <c r="A21" s="1287"/>
      <c r="B21" s="1288"/>
      <c r="C21" s="1275"/>
      <c r="D21" s="1284"/>
      <c r="E21" s="1282" t="s">
        <v>297</v>
      </c>
      <c r="F21" s="1282"/>
      <c r="G21" s="1282"/>
      <c r="H21" s="1282"/>
      <c r="I21" s="1282"/>
    </row>
    <row r="22" spans="1:9" ht="20.149999999999999" customHeight="1">
      <c r="A22" s="1287"/>
      <c r="B22" s="1288"/>
      <c r="C22" s="1275"/>
      <c r="D22" s="96" t="s">
        <v>291</v>
      </c>
      <c r="E22" s="1283" t="s">
        <v>292</v>
      </c>
      <c r="F22" s="1283"/>
      <c r="G22" s="1283"/>
      <c r="H22" s="1283"/>
      <c r="I22" s="1283"/>
    </row>
    <row r="23" spans="1:9" ht="20.149999999999999" customHeight="1">
      <c r="A23" s="1287"/>
      <c r="B23" s="1288"/>
      <c r="C23" s="1275"/>
      <c r="D23" s="1284" t="s">
        <v>293</v>
      </c>
      <c r="E23" s="1285" t="s">
        <v>294</v>
      </c>
      <c r="F23" s="1285"/>
      <c r="G23" s="1285"/>
      <c r="H23" s="1285"/>
      <c r="I23" s="1285"/>
    </row>
    <row r="24" spans="1:9" ht="20.149999999999999" customHeight="1">
      <c r="A24" s="1287"/>
      <c r="B24" s="1288"/>
      <c r="C24" s="1275"/>
      <c r="D24" s="1284"/>
      <c r="E24" s="1281" t="s">
        <v>295</v>
      </c>
      <c r="F24" s="1281"/>
      <c r="G24" s="1281"/>
      <c r="H24" s="1281"/>
      <c r="I24" s="1281"/>
    </row>
    <row r="25" spans="1:9" ht="20.149999999999999" customHeight="1">
      <c r="A25" s="1287"/>
      <c r="B25" s="1288"/>
      <c r="C25" s="1275"/>
      <c r="D25" s="1284"/>
      <c r="E25" s="1281" t="s">
        <v>296</v>
      </c>
      <c r="F25" s="1281"/>
      <c r="G25" s="1281"/>
      <c r="H25" s="1281"/>
      <c r="I25" s="1281"/>
    </row>
    <row r="26" spans="1:9" ht="50.15" customHeight="1">
      <c r="A26" s="1287"/>
      <c r="B26" s="1288"/>
      <c r="C26" s="1276"/>
      <c r="D26" s="1284"/>
      <c r="E26" s="1286" t="s">
        <v>297</v>
      </c>
      <c r="F26" s="1286"/>
      <c r="G26" s="1286"/>
      <c r="H26" s="1286"/>
      <c r="I26" s="1286"/>
    </row>
    <row r="27" spans="1:9" ht="15" customHeight="1">
      <c r="A27" s="1287"/>
      <c r="B27" s="1288"/>
      <c r="C27" s="1274" t="s">
        <v>298</v>
      </c>
      <c r="D27" s="100" t="s">
        <v>299</v>
      </c>
      <c r="E27" s="100" t="s">
        <v>300</v>
      </c>
      <c r="F27" s="1277" t="s">
        <v>301</v>
      </c>
      <c r="G27" s="1277"/>
      <c r="H27" s="100" t="s">
        <v>302</v>
      </c>
      <c r="I27" s="100" t="s">
        <v>303</v>
      </c>
    </row>
    <row r="28" spans="1:9" ht="15" customHeight="1">
      <c r="A28" s="1287"/>
      <c r="B28" s="1288"/>
      <c r="C28" s="1275"/>
      <c r="D28" s="1272"/>
      <c r="E28" s="101" t="s">
        <v>304</v>
      </c>
      <c r="F28" s="1278" t="s">
        <v>304</v>
      </c>
      <c r="G28" s="1278"/>
      <c r="H28" s="101" t="s">
        <v>304</v>
      </c>
      <c r="I28" s="1273"/>
    </row>
    <row r="29" spans="1:9" ht="15" customHeight="1">
      <c r="A29" s="1287"/>
      <c r="B29" s="1288"/>
      <c r="C29" s="1275"/>
      <c r="D29" s="1272"/>
      <c r="E29" s="102" t="s">
        <v>305</v>
      </c>
      <c r="F29" s="1279" t="s">
        <v>305</v>
      </c>
      <c r="G29" s="1279"/>
      <c r="H29" s="102" t="s">
        <v>305</v>
      </c>
      <c r="I29" s="1273"/>
    </row>
    <row r="30" spans="1:9" ht="15" customHeight="1">
      <c r="A30" s="1287"/>
      <c r="B30" s="1288"/>
      <c r="C30" s="1275"/>
      <c r="D30" s="1272"/>
      <c r="E30" s="103" t="s">
        <v>304</v>
      </c>
      <c r="F30" s="1280" t="s">
        <v>304</v>
      </c>
      <c r="G30" s="1280"/>
      <c r="H30" s="103" t="s">
        <v>304</v>
      </c>
      <c r="I30" s="1273"/>
    </row>
    <row r="31" spans="1:9" ht="15" customHeight="1">
      <c r="A31" s="1287"/>
      <c r="B31" s="1288"/>
      <c r="C31" s="1276"/>
      <c r="D31" s="1272"/>
      <c r="E31" s="102" t="s">
        <v>305</v>
      </c>
      <c r="F31" s="1279" t="s">
        <v>305</v>
      </c>
      <c r="G31" s="1279"/>
      <c r="H31" s="102" t="s">
        <v>305</v>
      </c>
      <c r="I31" s="1273"/>
    </row>
    <row r="32" spans="1:9" ht="28" customHeight="1">
      <c r="A32" s="1287"/>
      <c r="B32" s="1288"/>
      <c r="C32" s="97" t="s">
        <v>306</v>
      </c>
      <c r="D32" s="98"/>
      <c r="E32" s="97" t="s">
        <v>307</v>
      </c>
      <c r="F32" s="1272"/>
      <c r="G32" s="1272"/>
      <c r="H32" s="97" t="s">
        <v>308</v>
      </c>
      <c r="I32" s="98"/>
    </row>
    <row r="33" spans="1:9" ht="45" customHeight="1">
      <c r="A33" s="1287"/>
      <c r="B33" s="1288"/>
      <c r="C33" s="97" t="s">
        <v>309</v>
      </c>
      <c r="D33" s="1273"/>
      <c r="E33" s="1273"/>
      <c r="F33" s="1273"/>
      <c r="G33" s="1273"/>
      <c r="H33" s="1273"/>
      <c r="I33" s="1273"/>
    </row>
    <row r="34" spans="1:9" ht="13.5" hidden="1">
      <c r="A34" s="104"/>
      <c r="B34" s="104"/>
      <c r="C34" s="104"/>
      <c r="D34" s="104"/>
      <c r="E34" s="104"/>
      <c r="F34" s="104"/>
      <c r="G34" s="104"/>
      <c r="H34" s="104"/>
      <c r="I34" s="104"/>
    </row>
    <row r="35" spans="1:9">
      <c r="A35" s="105"/>
    </row>
  </sheetData>
  <mergeCells count="48">
    <mergeCell ref="B6:C6"/>
    <mergeCell ref="D6:I6"/>
    <mergeCell ref="A2:F3"/>
    <mergeCell ref="G2:I2"/>
    <mergeCell ref="G3:I3"/>
    <mergeCell ref="B5:C5"/>
    <mergeCell ref="D5:I5"/>
    <mergeCell ref="A7:A8"/>
    <mergeCell ref="B7:B8"/>
    <mergeCell ref="D7:I7"/>
    <mergeCell ref="D8:I8"/>
    <mergeCell ref="B9:C9"/>
    <mergeCell ref="D9:I9"/>
    <mergeCell ref="B10:C10"/>
    <mergeCell ref="D10:I10"/>
    <mergeCell ref="D11:I11"/>
    <mergeCell ref="A12:A33"/>
    <mergeCell ref="B12:B33"/>
    <mergeCell ref="C12:C15"/>
    <mergeCell ref="E12:I12"/>
    <mergeCell ref="E13:I13"/>
    <mergeCell ref="E14:I14"/>
    <mergeCell ref="E15:I15"/>
    <mergeCell ref="D16:I16"/>
    <mergeCell ref="C17:C26"/>
    <mergeCell ref="E17:I17"/>
    <mergeCell ref="D18:D21"/>
    <mergeCell ref="E18:I18"/>
    <mergeCell ref="E19:I19"/>
    <mergeCell ref="E20:I20"/>
    <mergeCell ref="E21:I21"/>
    <mergeCell ref="E22:I22"/>
    <mergeCell ref="D23:D26"/>
    <mergeCell ref="E23:I23"/>
    <mergeCell ref="E24:I24"/>
    <mergeCell ref="E25:I25"/>
    <mergeCell ref="E26:I26"/>
    <mergeCell ref="F32:G32"/>
    <mergeCell ref="D33:I33"/>
    <mergeCell ref="C27:C31"/>
    <mergeCell ref="F27:G27"/>
    <mergeCell ref="D28:D29"/>
    <mergeCell ref="F28:G28"/>
    <mergeCell ref="I28:I31"/>
    <mergeCell ref="F29:G29"/>
    <mergeCell ref="D30:D31"/>
    <mergeCell ref="F30:G30"/>
    <mergeCell ref="F31:G31"/>
  </mergeCells>
  <phoneticPr fontId="2"/>
  <printOptions horizontalCentered="1"/>
  <pageMargins left="0.59055118110236227" right="0.59055118110236227" top="0.51181102362204722" bottom="0.19685039370078741" header="0.19685039370078741" footer="0.15748031496062992"/>
  <pageSetup paperSize="9" scale="96" fitToHeight="0" orientation="landscape" r:id="rId1"/>
  <rowBreaks count="1" manualBreakCount="1">
    <brk id="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9</vt:i4>
      </vt:variant>
    </vt:vector>
  </HeadingPairs>
  <TitlesOfParts>
    <vt:vector size="44" baseType="lpstr">
      <vt:lpstr>提出資料(補助協議)</vt:lpstr>
      <vt:lpstr>【要確認】注意事項</vt:lpstr>
      <vt:lpstr>鑑文</vt:lpstr>
      <vt:lpstr>概要書</vt:lpstr>
      <vt:lpstr>計画書</vt:lpstr>
      <vt:lpstr>連絡表</vt:lpstr>
      <vt:lpstr>沿革</vt:lpstr>
      <vt:lpstr>理由書</vt:lpstr>
      <vt:lpstr>【例】基本方針</vt:lpstr>
      <vt:lpstr>基本方針</vt:lpstr>
      <vt:lpstr>【例】勤務表</vt:lpstr>
      <vt:lpstr>勤務表</vt:lpstr>
      <vt:lpstr>按分表</vt:lpstr>
      <vt:lpstr>内訳（施設１）</vt:lpstr>
      <vt:lpstr>内訳（施設２）</vt:lpstr>
      <vt:lpstr>内訳（施設３）</vt:lpstr>
      <vt:lpstr>内訳（全体）</vt:lpstr>
      <vt:lpstr>補助算出</vt:lpstr>
      <vt:lpstr>収ｼﾐｭ(事業者)</vt:lpstr>
      <vt:lpstr>収ｼﾐｭ(ｵｰﾅｰ)</vt:lpstr>
      <vt:lpstr>収ｼﾐｭ(看小多機)</vt:lpstr>
      <vt:lpstr>【例】介護報酬・家賃</vt:lpstr>
      <vt:lpstr>介護報酬・家賃</vt:lpstr>
      <vt:lpstr>【例】食材費・光熱水費等</vt:lpstr>
      <vt:lpstr>食材費・光熱水費等</vt:lpstr>
      <vt:lpstr>【例】給与費・減価償却費等</vt:lpstr>
      <vt:lpstr>給与費・減価償却費等</vt:lpstr>
      <vt:lpstr>【例】委託料・事務経費等</vt:lpstr>
      <vt:lpstr>委託料・事務経費等</vt:lpstr>
      <vt:lpstr>資金計画表</vt:lpstr>
      <vt:lpstr>借入計画</vt:lpstr>
      <vt:lpstr>【例】償還計画</vt:lpstr>
      <vt:lpstr>償還計画</vt:lpstr>
      <vt:lpstr>履歴書(ｵｰﾅｰ)</vt:lpstr>
      <vt:lpstr>審査基準</vt:lpstr>
      <vt:lpstr>【例】償還計画!Print_Area</vt:lpstr>
      <vt:lpstr>按分表!Print_Area</vt:lpstr>
      <vt:lpstr>沿革!Print_Area</vt:lpstr>
      <vt:lpstr>介護報酬・家賃!Print_Area</vt:lpstr>
      <vt:lpstr>鑑文!Print_Area</vt:lpstr>
      <vt:lpstr>'収ｼﾐｭ(看小多機)'!Print_Area</vt:lpstr>
      <vt:lpstr>'収ｼﾐｭ(事業者)'!Print_Area</vt:lpstr>
      <vt:lpstr>償還計画!Print_Area</vt:lpstr>
      <vt:lpstr>'提出資料(補助協議)'!Print_Area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2026-04-23T06:45:15Z</dcterms:created>
  <dcterms:modified xsi:type="dcterms:W3CDTF">2026-04-23T06:46:57Z</dcterms:modified>
</cp:coreProperties>
</file>