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1" documentId="13_ncr:1_{3736084F-A4A9-4DDA-A037-CFDD8689AC4B}" xr6:coauthVersionLast="47" xr6:coauthVersionMax="47" xr10:uidLastSave="{418F335F-1480-43A6-91A5-E8491AB57B4B}"/>
  <bookViews>
    <workbookView xWindow="33870" yWindow="1860" windowWidth="15495" windowHeight="12915" xr2:uid="{00000000-000D-0000-FFFF-FFFF00000000}"/>
  </bookViews>
  <sheets>
    <sheet name="提出資料(補助協議)" sheetId="13" r:id="rId1"/>
    <sheet name="鑑文" sheetId="30" r:id="rId2"/>
    <sheet name="概要書" sheetId="15" r:id="rId3"/>
    <sheet name="事業計画書" sheetId="29" r:id="rId4"/>
    <sheet name="按分表" sheetId="32" r:id="rId5"/>
    <sheet name="内訳（施設１）" sheetId="41" r:id="rId6"/>
    <sheet name="内訳（施設２）" sheetId="42" r:id="rId7"/>
    <sheet name="内訳（施設３）" sheetId="43" r:id="rId8"/>
    <sheet name="内訳（全体）" sheetId="44" r:id="rId9"/>
  </sheets>
  <definedNames>
    <definedName name="_xlnm.Print_Area" localSheetId="4">按分表!$A$1:$I$37</definedName>
    <definedName name="_xlnm.Print_Area" localSheetId="2">概要書!$A$1:$AH$58</definedName>
    <definedName name="_xlnm.Print_Area" localSheetId="3">事業計画書!$A$1:$AZ$113</definedName>
    <definedName name="_xlnm.Print_Area" localSheetId="0">'提出資料(補助協議)'!$A$1:$I$26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44" l="1"/>
  <c r="D24" i="44"/>
  <c r="J23" i="44"/>
  <c r="D23" i="44"/>
  <c r="D18" i="44"/>
  <c r="J16" i="44"/>
  <c r="D16" i="44"/>
  <c r="C16" i="44"/>
  <c r="J15" i="44"/>
  <c r="D15" i="44"/>
  <c r="C15" i="44"/>
  <c r="J14" i="44"/>
  <c r="D14" i="44"/>
  <c r="C14" i="44"/>
  <c r="J13" i="44"/>
  <c r="D13" i="44"/>
  <c r="C13" i="44"/>
  <c r="J12" i="44"/>
  <c r="D12" i="44"/>
  <c r="C12" i="44"/>
  <c r="J11" i="44"/>
  <c r="D11" i="44"/>
  <c r="C11" i="44"/>
  <c r="J10" i="44"/>
  <c r="D10" i="44"/>
  <c r="C10" i="44"/>
  <c r="J9" i="44"/>
  <c r="D9" i="44"/>
  <c r="C9" i="44"/>
  <c r="I7" i="44"/>
  <c r="G7" i="44"/>
  <c r="E7" i="44"/>
  <c r="B4" i="44"/>
  <c r="B3" i="44"/>
  <c r="J2" i="44"/>
  <c r="B2" i="44"/>
  <c r="D24" i="43"/>
  <c r="D23" i="43"/>
  <c r="J23" i="43" s="1"/>
  <c r="G22" i="43"/>
  <c r="D18" i="43"/>
  <c r="D17" i="43"/>
  <c r="C17" i="43"/>
  <c r="D16" i="43"/>
  <c r="C16" i="43"/>
  <c r="D15" i="43"/>
  <c r="C15" i="43"/>
  <c r="D14" i="43"/>
  <c r="C14" i="43"/>
  <c r="D13" i="43"/>
  <c r="C13" i="43"/>
  <c r="D12" i="43"/>
  <c r="J12" i="43" s="1"/>
  <c r="C12" i="43"/>
  <c r="D11" i="43"/>
  <c r="C11" i="43"/>
  <c r="D10" i="43"/>
  <c r="J10" i="43" s="1"/>
  <c r="K10" i="43" s="1"/>
  <c r="C10" i="43"/>
  <c r="D9" i="43"/>
  <c r="C9" i="43"/>
  <c r="I7" i="43"/>
  <c r="G7" i="43"/>
  <c r="E7" i="43"/>
  <c r="B4" i="43"/>
  <c r="B3" i="43"/>
  <c r="J2" i="43"/>
  <c r="B2" i="43"/>
  <c r="D24" i="42"/>
  <c r="D23" i="42"/>
  <c r="D18" i="42"/>
  <c r="D17" i="42"/>
  <c r="J17" i="42" s="1"/>
  <c r="C17" i="42"/>
  <c r="D16" i="42"/>
  <c r="J16" i="42" s="1"/>
  <c r="K16" i="42" s="1"/>
  <c r="C16" i="42"/>
  <c r="D15" i="42"/>
  <c r="C15" i="42"/>
  <c r="D14" i="42"/>
  <c r="J14" i="42" s="1"/>
  <c r="K14" i="42" s="1"/>
  <c r="C14" i="42"/>
  <c r="D13" i="42"/>
  <c r="C13" i="42"/>
  <c r="D12" i="42"/>
  <c r="C12" i="42"/>
  <c r="D11" i="42"/>
  <c r="J11" i="42" s="1"/>
  <c r="K11" i="42" s="1"/>
  <c r="C11" i="42"/>
  <c r="D10" i="42"/>
  <c r="J10" i="42" s="1"/>
  <c r="C10" i="42"/>
  <c r="D9" i="42"/>
  <c r="C9" i="42"/>
  <c r="I7" i="42"/>
  <c r="G7" i="42"/>
  <c r="E7" i="42"/>
  <c r="B4" i="42"/>
  <c r="B3" i="42"/>
  <c r="J2" i="42"/>
  <c r="B2" i="42"/>
  <c r="D24" i="41"/>
  <c r="D23" i="41"/>
  <c r="D18" i="41"/>
  <c r="D17" i="41"/>
  <c r="J17" i="41" s="1"/>
  <c r="C17" i="41"/>
  <c r="D16" i="41"/>
  <c r="C16" i="41"/>
  <c r="D15" i="41"/>
  <c r="J15" i="41" s="1"/>
  <c r="C15" i="41"/>
  <c r="D14" i="41"/>
  <c r="C14" i="41"/>
  <c r="D13" i="41"/>
  <c r="C13" i="41"/>
  <c r="D12" i="41"/>
  <c r="C12" i="41"/>
  <c r="D11" i="41"/>
  <c r="C11" i="41"/>
  <c r="D10" i="41"/>
  <c r="C10" i="41"/>
  <c r="D9" i="41"/>
  <c r="C9" i="41"/>
  <c r="I7" i="41"/>
  <c r="G7" i="41"/>
  <c r="E7" i="41"/>
  <c r="B4" i="41"/>
  <c r="B3" i="41"/>
  <c r="J2" i="41"/>
  <c r="B2" i="41"/>
  <c r="H26" i="44"/>
  <c r="F26" i="44"/>
  <c r="K25" i="44"/>
  <c r="H24" i="44"/>
  <c r="F24" i="44"/>
  <c r="H23" i="44"/>
  <c r="F23" i="44"/>
  <c r="K22" i="44"/>
  <c r="J19" i="44"/>
  <c r="H19" i="44"/>
  <c r="D19" i="44" s="1"/>
  <c r="F19" i="44"/>
  <c r="H16" i="44"/>
  <c r="F16" i="44"/>
  <c r="H15" i="44"/>
  <c r="F15" i="44"/>
  <c r="H14" i="44"/>
  <c r="F14" i="44"/>
  <c r="H13" i="44"/>
  <c r="F13" i="44"/>
  <c r="H12" i="44"/>
  <c r="F12" i="44"/>
  <c r="H11" i="44"/>
  <c r="F11" i="44"/>
  <c r="F18" i="44" s="1"/>
  <c r="H10" i="44"/>
  <c r="F10" i="44"/>
  <c r="H9" i="44"/>
  <c r="F9" i="44"/>
  <c r="H26" i="43"/>
  <c r="F26" i="43"/>
  <c r="K25" i="43"/>
  <c r="I24" i="43"/>
  <c r="I23" i="43"/>
  <c r="K22" i="43"/>
  <c r="H21" i="43"/>
  <c r="H27" i="43" s="1"/>
  <c r="G21" i="43"/>
  <c r="F21" i="43"/>
  <c r="E21" i="43" s="1"/>
  <c r="E22" i="43" s="1"/>
  <c r="D19" i="43"/>
  <c r="K19" i="43" s="1"/>
  <c r="H18" i="43"/>
  <c r="H20" i="43" s="1"/>
  <c r="G18" i="43"/>
  <c r="F18" i="43"/>
  <c r="D21" i="43"/>
  <c r="J17" i="43"/>
  <c r="J15" i="43"/>
  <c r="K15" i="43" s="1"/>
  <c r="I15" i="43"/>
  <c r="I14" i="43"/>
  <c r="I13" i="43"/>
  <c r="I12" i="43"/>
  <c r="I11" i="43"/>
  <c r="I10" i="43"/>
  <c r="I9" i="43"/>
  <c r="H26" i="42"/>
  <c r="F26" i="42"/>
  <c r="K25" i="42"/>
  <c r="I24" i="42"/>
  <c r="I23" i="42"/>
  <c r="K22" i="42"/>
  <c r="H20" i="42"/>
  <c r="D19" i="42"/>
  <c r="K19" i="42" s="1"/>
  <c r="H18" i="42"/>
  <c r="H21" i="42" s="1"/>
  <c r="F18" i="42"/>
  <c r="F21" i="42" s="1"/>
  <c r="F27" i="42" s="1"/>
  <c r="I15" i="42"/>
  <c r="I14" i="42"/>
  <c r="I13" i="42"/>
  <c r="I12" i="42"/>
  <c r="I11" i="42"/>
  <c r="I10" i="42"/>
  <c r="I9" i="42"/>
  <c r="H26" i="41"/>
  <c r="F26" i="41"/>
  <c r="K25" i="41"/>
  <c r="I24" i="41"/>
  <c r="I23" i="41"/>
  <c r="K22" i="41"/>
  <c r="H20" i="41"/>
  <c r="F20" i="41"/>
  <c r="D19" i="41"/>
  <c r="D26" i="41" s="1"/>
  <c r="H18" i="41"/>
  <c r="H21" i="41" s="1"/>
  <c r="F18" i="41"/>
  <c r="F21" i="41" s="1"/>
  <c r="I15" i="41"/>
  <c r="I14" i="41"/>
  <c r="K13" i="41"/>
  <c r="J13" i="41"/>
  <c r="I13" i="41"/>
  <c r="I12" i="41"/>
  <c r="J11" i="41"/>
  <c r="K11" i="41" s="1"/>
  <c r="I11" i="41"/>
  <c r="I10" i="41"/>
  <c r="I9" i="41"/>
  <c r="K12" i="43" l="1"/>
  <c r="J9" i="42"/>
  <c r="K9" i="42" s="1"/>
  <c r="I21" i="43"/>
  <c r="J9" i="41"/>
  <c r="K16" i="41"/>
  <c r="F21" i="44"/>
  <c r="F20" i="44"/>
  <c r="E18" i="44"/>
  <c r="J12" i="41"/>
  <c r="K15" i="41"/>
  <c r="J16" i="43"/>
  <c r="K16" i="43" s="1"/>
  <c r="D21" i="44"/>
  <c r="G18" i="42"/>
  <c r="D26" i="42"/>
  <c r="J13" i="43"/>
  <c r="K13" i="43" s="1"/>
  <c r="K19" i="41"/>
  <c r="J24" i="41"/>
  <c r="E18" i="42"/>
  <c r="I18" i="42" s="1"/>
  <c r="K24" i="41"/>
  <c r="J23" i="42"/>
  <c r="J26" i="42" s="1"/>
  <c r="F27" i="43"/>
  <c r="J16" i="41"/>
  <c r="H27" i="42"/>
  <c r="J11" i="43"/>
  <c r="K11" i="44" s="1"/>
  <c r="E18" i="43"/>
  <c r="I18" i="43" s="1"/>
  <c r="F20" i="43"/>
  <c r="H18" i="44"/>
  <c r="J15" i="42"/>
  <c r="K15" i="44" s="1"/>
  <c r="F20" i="42"/>
  <c r="J12" i="42"/>
  <c r="K23" i="43"/>
  <c r="K19" i="44"/>
  <c r="D21" i="41"/>
  <c r="E21" i="41" s="1"/>
  <c r="E22" i="41" s="1"/>
  <c r="D26" i="43"/>
  <c r="F27" i="41"/>
  <c r="D21" i="42"/>
  <c r="D26" i="44"/>
  <c r="J14" i="41"/>
  <c r="H27" i="41"/>
  <c r="K10" i="42"/>
  <c r="J24" i="43"/>
  <c r="K24" i="43" s="1"/>
  <c r="E18" i="41"/>
  <c r="I18" i="41" s="1"/>
  <c r="J13" i="42"/>
  <c r="K13" i="44" s="1"/>
  <c r="J9" i="43"/>
  <c r="J10" i="41"/>
  <c r="K10" i="44" s="1"/>
  <c r="J23" i="41"/>
  <c r="J24" i="42"/>
  <c r="K24" i="42" s="1"/>
  <c r="J14" i="43"/>
  <c r="K14" i="43" s="1"/>
  <c r="G18" i="41"/>
  <c r="J18" i="43" l="1"/>
  <c r="J26" i="43"/>
  <c r="J18" i="42"/>
  <c r="K12" i="42"/>
  <c r="G21" i="41"/>
  <c r="G22" i="41" s="1"/>
  <c r="J21" i="42"/>
  <c r="J27" i="42" s="1"/>
  <c r="J20" i="42"/>
  <c r="K18" i="42"/>
  <c r="J26" i="41"/>
  <c r="K26" i="41" s="1"/>
  <c r="D27" i="44"/>
  <c r="J20" i="43"/>
  <c r="J21" i="43"/>
  <c r="K21" i="42"/>
  <c r="D27" i="42"/>
  <c r="K11" i="43"/>
  <c r="I21" i="41"/>
  <c r="G21" i="42"/>
  <c r="G22" i="42" s="1"/>
  <c r="K24" i="44"/>
  <c r="F27" i="44"/>
  <c r="E21" i="44"/>
  <c r="E22" i="44" s="1"/>
  <c r="E21" i="42"/>
  <c r="E22" i="42" s="1"/>
  <c r="K15" i="42"/>
  <c r="K13" i="42"/>
  <c r="K16" i="44"/>
  <c r="J18" i="41"/>
  <c r="K26" i="43"/>
  <c r="D27" i="43"/>
  <c r="K10" i="41"/>
  <c r="K9" i="41"/>
  <c r="K9" i="43"/>
  <c r="H21" i="44"/>
  <c r="H20" i="44"/>
  <c r="G18" i="44"/>
  <c r="I18" i="44" s="1"/>
  <c r="K23" i="42"/>
  <c r="K12" i="44"/>
  <c r="D27" i="41"/>
  <c r="K18" i="43"/>
  <c r="K26" i="42"/>
  <c r="K12" i="41"/>
  <c r="K14" i="44"/>
  <c r="K14" i="41"/>
  <c r="K23" i="41"/>
  <c r="K27" i="42" l="1"/>
  <c r="J27" i="43"/>
  <c r="K21" i="43"/>
  <c r="I21" i="42"/>
  <c r="H27" i="44"/>
  <c r="G21" i="44"/>
  <c r="G22" i="44" s="1"/>
  <c r="I21" i="44"/>
  <c r="K27" i="43"/>
  <c r="J26" i="44"/>
  <c r="K26" i="44" s="1"/>
  <c r="K23" i="44"/>
  <c r="J20" i="41"/>
  <c r="J21" i="41"/>
  <c r="K18" i="41"/>
  <c r="J18" i="44"/>
  <c r="K9" i="44"/>
  <c r="J21" i="44" l="1"/>
  <c r="J20" i="44"/>
  <c r="K18" i="44"/>
  <c r="J27" i="41"/>
  <c r="K27" i="41" s="1"/>
  <c r="K21" i="41"/>
  <c r="J27" i="44" l="1"/>
  <c r="K27" i="44" s="1"/>
  <c r="K21" i="44"/>
  <c r="AD25" i="15" l="1"/>
  <c r="D32" i="32" l="1"/>
  <c r="C32" i="32"/>
  <c r="G30" i="32"/>
  <c r="F30" i="32"/>
  <c r="E30" i="32"/>
  <c r="G29" i="32"/>
  <c r="F29" i="32"/>
  <c r="E29" i="32"/>
  <c r="H29" i="32" s="1"/>
  <c r="I29" i="32" s="1"/>
  <c r="G28" i="32"/>
  <c r="F28" i="32"/>
  <c r="E28" i="32"/>
  <c r="H28" i="32" s="1"/>
  <c r="I28" i="32" s="1"/>
  <c r="G27" i="32"/>
  <c r="F27" i="32"/>
  <c r="E27" i="32"/>
  <c r="D26" i="32"/>
  <c r="C26" i="32"/>
  <c r="C33" i="32" s="1"/>
  <c r="G24" i="32"/>
  <c r="F24" i="32"/>
  <c r="E24" i="32"/>
  <c r="H24" i="32" s="1"/>
  <c r="I24" i="32" s="1"/>
  <c r="G23" i="32"/>
  <c r="F23" i="32"/>
  <c r="E23" i="32"/>
  <c r="H23" i="32" s="1"/>
  <c r="I23" i="32" s="1"/>
  <c r="G22" i="32"/>
  <c r="F22" i="32"/>
  <c r="E22" i="32"/>
  <c r="G21" i="32"/>
  <c r="F21" i="32"/>
  <c r="E21" i="32"/>
  <c r="G20" i="32"/>
  <c r="F20" i="32"/>
  <c r="E20" i="32"/>
  <c r="D19" i="32"/>
  <c r="C19" i="32"/>
  <c r="G17" i="32"/>
  <c r="F17" i="32"/>
  <c r="E17" i="32"/>
  <c r="G16" i="32"/>
  <c r="F16" i="32"/>
  <c r="E16" i="32"/>
  <c r="G15" i="32"/>
  <c r="F15" i="32"/>
  <c r="E15" i="32"/>
  <c r="G14" i="32"/>
  <c r="F14" i="32"/>
  <c r="E14" i="32"/>
  <c r="H14" i="32" s="1"/>
  <c r="I14" i="32" s="1"/>
  <c r="G13" i="32"/>
  <c r="F13" i="32"/>
  <c r="E13" i="32"/>
  <c r="G12" i="32"/>
  <c r="F12" i="32"/>
  <c r="E12" i="32"/>
  <c r="G11" i="32"/>
  <c r="F11" i="32"/>
  <c r="E11" i="32"/>
  <c r="G10" i="32"/>
  <c r="F10" i="32"/>
  <c r="E10" i="32"/>
  <c r="D8" i="32"/>
  <c r="H22" i="32" l="1"/>
  <c r="I22" i="32" s="1"/>
  <c r="H21" i="32"/>
  <c r="I21" i="32" s="1"/>
  <c r="H30" i="32"/>
  <c r="I30" i="32" s="1"/>
  <c r="D33" i="32"/>
  <c r="H15" i="32"/>
  <c r="I15" i="32" s="1"/>
  <c r="H20" i="32"/>
  <c r="I20" i="32" s="1"/>
  <c r="I25" i="32" s="1"/>
  <c r="H12" i="32"/>
  <c r="I12" i="32" s="1"/>
  <c r="H10" i="32"/>
  <c r="I10" i="32" s="1"/>
  <c r="H17" i="32"/>
  <c r="I17" i="32" s="1"/>
  <c r="H27" i="32"/>
  <c r="I27" i="32" s="1"/>
  <c r="H11" i="32"/>
  <c r="I11" i="32" s="1"/>
  <c r="H16" i="32"/>
  <c r="I16" i="32" s="1"/>
  <c r="H13" i="32"/>
  <c r="I13" i="32" s="1"/>
  <c r="I31" i="32" l="1"/>
  <c r="I18" i="32"/>
  <c r="E25" i="32"/>
  <c r="E26" i="32" s="1"/>
  <c r="G25" i="32"/>
  <c r="G26" i="32" s="1"/>
  <c r="F25" i="32"/>
  <c r="F26" i="32" s="1"/>
  <c r="E31" i="32"/>
  <c r="E32" i="32" s="1"/>
  <c r="G31" i="32"/>
  <c r="G32" i="32" s="1"/>
  <c r="F31" i="32"/>
  <c r="F32" i="32" s="1"/>
  <c r="G18" i="32" l="1"/>
  <c r="E18" i="32"/>
  <c r="F18" i="32"/>
  <c r="F19" i="32" l="1"/>
  <c r="E19" i="32"/>
  <c r="G19" i="32"/>
  <c r="G33" i="32" l="1"/>
  <c r="E33" i="32"/>
  <c r="F33"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3" authorId="0" shapeId="0" xr:uid="{FB21969D-A792-4D27-B840-10A7BF01E311}">
      <text>
        <r>
          <rPr>
            <sz val="9"/>
            <color indexed="81"/>
            <rFont val="MS P ゴシック"/>
            <family val="3"/>
            <charset val="128"/>
          </rPr>
          <t>特定業者との随意契約は不可。複数相手方からの見積もり合わせや企画審査等を行うことが必要</t>
        </r>
        <r>
          <rPr>
            <sz val="8"/>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6" authorId="0" shapeId="0" xr:uid="{6A6FE7AE-1DFF-4FB8-8E5E-A0D081EF4F51}">
      <text>
        <r>
          <rPr>
            <sz val="9"/>
            <color indexed="81"/>
            <rFont val="ＭＳ Ｐゴシック"/>
            <family val="3"/>
            <charset val="128"/>
          </rPr>
          <t>確定していない場合は「（仮称）」と付けること。</t>
        </r>
      </text>
    </comment>
    <comment ref="K17" authorId="0" shapeId="0" xr:uid="{8C08563D-B474-454B-A611-0EFED8AEF058}">
      <text>
        <r>
          <rPr>
            <sz val="9"/>
            <color indexed="81"/>
            <rFont val="ＭＳ Ｐゴシック"/>
            <family val="3"/>
            <charset val="128"/>
          </rPr>
          <t>ＧＨは「○ユニット、○名」、
小多機や看多機は
「登録○名、通い○名、宿泊○名」
のように記載すること。</t>
        </r>
      </text>
    </comment>
    <comment ref="AG17" authorId="0" shapeId="0" xr:uid="{6A0EDE3E-DAB3-40E0-BA53-8FC11A64E744}">
      <text>
        <r>
          <rPr>
            <sz val="9"/>
            <color indexed="81"/>
            <rFont val="ＭＳ Ｐゴシック"/>
            <family val="3"/>
            <charset val="128"/>
          </rPr>
          <t>各室面積表と一致させること。</t>
        </r>
      </text>
    </comment>
    <comment ref="AU17" authorId="0" shapeId="0" xr:uid="{0C3F910C-6D2E-43B9-A3CD-BEECF9B8A7A5}">
      <text>
        <r>
          <rPr>
            <sz val="9"/>
            <color indexed="81"/>
            <rFont val="ＭＳ Ｐゴシック"/>
            <family val="3"/>
            <charset val="128"/>
          </rPr>
          <t>各室面積表を基に記載すること。
事業費内訳等の按分率と整合性をとること。</t>
        </r>
      </text>
    </comment>
    <comment ref="K53" authorId="0" shapeId="0" xr:uid="{CEA116F4-9885-43DD-AF61-E6A116F3702B}">
      <text>
        <r>
          <rPr>
            <sz val="9"/>
            <color indexed="81"/>
            <rFont val="ＭＳ Ｐゴシック"/>
            <family val="3"/>
            <charset val="128"/>
          </rPr>
          <t>複数の土地の場合はすべての地番を記載すること。</t>
        </r>
      </text>
    </comment>
    <comment ref="AM58" authorId="0" shapeId="0" xr:uid="{44E2B3BF-BBDC-4C2B-A7F3-70E4ADA15E91}">
      <text>
        <r>
          <rPr>
            <sz val="9"/>
            <color indexed="81"/>
            <rFont val="MS P ゴシック"/>
            <family val="3"/>
            <charset val="128"/>
          </rPr>
          <t>災害危険区域(建築基準法第39条第1項）
・地すべり防止区域(地すべり等防止法第3条第1項)
・土砂災害特別警戒区域（土砂災害防止法第9条第1項）
・その他政令で定める開発行為を行うのに適当でない区域（都市計画法施行令23条の2）
これらの区域では開発行為が禁止されているため、整備予定地が当該区域に含まれていないか確認すること。</t>
        </r>
      </text>
    </comment>
    <comment ref="AM59" authorId="0" shapeId="0" xr:uid="{25D06AFC-38A6-4C30-AD2F-CCFB08327E0D}">
      <text>
        <r>
          <rPr>
            <sz val="9"/>
            <color indexed="81"/>
            <rFont val="MS P ゴシック"/>
            <family val="3"/>
            <charset val="128"/>
          </rPr>
          <t>・土砂災害警戒区域（土砂災害防止法第7条）
・浸水想定区域(水防法第14条)
・都市洪水想定区域
　都市浸水想定区域
（特定都市河川浸水被害対策法第32条）　　等</t>
        </r>
      </text>
    </comment>
    <comment ref="Z64" authorId="0" shapeId="0" xr:uid="{8C066AA6-D2FC-446E-B7A4-43FB44F8C57D}">
      <text>
        <r>
          <rPr>
            <sz val="9"/>
            <color indexed="81"/>
            <rFont val="ＭＳ Ｐゴシック"/>
            <family val="3"/>
            <charset val="128"/>
          </rPr>
          <t>賃貸借またはその他を選択した場合は、賃貸借期間やその他の詳細を記入すること。</t>
        </r>
      </text>
    </comment>
    <comment ref="K67" authorId="0" shapeId="0" xr:uid="{574F5990-EDF5-4FFC-97B1-2F1193615042}">
      <text>
        <r>
          <rPr>
            <b/>
            <u/>
            <sz val="9"/>
            <color indexed="81"/>
            <rFont val="MS P ゴシック"/>
            <family val="3"/>
            <charset val="128"/>
          </rPr>
          <t>借地料補助を活用する場合、詳しく記入すること</t>
        </r>
      </text>
    </comment>
    <comment ref="K77" authorId="0" shapeId="0" xr:uid="{10E1B30F-C4CF-47E4-853A-8289F0E1A3DF}">
      <text>
        <r>
          <rPr>
            <sz val="9"/>
            <color indexed="81"/>
            <rFont val="ＭＳ Ｐゴシック"/>
            <family val="3"/>
            <charset val="128"/>
          </rPr>
          <t>複数ある場合は全て記載してください。
行を追加しても構いません。</t>
        </r>
      </text>
    </comment>
    <comment ref="K101" authorId="0" shapeId="0" xr:uid="{402F5321-731F-4C4D-9EB4-7AE0D1BF63F7}">
      <text>
        <r>
          <rPr>
            <b/>
            <sz val="9"/>
            <color indexed="81"/>
            <rFont val="MS P ゴシック"/>
            <family val="3"/>
            <charset val="128"/>
          </rPr>
          <t>※DX推進コンサルティング経費補助を申請する場合、記入してください。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 authorId="0" shapeId="0" xr:uid="{3A47E00F-1B90-45F8-84A4-62A62168CD89}">
      <text>
        <r>
          <rPr>
            <sz val="9"/>
            <color indexed="81"/>
            <rFont val="ＭＳ Ｐゴシック"/>
            <family val="3"/>
            <charset val="128"/>
          </rPr>
          <t>自動計算では不都合が生じる場合は水色セル以外も手入力で構いません。（ただし手入力とわかるようにメモを残すこと）</t>
        </r>
      </text>
    </comment>
    <comment ref="G7" authorId="0" shapeId="0" xr:uid="{639D125E-0B4F-41FC-9F42-BFC8FF6A4F34}">
      <text>
        <r>
          <rPr>
            <sz val="9"/>
            <color indexed="81"/>
            <rFont val="MS P ゴシック"/>
            <family val="3"/>
            <charset val="128"/>
          </rPr>
          <t>各室面積表、事業計画書と一致しているかご確認ください</t>
        </r>
        <r>
          <rPr>
            <b/>
            <sz val="9"/>
            <color indexed="81"/>
            <rFont val="MS P ゴシック"/>
            <family val="3"/>
            <charset val="128"/>
          </rPr>
          <t>。</t>
        </r>
      </text>
    </comment>
    <comment ref="D10" authorId="0" shapeId="0" xr:uid="{7088A43F-8599-46AB-B753-BC04B6AD0892}">
      <text>
        <r>
          <rPr>
            <sz val="9"/>
            <color indexed="81"/>
            <rFont val="ＭＳ Ｐゴシック"/>
            <family val="3"/>
            <charset val="128"/>
          </rPr>
          <t>"C10*1.08"のようにせず、必ず整数で記入をお願いいたします。（合計がずれることがあるので）</t>
        </r>
      </text>
    </comment>
  </commentList>
</comments>
</file>

<file path=xl/sharedStrings.xml><?xml version="1.0" encoding="utf-8"?>
<sst xmlns="http://schemas.openxmlformats.org/spreadsheetml/2006/main" count="547" uniqueCount="281">
  <si>
    <t>提　　出　　資　　料</t>
    <rPh sb="0" eb="1">
      <t>ツツミ</t>
    </rPh>
    <rPh sb="3" eb="4">
      <t>デ</t>
    </rPh>
    <rPh sb="6" eb="7">
      <t>シ</t>
    </rPh>
    <rPh sb="9" eb="10">
      <t>リョウ</t>
    </rPh>
    <phoneticPr fontId="1"/>
  </si>
  <si>
    <t>○</t>
    <phoneticPr fontId="1"/>
  </si>
  <si>
    <t>※別紙様式</t>
    <rPh sb="1" eb="3">
      <t>ベッシ</t>
    </rPh>
    <rPh sb="3" eb="5">
      <t>ヨウシキ</t>
    </rPh>
    <phoneticPr fontId="1"/>
  </si>
  <si>
    <t>開設までのスケジュール
（設計､施工､職員採用､研修､運営規程作成等）</t>
    <rPh sb="0" eb="2">
      <t>カイセツ</t>
    </rPh>
    <rPh sb="13" eb="15">
      <t>セッケイ</t>
    </rPh>
    <rPh sb="16" eb="18">
      <t>セコウ</t>
    </rPh>
    <rPh sb="19" eb="21">
      <t>ショクイン</t>
    </rPh>
    <rPh sb="21" eb="23">
      <t>サイヨウ</t>
    </rPh>
    <rPh sb="24" eb="26">
      <t>ケンシュウ</t>
    </rPh>
    <rPh sb="27" eb="29">
      <t>ウンエイ</t>
    </rPh>
    <rPh sb="29" eb="31">
      <t>キテイ</t>
    </rPh>
    <rPh sb="31" eb="33">
      <t>サクセイ</t>
    </rPh>
    <rPh sb="33" eb="34">
      <t>トウ</t>
    </rPh>
    <phoneticPr fontId="1"/>
  </si>
  <si>
    <t>工事費積算見積書（設計監理費を含む）</t>
    <rPh sb="0" eb="2">
      <t>コウジ</t>
    </rPh>
    <rPh sb="2" eb="3">
      <t>ヒ</t>
    </rPh>
    <rPh sb="3" eb="5">
      <t>セキサン</t>
    </rPh>
    <rPh sb="5" eb="7">
      <t>ミツモ</t>
    </rPh>
    <rPh sb="7" eb="8">
      <t>ショ</t>
    </rPh>
    <rPh sb="9" eb="11">
      <t>セッケイ</t>
    </rPh>
    <rPh sb="11" eb="13">
      <t>カンリ</t>
    </rPh>
    <rPh sb="13" eb="14">
      <t>ヒ</t>
    </rPh>
    <rPh sb="15" eb="16">
      <t>フク</t>
    </rPh>
    <phoneticPr fontId="1"/>
  </si>
  <si>
    <t>土地・建物関係</t>
    <rPh sb="0" eb="2">
      <t>トチ</t>
    </rPh>
    <rPh sb="3" eb="5">
      <t>タテモノ</t>
    </rPh>
    <rPh sb="5" eb="7">
      <t>カンケイ</t>
    </rPh>
    <phoneticPr fontId="1"/>
  </si>
  <si>
    <t>図面（配置図、平面図、立面図）</t>
    <rPh sb="0" eb="2">
      <t>ズメン</t>
    </rPh>
    <rPh sb="3" eb="5">
      <t>ハイチ</t>
    </rPh>
    <rPh sb="5" eb="6">
      <t>ズ</t>
    </rPh>
    <rPh sb="7" eb="9">
      <t>ヘイメン</t>
    </rPh>
    <rPh sb="9" eb="10">
      <t>ズ</t>
    </rPh>
    <rPh sb="11" eb="14">
      <t>リツメンズ</t>
    </rPh>
    <phoneticPr fontId="1"/>
  </si>
  <si>
    <t>周辺地図</t>
    <rPh sb="0" eb="2">
      <t>シュウヘン</t>
    </rPh>
    <rPh sb="2" eb="4">
      <t>チズ</t>
    </rPh>
    <phoneticPr fontId="1"/>
  </si>
  <si>
    <t>土地・建物の概況写真</t>
    <rPh sb="0" eb="2">
      <t>トチ</t>
    </rPh>
    <rPh sb="3" eb="5">
      <t>タテモノ</t>
    </rPh>
    <rPh sb="6" eb="8">
      <t>ガイキョウ</t>
    </rPh>
    <rPh sb="8" eb="10">
      <t>シャシン</t>
    </rPh>
    <phoneticPr fontId="1"/>
  </si>
  <si>
    <t>DX</t>
    <phoneticPr fontId="1"/>
  </si>
  <si>
    <t>ＤＸコンサル委託費の見積書又は積算資料　※補助申請する場合のみ</t>
    <rPh sb="6" eb="8">
      <t>イタク</t>
    </rPh>
    <rPh sb="8" eb="9">
      <t>ヒ</t>
    </rPh>
    <rPh sb="10" eb="12">
      <t>ミツモリ</t>
    </rPh>
    <rPh sb="12" eb="13">
      <t>ショ</t>
    </rPh>
    <rPh sb="13" eb="14">
      <t>マタ</t>
    </rPh>
    <rPh sb="15" eb="17">
      <t>セキサン</t>
    </rPh>
    <rPh sb="17" eb="19">
      <t>シリョウ</t>
    </rPh>
    <rPh sb="21" eb="23">
      <t>ホジョ</t>
    </rPh>
    <rPh sb="23" eb="25">
      <t>シンセイ</t>
    </rPh>
    <rPh sb="27" eb="29">
      <t>バアイ</t>
    </rPh>
    <phoneticPr fontId="1"/>
  </si>
  <si>
    <t>〇</t>
    <phoneticPr fontId="1"/>
  </si>
  <si>
    <t>その他</t>
    <rPh sb="2" eb="3">
      <t>タ</t>
    </rPh>
    <phoneticPr fontId="1"/>
  </si>
  <si>
    <t>1　事業所の概要</t>
    <rPh sb="2" eb="5">
      <t>ジギョウショガ</t>
    </rPh>
    <rPh sb="6" eb="8">
      <t>ガイヨウ</t>
    </rPh>
    <phoneticPr fontId="7"/>
  </si>
  <si>
    <t>(1)　施設の名称及び所在地</t>
    <rPh sb="4" eb="6">
      <t>シセツメ</t>
    </rPh>
    <rPh sb="7" eb="9">
      <t>メイショウオ</t>
    </rPh>
    <rPh sb="9" eb="10">
      <t>オヨシ</t>
    </rPh>
    <rPh sb="11" eb="14">
      <t>ショザイチ</t>
    </rPh>
    <phoneticPr fontId="7"/>
  </si>
  <si>
    <t>[名称]</t>
    <rPh sb="1" eb="3">
      <t>メイショウ</t>
    </rPh>
    <phoneticPr fontId="7"/>
  </si>
  <si>
    <t>[所在地]</t>
    <rPh sb="1" eb="4">
      <t>ショザイチ</t>
    </rPh>
    <phoneticPr fontId="7"/>
  </si>
  <si>
    <t>人</t>
    <rPh sb="0" eb="0">
      <t>ヒト</t>
    </rPh>
    <phoneticPr fontId="7"/>
  </si>
  <si>
    <t>ア　介護スタッフの配置予定</t>
    <rPh sb="2" eb="4">
      <t>カイゴハ</t>
    </rPh>
    <rPh sb="9" eb="11">
      <t>ハイチヨ</t>
    </rPh>
    <rPh sb="11" eb="13">
      <t>ヨテイ</t>
    </rPh>
    <phoneticPr fontId="7"/>
  </si>
  <si>
    <t>[昼]</t>
    <rPh sb="1" eb="2">
      <t>ヒル</t>
    </rPh>
    <phoneticPr fontId="7"/>
  </si>
  <si>
    <t>(常勤　　人、非常勤　　人）</t>
    <rPh sb="1" eb="3">
      <t>ジョウキンニ</t>
    </rPh>
    <rPh sb="5" eb="6">
      <t>ニンヒ</t>
    </rPh>
    <rPh sb="7" eb="10">
      <t>ヒジョウキンニ</t>
    </rPh>
    <rPh sb="12" eb="13">
      <t>ニン</t>
    </rPh>
    <phoneticPr fontId="7"/>
  </si>
  <si>
    <t>[夜]</t>
    <rPh sb="1" eb="2">
      <t>ヨル</t>
    </rPh>
    <phoneticPr fontId="7"/>
  </si>
  <si>
    <t>[宿直]</t>
    <rPh sb="1" eb="3">
      <t>シュクチョク</t>
    </rPh>
    <phoneticPr fontId="7"/>
  </si>
  <si>
    <t>[機能訓練指導員]</t>
    <rPh sb="1" eb="8">
      <t>キノウクンレンシドウイン</t>
    </rPh>
    <phoneticPr fontId="7"/>
  </si>
  <si>
    <t>人</t>
  </si>
  <si>
    <t>イ　資格及び人数（予定）</t>
    <rPh sb="2" eb="4">
      <t>シカクオ</t>
    </rPh>
    <rPh sb="4" eb="5">
      <t>オヨニ</t>
    </rPh>
    <rPh sb="6" eb="8">
      <t>ニンズウヨ</t>
    </rPh>
    <rPh sb="9" eb="11">
      <t>ヨテイ</t>
    </rPh>
    <phoneticPr fontId="7"/>
  </si>
  <si>
    <t>資　　格</t>
    <rPh sb="0" eb="1">
      <t>シカ</t>
    </rPh>
    <rPh sb="3" eb="4">
      <t>カク</t>
    </rPh>
    <phoneticPr fontId="7"/>
  </si>
  <si>
    <t>常勤人数</t>
  </si>
  <si>
    <t>非常勤人数</t>
    <rPh sb="0" eb="3">
      <t>ヒジョウキンニ</t>
    </rPh>
    <rPh sb="3" eb="5">
      <t>ニンズウ</t>
    </rPh>
    <phoneticPr fontId="7"/>
  </si>
  <si>
    <t>合計</t>
    <rPh sb="0" eb="1">
      <t>ゴウケ</t>
    </rPh>
    <rPh sb="1" eb="2">
      <t>ケイ</t>
    </rPh>
    <phoneticPr fontId="7"/>
  </si>
  <si>
    <t>※責任者及び主たる職員については、簡略な履歴を添付すること</t>
    <rPh sb="1" eb="4">
      <t>セキニンシャオ</t>
    </rPh>
    <rPh sb="4" eb="5">
      <t>オヨシ</t>
    </rPh>
    <rPh sb="6" eb="7">
      <t>シュシ</t>
    </rPh>
    <rPh sb="9" eb="11">
      <t>ショクインカ</t>
    </rPh>
    <rPh sb="17" eb="19">
      <t>カンリャクリ</t>
    </rPh>
    <rPh sb="20" eb="22">
      <t>リレキテ</t>
    </rPh>
    <rPh sb="23" eb="25">
      <t>テンプ</t>
    </rPh>
    <phoneticPr fontId="7"/>
  </si>
  <si>
    <t>設置主体</t>
    <rPh sb="0" eb="2">
      <t>セッチシ</t>
    </rPh>
    <rPh sb="2" eb="4">
      <t>シュタイ</t>
    </rPh>
    <phoneticPr fontId="7"/>
  </si>
  <si>
    <t>運営主体</t>
    <rPh sb="0" eb="2">
      <t>ウンエイシ</t>
    </rPh>
    <rPh sb="2" eb="4">
      <t>シュタイ</t>
    </rPh>
    <phoneticPr fontId="7"/>
  </si>
  <si>
    <t>【バックアップ及び協力連携体制の計画内容】</t>
    <rPh sb="7" eb="8">
      <t>オヨキ</t>
    </rPh>
    <rPh sb="9" eb="11">
      <t>キョウリョクレ</t>
    </rPh>
    <rPh sb="11" eb="13">
      <t>レンケイタ</t>
    </rPh>
    <rPh sb="13" eb="15">
      <t>タイセイケ</t>
    </rPh>
    <rPh sb="16" eb="18">
      <t>ケイカクナ</t>
    </rPh>
    <rPh sb="18" eb="20">
      <t>ナイヨウ</t>
    </rPh>
    <phoneticPr fontId="7"/>
  </si>
  <si>
    <t>＜施設１＞</t>
    <rPh sb="1" eb="3">
      <t>シセツ</t>
    </rPh>
    <phoneticPr fontId="1"/>
  </si>
  <si>
    <t>該当フロア</t>
    <rPh sb="0" eb="2">
      <t>ガイトウ</t>
    </rPh>
    <phoneticPr fontId="1"/>
  </si>
  <si>
    <t>＜施設２＞</t>
    <rPh sb="1" eb="3">
      <t>シセツ</t>
    </rPh>
    <phoneticPr fontId="1"/>
  </si>
  <si>
    <t>＜施設３＞</t>
    <rPh sb="1" eb="3">
      <t>シセツ</t>
    </rPh>
    <phoneticPr fontId="1"/>
  </si>
  <si>
    <t>令和　　年　　月　　日</t>
    <rPh sb="0" eb="2">
      <t>レイワ</t>
    </rPh>
    <phoneticPr fontId="1"/>
  </si>
  <si>
    <t>※水色セルに記入してください。</t>
    <rPh sb="1" eb="3">
      <t>ミズイロ</t>
    </rPh>
    <rPh sb="6" eb="8">
      <t>キニュウ</t>
    </rPh>
    <phoneticPr fontId="11"/>
  </si>
  <si>
    <t>区市町村名：</t>
    <rPh sb="0" eb="4">
      <t>クシチョウソン</t>
    </rPh>
    <rPh sb="4" eb="5">
      <t>メイ</t>
    </rPh>
    <phoneticPr fontId="11"/>
  </si>
  <si>
    <t>年度進捗率</t>
    <rPh sb="0" eb="2">
      <t>ネンド</t>
    </rPh>
    <rPh sb="2" eb="4">
      <t>シンチョク</t>
    </rPh>
    <rPh sb="4" eb="5">
      <t>リツ</t>
    </rPh>
    <phoneticPr fontId="11"/>
  </si>
  <si>
    <t>運営事業者：</t>
    <rPh sb="0" eb="2">
      <t>ウンエイ</t>
    </rPh>
    <rPh sb="2" eb="5">
      <t>ジギョウシャ</t>
    </rPh>
    <phoneticPr fontId="11"/>
  </si>
  <si>
    <t>整備区分：</t>
    <rPh sb="0" eb="2">
      <t>セイビ</t>
    </rPh>
    <rPh sb="2" eb="4">
      <t>クブン</t>
    </rPh>
    <phoneticPr fontId="11"/>
  </si>
  <si>
    <t>施設１</t>
    <rPh sb="0" eb="2">
      <t>シセツ</t>
    </rPh>
    <phoneticPr fontId="11"/>
  </si>
  <si>
    <t>施設２</t>
    <rPh sb="0" eb="2">
      <t>シセツ</t>
    </rPh>
    <phoneticPr fontId="11"/>
  </si>
  <si>
    <t>施設３</t>
    <rPh sb="0" eb="2">
      <t>シセツ</t>
    </rPh>
    <phoneticPr fontId="11"/>
  </si>
  <si>
    <t>施設</t>
    <rPh sb="0" eb="2">
      <t>シセツ</t>
    </rPh>
    <phoneticPr fontId="11"/>
  </si>
  <si>
    <t>全体</t>
    <rPh sb="0" eb="2">
      <t>ゼンタイ</t>
    </rPh>
    <phoneticPr fontId="11"/>
  </si>
  <si>
    <t>床面積（㎡）</t>
    <rPh sb="0" eb="3">
      <t>ユカメンセキ</t>
    </rPh>
    <phoneticPr fontId="11"/>
  </si>
  <si>
    <t>面積比（％）</t>
    <rPh sb="0" eb="2">
      <t>メンセキ</t>
    </rPh>
    <rPh sb="2" eb="3">
      <t>ヒ</t>
    </rPh>
    <phoneticPr fontId="11"/>
  </si>
  <si>
    <t>費目</t>
    <rPh sb="0" eb="2">
      <t>ヒモク</t>
    </rPh>
    <phoneticPr fontId="11"/>
  </si>
  <si>
    <t>税抜金額</t>
    <rPh sb="0" eb="2">
      <t>ゼイヌキ</t>
    </rPh>
    <rPh sb="2" eb="4">
      <t>キンガク</t>
    </rPh>
    <phoneticPr fontId="11"/>
  </si>
  <si>
    <t>税込金額</t>
    <rPh sb="0" eb="2">
      <t>ゼイコミ</t>
    </rPh>
    <rPh sb="2" eb="4">
      <t>キンガク</t>
    </rPh>
    <phoneticPr fontId="11"/>
  </si>
  <si>
    <t>合計確認</t>
    <rPh sb="0" eb="2">
      <t>ゴウケイ</t>
    </rPh>
    <rPh sb="2" eb="4">
      <t>カクニン</t>
    </rPh>
    <phoneticPr fontId="11"/>
  </si>
  <si>
    <t>補正</t>
    <rPh sb="0" eb="2">
      <t>ホセイ</t>
    </rPh>
    <phoneticPr fontId="11"/>
  </si>
  <si>
    <t>補助対象工事費</t>
    <rPh sb="0" eb="2">
      <t>ホジョ</t>
    </rPh>
    <rPh sb="2" eb="4">
      <t>タイショウ</t>
    </rPh>
    <rPh sb="4" eb="6">
      <t>コウジ</t>
    </rPh>
    <rPh sb="6" eb="7">
      <t>ヒ</t>
    </rPh>
    <phoneticPr fontId="11"/>
  </si>
  <si>
    <t>建築工事（下記以外）</t>
    <rPh sb="0" eb="2">
      <t>ケンチク</t>
    </rPh>
    <rPh sb="2" eb="4">
      <t>コウジ</t>
    </rPh>
    <rPh sb="5" eb="7">
      <t>カキ</t>
    </rPh>
    <rPh sb="7" eb="9">
      <t>イガイ</t>
    </rPh>
    <phoneticPr fontId="11"/>
  </si>
  <si>
    <t>共通仮設工事</t>
    <rPh sb="0" eb="2">
      <t>キョウツウ</t>
    </rPh>
    <rPh sb="2" eb="4">
      <t>カセツ</t>
    </rPh>
    <rPh sb="4" eb="6">
      <t>コウジ</t>
    </rPh>
    <phoneticPr fontId="11"/>
  </si>
  <si>
    <t>電気設備工事</t>
    <rPh sb="0" eb="2">
      <t>デンキ</t>
    </rPh>
    <rPh sb="2" eb="4">
      <t>セツビ</t>
    </rPh>
    <rPh sb="4" eb="6">
      <t>コウジ</t>
    </rPh>
    <phoneticPr fontId="11"/>
  </si>
  <si>
    <t>昇降機設備工事</t>
    <rPh sb="0" eb="3">
      <t>ショウコウキ</t>
    </rPh>
    <rPh sb="3" eb="5">
      <t>セツビ</t>
    </rPh>
    <rPh sb="5" eb="7">
      <t>コウジ</t>
    </rPh>
    <phoneticPr fontId="11"/>
  </si>
  <si>
    <t>給排水工事</t>
    <rPh sb="0" eb="3">
      <t>キュウハイスイ</t>
    </rPh>
    <rPh sb="3" eb="5">
      <t>コウジ</t>
    </rPh>
    <phoneticPr fontId="11"/>
  </si>
  <si>
    <t>冷暖房設備工事</t>
    <rPh sb="0" eb="3">
      <t>レイダンボウ</t>
    </rPh>
    <rPh sb="3" eb="5">
      <t>セツビ</t>
    </rPh>
    <rPh sb="5" eb="7">
      <t>コウジ</t>
    </rPh>
    <phoneticPr fontId="11"/>
  </si>
  <si>
    <t>現場管理費</t>
    <rPh sb="0" eb="2">
      <t>ゲンバ</t>
    </rPh>
    <rPh sb="2" eb="5">
      <t>カンリヒ</t>
    </rPh>
    <phoneticPr fontId="11"/>
  </si>
  <si>
    <t>補助対象工事費　計</t>
    <rPh sb="0" eb="2">
      <t>ホジョ</t>
    </rPh>
    <rPh sb="2" eb="4">
      <t>タイショウ</t>
    </rPh>
    <rPh sb="4" eb="6">
      <t>コウジ</t>
    </rPh>
    <rPh sb="6" eb="7">
      <t>ヒ</t>
    </rPh>
    <rPh sb="8" eb="9">
      <t>ケイ</t>
    </rPh>
    <phoneticPr fontId="11"/>
  </si>
  <si>
    <t>補助対象外
工事費</t>
    <rPh sb="0" eb="2">
      <t>ホジョ</t>
    </rPh>
    <rPh sb="2" eb="5">
      <t>タイショウガイ</t>
    </rPh>
    <rPh sb="6" eb="9">
      <t>コウジヒ</t>
    </rPh>
    <phoneticPr fontId="11"/>
  </si>
  <si>
    <t>外構工事</t>
    <rPh sb="0" eb="2">
      <t>ガイコウ</t>
    </rPh>
    <rPh sb="2" eb="4">
      <t>コウジ</t>
    </rPh>
    <phoneticPr fontId="11"/>
  </si>
  <si>
    <t>解体工事</t>
    <rPh sb="0" eb="2">
      <t>カイタイ</t>
    </rPh>
    <rPh sb="2" eb="4">
      <t>コウジ</t>
    </rPh>
    <phoneticPr fontId="11"/>
  </si>
  <si>
    <t>緑化工事</t>
    <rPh sb="0" eb="2">
      <t>リョッカ</t>
    </rPh>
    <rPh sb="2" eb="4">
      <t>コウジ</t>
    </rPh>
    <phoneticPr fontId="11"/>
  </si>
  <si>
    <t>補助対象外工事費　計</t>
    <rPh sb="0" eb="2">
      <t>ホジョ</t>
    </rPh>
    <rPh sb="2" eb="5">
      <t>タイショウガイ</t>
    </rPh>
    <rPh sb="5" eb="8">
      <t>コウジヒ</t>
    </rPh>
    <rPh sb="9" eb="10">
      <t>ケイ</t>
    </rPh>
    <phoneticPr fontId="11"/>
  </si>
  <si>
    <t>その他
経費</t>
    <rPh sb="2" eb="3">
      <t>タ</t>
    </rPh>
    <rPh sb="4" eb="6">
      <t>ケイヒ</t>
    </rPh>
    <phoneticPr fontId="11"/>
  </si>
  <si>
    <t>一般管理費</t>
    <rPh sb="0" eb="2">
      <t>イッパン</t>
    </rPh>
    <rPh sb="2" eb="4">
      <t>カンリ</t>
    </rPh>
    <rPh sb="4" eb="5">
      <t>ヒ</t>
    </rPh>
    <phoneticPr fontId="11"/>
  </si>
  <si>
    <t>設計監理費</t>
    <rPh sb="0" eb="2">
      <t>セッケイ</t>
    </rPh>
    <rPh sb="2" eb="4">
      <t>カンリ</t>
    </rPh>
    <rPh sb="4" eb="5">
      <t>ヒ</t>
    </rPh>
    <phoneticPr fontId="11"/>
  </si>
  <si>
    <t>その他経費　計</t>
    <rPh sb="2" eb="3">
      <t>タ</t>
    </rPh>
    <rPh sb="3" eb="5">
      <t>ケイヒ</t>
    </rPh>
    <rPh sb="6" eb="7">
      <t>ケイ</t>
    </rPh>
    <phoneticPr fontId="11"/>
  </si>
  <si>
    <t>合計</t>
    <rPh sb="0" eb="2">
      <t>ゴウケイ</t>
    </rPh>
    <phoneticPr fontId="11"/>
  </si>
  <si>
    <t>※費目については、工事見積書に合わせて適宜加除修正等してください。</t>
    <rPh sb="1" eb="3">
      <t>ヒモク</t>
    </rPh>
    <rPh sb="9" eb="11">
      <t>コウジ</t>
    </rPh>
    <rPh sb="11" eb="13">
      <t>ミツモリ</t>
    </rPh>
    <rPh sb="13" eb="14">
      <t>ショ</t>
    </rPh>
    <rPh sb="15" eb="16">
      <t>ア</t>
    </rPh>
    <rPh sb="19" eb="21">
      <t>テキギ</t>
    </rPh>
    <rPh sb="21" eb="23">
      <t>カジョ</t>
    </rPh>
    <rPh sb="23" eb="25">
      <t>シュウセイ</t>
    </rPh>
    <rPh sb="25" eb="26">
      <t>トウ</t>
    </rPh>
    <phoneticPr fontId="11"/>
  </si>
  <si>
    <t>※設計監理費は、補助内示前に契約を結んだ場合は補助対象外工事費の欄に計上してください。</t>
    <rPh sb="1" eb="3">
      <t>セッケイ</t>
    </rPh>
    <rPh sb="3" eb="5">
      <t>カンリ</t>
    </rPh>
    <rPh sb="5" eb="6">
      <t>ヒ</t>
    </rPh>
    <rPh sb="8" eb="10">
      <t>ホジョ</t>
    </rPh>
    <rPh sb="10" eb="12">
      <t>ナイジ</t>
    </rPh>
    <rPh sb="12" eb="13">
      <t>マエ</t>
    </rPh>
    <rPh sb="14" eb="16">
      <t>ケイヤク</t>
    </rPh>
    <rPh sb="17" eb="18">
      <t>ムス</t>
    </rPh>
    <rPh sb="20" eb="22">
      <t>バアイ</t>
    </rPh>
    <rPh sb="23" eb="25">
      <t>ホジョ</t>
    </rPh>
    <rPh sb="25" eb="28">
      <t>タイショウガイ</t>
    </rPh>
    <rPh sb="28" eb="31">
      <t>コウジヒ</t>
    </rPh>
    <rPh sb="32" eb="33">
      <t>ラン</t>
    </rPh>
    <rPh sb="34" eb="36">
      <t>ケイジョウ</t>
    </rPh>
    <phoneticPr fontId="11"/>
  </si>
  <si>
    <t>※併設施設が７つ以上の場合は、整備費補助を受けない施設を１列にまとめて記載して構いません。</t>
    <rPh sb="1" eb="3">
      <t>ヘイセツ</t>
    </rPh>
    <rPh sb="3" eb="5">
      <t>シセツ</t>
    </rPh>
    <rPh sb="8" eb="10">
      <t>イジョウ</t>
    </rPh>
    <rPh sb="11" eb="13">
      <t>バアイ</t>
    </rPh>
    <rPh sb="15" eb="17">
      <t>セイビ</t>
    </rPh>
    <rPh sb="17" eb="18">
      <t>ヒ</t>
    </rPh>
    <rPh sb="18" eb="20">
      <t>ホジョ</t>
    </rPh>
    <rPh sb="21" eb="22">
      <t>ウ</t>
    </rPh>
    <rPh sb="25" eb="27">
      <t>シセツ</t>
    </rPh>
    <rPh sb="29" eb="30">
      <t>レツ</t>
    </rPh>
    <rPh sb="35" eb="37">
      <t>キサイ</t>
    </rPh>
    <rPh sb="39" eb="40">
      <t>カマ</t>
    </rPh>
    <phoneticPr fontId="11"/>
  </si>
  <si>
    <t>事　業　費　内　訳</t>
    <rPh sb="0" eb="1">
      <t>コト</t>
    </rPh>
    <rPh sb="2" eb="3">
      <t>ギョウ</t>
    </rPh>
    <rPh sb="4" eb="5">
      <t>ヒ</t>
    </rPh>
    <rPh sb="6" eb="7">
      <t>ナイ</t>
    </rPh>
    <rPh sb="8" eb="9">
      <t>ヤク</t>
    </rPh>
    <phoneticPr fontId="11"/>
  </si>
  <si>
    <t>区
分</t>
    <rPh sb="0" eb="1">
      <t>ク</t>
    </rPh>
    <rPh sb="4" eb="5">
      <t>ブン</t>
    </rPh>
    <phoneticPr fontId="1"/>
  </si>
  <si>
    <t>費　　　　　目</t>
    <rPh sb="0" eb="1">
      <t>ヒ</t>
    </rPh>
    <rPh sb="6" eb="7">
      <t>メ</t>
    </rPh>
    <phoneticPr fontId="1"/>
  </si>
  <si>
    <t>年度合計</t>
    <rPh sb="0" eb="2">
      <t>ネンド</t>
    </rPh>
    <rPh sb="2" eb="4">
      <t>ゴウケイ</t>
    </rPh>
    <phoneticPr fontId="1"/>
  </si>
  <si>
    <t>年度別内訳</t>
    <rPh sb="0" eb="1">
      <t>トシ</t>
    </rPh>
    <rPh sb="1" eb="2">
      <t>ド</t>
    </rPh>
    <rPh sb="2" eb="3">
      <t>ベツ</t>
    </rPh>
    <rPh sb="3" eb="4">
      <t>ナイ</t>
    </rPh>
    <rPh sb="4" eb="5">
      <t>ヤク</t>
    </rPh>
    <phoneticPr fontId="1"/>
  </si>
  <si>
    <t>年度</t>
    <rPh sb="0" eb="2">
      <t>ネンド</t>
    </rPh>
    <phoneticPr fontId="1"/>
  </si>
  <si>
    <t>金　　額</t>
    <rPh sb="0" eb="1">
      <t>キン</t>
    </rPh>
    <rPh sb="3" eb="4">
      <t>ガク</t>
    </rPh>
    <phoneticPr fontId="1"/>
  </si>
  <si>
    <t>進捗率</t>
    <rPh sb="0" eb="2">
      <t>シンチョク</t>
    </rPh>
    <rPh sb="2" eb="3">
      <t>リツ</t>
    </rPh>
    <phoneticPr fontId="1"/>
  </si>
  <si>
    <t>合計
チェック</t>
    <rPh sb="0" eb="2">
      <t>ゴウケイ</t>
    </rPh>
    <phoneticPr fontId="11"/>
  </si>
  <si>
    <t>補助対象経費</t>
    <rPh sb="0" eb="2">
      <t>ホジョ</t>
    </rPh>
    <rPh sb="2" eb="4">
      <t>タイショウ</t>
    </rPh>
    <rPh sb="4" eb="6">
      <t>ケイヒ</t>
    </rPh>
    <phoneticPr fontId="1"/>
  </si>
  <si>
    <t>補助対象工事小計
Ａ</t>
    <rPh sb="0" eb="2">
      <t>ホジョ</t>
    </rPh>
    <rPh sb="2" eb="4">
      <t>タイショウ</t>
    </rPh>
    <rPh sb="4" eb="6">
      <t>コウジ</t>
    </rPh>
    <rPh sb="6" eb="8">
      <t>ショウケイ</t>
    </rPh>
    <phoneticPr fontId="11"/>
  </si>
  <si>
    <t>工事事務費
Ｂ≦Ａ×2.6％</t>
    <rPh sb="0" eb="2">
      <t>コウジ</t>
    </rPh>
    <rPh sb="2" eb="5">
      <t>ジムヒ</t>
    </rPh>
    <phoneticPr fontId="11"/>
  </si>
  <si>
    <t>（上限チェック）</t>
    <rPh sb="1" eb="3">
      <t>ジョウゲン</t>
    </rPh>
    <phoneticPr fontId="11"/>
  </si>
  <si>
    <t>小　計
Ｃ＝Ａ＋Ｂ</t>
    <rPh sb="0" eb="1">
      <t>ショウ</t>
    </rPh>
    <rPh sb="2" eb="3">
      <t>ケイ</t>
    </rPh>
    <phoneticPr fontId="11"/>
  </si>
  <si>
    <t>（進捗率チェック）</t>
    <rPh sb="1" eb="3">
      <t>シンチョク</t>
    </rPh>
    <rPh sb="3" eb="4">
      <t>リツ</t>
    </rPh>
    <phoneticPr fontId="11"/>
  </si>
  <si>
    <t>補助対象外経費</t>
    <rPh sb="0" eb="2">
      <t>ホジョ</t>
    </rPh>
    <rPh sb="2" eb="5">
      <t>タイショウガイ</t>
    </rPh>
    <rPh sb="5" eb="7">
      <t>ケイヒ</t>
    </rPh>
    <phoneticPr fontId="11"/>
  </si>
  <si>
    <t>補助対象外工事費</t>
    <rPh sb="0" eb="2">
      <t>ホジョ</t>
    </rPh>
    <rPh sb="2" eb="5">
      <t>タイショウガイ</t>
    </rPh>
    <rPh sb="5" eb="8">
      <t>コウジヒ</t>
    </rPh>
    <phoneticPr fontId="11"/>
  </si>
  <si>
    <t>その他経費</t>
    <rPh sb="2" eb="3">
      <t>タ</t>
    </rPh>
    <rPh sb="3" eb="5">
      <t>ケイヒ</t>
    </rPh>
    <phoneticPr fontId="1"/>
  </si>
  <si>
    <t>小　計
Ｄ</t>
    <rPh sb="0" eb="1">
      <t>ショウ</t>
    </rPh>
    <rPh sb="2" eb="3">
      <t>ケイ</t>
    </rPh>
    <phoneticPr fontId="11"/>
  </si>
  <si>
    <r>
      <t xml:space="preserve">合　計
</t>
    </r>
    <r>
      <rPr>
        <sz val="12"/>
        <rFont val="ＭＳ Ｐ明朝"/>
        <family val="1"/>
        <charset val="128"/>
      </rPr>
      <t>Ｅ＝Ｃ＋Ｄ</t>
    </r>
    <rPh sb="0" eb="1">
      <t>ゴウ</t>
    </rPh>
    <rPh sb="2" eb="3">
      <t>ケイ</t>
    </rPh>
    <phoneticPr fontId="1"/>
  </si>
  <si>
    <r>
      <t>※工事事務費</t>
    </r>
    <r>
      <rPr>
        <b/>
        <u/>
        <sz val="11"/>
        <rFont val="ＭＳ 明朝"/>
        <family val="1"/>
        <charset val="128"/>
      </rPr>
      <t xml:space="preserve">
</t>
    </r>
    <r>
      <rPr>
        <sz val="11"/>
        <rFont val="ＭＳ 明朝"/>
        <family val="1"/>
        <charset val="128"/>
      </rPr>
      <t>　工事施工のため直接必要な事務に要する費用であって、旅費、消耗品費、通信運搬費、印刷製本費及び設計監督料等をいい、その額は工事費又は工事請負費（対象経費）の</t>
    </r>
    <r>
      <rPr>
        <b/>
        <u/>
        <sz val="11"/>
        <rFont val="ＭＳ 明朝"/>
        <family val="1"/>
        <charset val="128"/>
      </rPr>
      <t>２．６％に相当する額を限度とする。</t>
    </r>
    <r>
      <rPr>
        <sz val="11"/>
        <rFont val="ＭＳ 明朝"/>
        <family val="1"/>
        <charset val="128"/>
      </rPr>
      <t xml:space="preserve">
　なお、工事事務費は各年度２．６％以下にすること。</t>
    </r>
    <rPh sb="107" eb="109">
      <t>コウジ</t>
    </rPh>
    <rPh sb="109" eb="112">
      <t>ジムヒ</t>
    </rPh>
    <rPh sb="113" eb="116">
      <t>カクネンド</t>
    </rPh>
    <rPh sb="120" eb="122">
      <t>イカ</t>
    </rPh>
    <phoneticPr fontId="1"/>
  </si>
  <si>
    <t>事　業　費　内　訳（全体）</t>
    <rPh sb="0" eb="1">
      <t>コト</t>
    </rPh>
    <rPh sb="2" eb="3">
      <t>ギョウ</t>
    </rPh>
    <rPh sb="4" eb="5">
      <t>ヒ</t>
    </rPh>
    <rPh sb="6" eb="7">
      <t>ナイ</t>
    </rPh>
    <rPh sb="8" eb="9">
      <t>ヤク</t>
    </rPh>
    <rPh sb="10" eb="12">
      <t>ゼンタイ</t>
    </rPh>
    <phoneticPr fontId="11"/>
  </si>
  <si>
    <t>※本紙を協議書類の先頭に添付してください。</t>
    <rPh sb="1" eb="3">
      <t>ホンシ</t>
    </rPh>
    <rPh sb="4" eb="6">
      <t>キョウギ</t>
    </rPh>
    <rPh sb="6" eb="8">
      <t>ショルイ</t>
    </rPh>
    <rPh sb="9" eb="11">
      <t>セントウ</t>
    </rPh>
    <rPh sb="12" eb="14">
      <t>テンプ</t>
    </rPh>
    <phoneticPr fontId="1"/>
  </si>
  <si>
    <t>建物登記簿謄本（原本）※１</t>
    <rPh sb="0" eb="2">
      <t>タテモノ</t>
    </rPh>
    <rPh sb="2" eb="5">
      <t>トウキボ</t>
    </rPh>
    <rPh sb="5" eb="7">
      <t>トウホン</t>
    </rPh>
    <rPh sb="8" eb="10">
      <t>ゲンポン</t>
    </rPh>
    <phoneticPr fontId="1"/>
  </si>
  <si>
    <t>土地登記簿謄本（原本）※１</t>
    <rPh sb="0" eb="2">
      <t>トチ</t>
    </rPh>
    <rPh sb="2" eb="5">
      <t>トウキボ</t>
    </rPh>
    <rPh sb="5" eb="7">
      <t>トウホン</t>
    </rPh>
    <phoneticPr fontId="1"/>
  </si>
  <si>
    <t>公図（原本）※１</t>
    <rPh sb="0" eb="2">
      <t>コウズ</t>
    </rPh>
    <phoneticPr fontId="1"/>
  </si>
  <si>
    <t>-</t>
    <phoneticPr fontId="1"/>
  </si>
  <si>
    <t>「土地及び土地の上に存する権利の評価明細書」を提出すること。（交付申請時には「不動産鑑定評価書」又は「不動産調査報告書」の提出が必要）</t>
    <rPh sb="1" eb="3">
      <t>トチ</t>
    </rPh>
    <rPh sb="3" eb="4">
      <t>オヨ</t>
    </rPh>
    <rPh sb="5" eb="7">
      <t>トチ</t>
    </rPh>
    <rPh sb="8" eb="9">
      <t>ウエ</t>
    </rPh>
    <rPh sb="10" eb="11">
      <t>ゾン</t>
    </rPh>
    <rPh sb="13" eb="15">
      <t>ケンリ</t>
    </rPh>
    <rPh sb="16" eb="18">
      <t>ヒョウカ</t>
    </rPh>
    <rPh sb="18" eb="21">
      <t>メイサイショ</t>
    </rPh>
    <rPh sb="23" eb="25">
      <t>テイシュツ</t>
    </rPh>
    <rPh sb="31" eb="33">
      <t>コウフ</t>
    </rPh>
    <rPh sb="33" eb="36">
      <t>シンセイジ</t>
    </rPh>
    <rPh sb="39" eb="42">
      <t>フドウサン</t>
    </rPh>
    <rPh sb="42" eb="44">
      <t>カンテイ</t>
    </rPh>
    <rPh sb="44" eb="46">
      <t>ヒョウカ</t>
    </rPh>
    <rPh sb="46" eb="47">
      <t>ショ</t>
    </rPh>
    <rPh sb="48" eb="49">
      <t>マタ</t>
    </rPh>
    <rPh sb="51" eb="54">
      <t>フドウサン</t>
    </rPh>
    <rPh sb="54" eb="56">
      <t>チョウサ</t>
    </rPh>
    <rPh sb="56" eb="59">
      <t>ホウコクショ</t>
    </rPh>
    <rPh sb="61" eb="63">
      <t>テイシュツ</t>
    </rPh>
    <rPh sb="64" eb="66">
      <t>ヒツヨウ</t>
    </rPh>
    <phoneticPr fontId="1"/>
  </si>
  <si>
    <t>ＧＨ、小多機、看多機、地密特養のみ</t>
    <rPh sb="3" eb="6">
      <t>ショウタキ</t>
    </rPh>
    <rPh sb="7" eb="10">
      <t>カンタキ</t>
    </rPh>
    <rPh sb="11" eb="13">
      <t>チミツ</t>
    </rPh>
    <rPh sb="13" eb="15">
      <t>トクヨウ</t>
    </rPh>
    <phoneticPr fontId="1"/>
  </si>
  <si>
    <t>建物売買（賃貸借）契約書又は確約書　  ※自己所有の場合は不要　　</t>
    <rPh sb="0" eb="2">
      <t>タテモノ</t>
    </rPh>
    <rPh sb="2" eb="4">
      <t>バイバイ</t>
    </rPh>
    <rPh sb="5" eb="8">
      <t>チンタイシャク</t>
    </rPh>
    <rPh sb="9" eb="12">
      <t>ケイヤクショ</t>
    </rPh>
    <rPh sb="12" eb="13">
      <t>マタ</t>
    </rPh>
    <rPh sb="14" eb="17">
      <t>カクヤクショ</t>
    </rPh>
    <phoneticPr fontId="1"/>
  </si>
  <si>
    <t>建築確認に係わる書類（確認済証、検査済証）</t>
    <rPh sb="0" eb="2">
      <t>ケンチク</t>
    </rPh>
    <rPh sb="2" eb="4">
      <t>カクニン</t>
    </rPh>
    <rPh sb="5" eb="6">
      <t>カカ</t>
    </rPh>
    <rPh sb="8" eb="10">
      <t>ショルイ</t>
    </rPh>
    <rPh sb="11" eb="13">
      <t>カクニン</t>
    </rPh>
    <rPh sb="13" eb="14">
      <t>スミ</t>
    </rPh>
    <rPh sb="14" eb="15">
      <t>ショウ</t>
    </rPh>
    <rPh sb="16" eb="18">
      <t>ケンサ</t>
    </rPh>
    <rPh sb="18" eb="19">
      <t>スミ</t>
    </rPh>
    <rPh sb="19" eb="20">
      <t>ショウ</t>
    </rPh>
    <phoneticPr fontId="1"/>
  </si>
  <si>
    <t>土地売買（賃貸借）契約書又は確約書又は基本協定書　※自己所有の場合は不要</t>
    <rPh sb="0" eb="2">
      <t>トチ</t>
    </rPh>
    <rPh sb="2" eb="4">
      <t>バイバイ</t>
    </rPh>
    <rPh sb="5" eb="8">
      <t>チンタイシャク</t>
    </rPh>
    <rPh sb="9" eb="12">
      <t>ケイヤクショ</t>
    </rPh>
    <rPh sb="12" eb="13">
      <t>マタ</t>
    </rPh>
    <rPh sb="14" eb="17">
      <t>カクヤクショ</t>
    </rPh>
    <rPh sb="17" eb="18">
      <t>マタ</t>
    </rPh>
    <rPh sb="19" eb="21">
      <t>キホン</t>
    </rPh>
    <rPh sb="21" eb="23">
      <t>キョウテイ</t>
    </rPh>
    <rPh sb="23" eb="24">
      <t>ショ</t>
    </rPh>
    <phoneticPr fontId="1"/>
  </si>
  <si>
    <t>区市町村名</t>
    <rPh sb="0" eb="1">
      <t>ク</t>
    </rPh>
    <rPh sb="1" eb="4">
      <t>シチョウソン</t>
    </rPh>
    <rPh sb="4" eb="5">
      <t>メイ</t>
    </rPh>
    <phoneticPr fontId="1"/>
  </si>
  <si>
    <t>日常生活圏域名</t>
    <rPh sb="0" eb="2">
      <t>ニチジョウ</t>
    </rPh>
    <rPh sb="2" eb="4">
      <t>セイカツ</t>
    </rPh>
    <rPh sb="4" eb="7">
      <t>ケンイキメイ</t>
    </rPh>
    <phoneticPr fontId="1"/>
  </si>
  <si>
    <t>１　整備概要</t>
    <rPh sb="2" eb="4">
      <t>セイビ</t>
    </rPh>
    <rPh sb="4" eb="6">
      <t>ガイヨウ</t>
    </rPh>
    <phoneticPr fontId="1"/>
  </si>
  <si>
    <t>設置主体</t>
    <rPh sb="0" eb="2">
      <t>セッチ</t>
    </rPh>
    <rPh sb="2" eb="4">
      <t>シュタイ</t>
    </rPh>
    <phoneticPr fontId="1"/>
  </si>
  <si>
    <t>運営主体</t>
    <rPh sb="0" eb="2">
      <t>ウンエイ</t>
    </rPh>
    <rPh sb="2" eb="4">
      <t>シュタイ</t>
    </rPh>
    <phoneticPr fontId="1"/>
  </si>
  <si>
    <t>整備区分１</t>
    <rPh sb="0" eb="2">
      <t>セイビ</t>
    </rPh>
    <rPh sb="2" eb="4">
      <t>クブン</t>
    </rPh>
    <phoneticPr fontId="1"/>
  </si>
  <si>
    <t>事業者</t>
    <rPh sb="0" eb="3">
      <t>ジギョウシャ</t>
    </rPh>
    <phoneticPr fontId="1"/>
  </si>
  <si>
    <t>創設</t>
    <rPh sb="0" eb="2">
      <t>ソウセツ</t>
    </rPh>
    <phoneticPr fontId="1"/>
  </si>
  <si>
    <t>オーナー</t>
    <phoneticPr fontId="1"/>
  </si>
  <si>
    <t>←該当する区分に✓</t>
    <rPh sb="1" eb="3">
      <t>ガイトウ</t>
    </rPh>
    <rPh sb="5" eb="7">
      <t>クブン</t>
    </rPh>
    <phoneticPr fontId="1"/>
  </si>
  <si>
    <t>改修</t>
    <rPh sb="0" eb="2">
      <t>カイシュウ</t>
    </rPh>
    <phoneticPr fontId="1"/>
  </si>
  <si>
    <t>整備区分２</t>
    <phoneticPr fontId="1"/>
  </si>
  <si>
    <t>創設
（開設）</t>
    <rPh sb="0" eb="2">
      <t>ソウセツ</t>
    </rPh>
    <rPh sb="4" eb="6">
      <t>カイセツ</t>
    </rPh>
    <phoneticPr fontId="1"/>
  </si>
  <si>
    <t>増築（床）</t>
    <rPh sb="0" eb="2">
      <t>ゾウチク</t>
    </rPh>
    <rPh sb="3" eb="4">
      <t>ショウ</t>
    </rPh>
    <phoneticPr fontId="1"/>
  </si>
  <si>
    <t>改築
（再開設）</t>
    <rPh sb="0" eb="2">
      <t>カイチク</t>
    </rPh>
    <rPh sb="4" eb="5">
      <t>サイ</t>
    </rPh>
    <rPh sb="5" eb="7">
      <t>カイセツ</t>
    </rPh>
    <phoneticPr fontId="1"/>
  </si>
  <si>
    <t>増改築</t>
    <rPh sb="0" eb="3">
      <t>ゾウカイチク</t>
    </rPh>
    <phoneticPr fontId="1"/>
  </si>
  <si>
    <t>DX推進コンサル導入</t>
    <rPh sb="2" eb="4">
      <t>スイシン</t>
    </rPh>
    <rPh sb="8" eb="10">
      <t>ドウニュウ</t>
    </rPh>
    <phoneticPr fontId="1"/>
  </si>
  <si>
    <t>２　補助対象施設</t>
    <rPh sb="2" eb="4">
      <t>ホジョ</t>
    </rPh>
    <rPh sb="4" eb="6">
      <t>タイショウ</t>
    </rPh>
    <rPh sb="6" eb="8">
      <t>シセツ</t>
    </rPh>
    <phoneticPr fontId="1"/>
  </si>
  <si>
    <t>施設種別</t>
    <rPh sb="0" eb="2">
      <t>シセツ</t>
    </rPh>
    <rPh sb="2" eb="4">
      <t>シュベツ</t>
    </rPh>
    <phoneticPr fontId="1"/>
  </si>
  <si>
    <t>階/　階建</t>
    <rPh sb="0" eb="1">
      <t>カイ</t>
    </rPh>
    <rPh sb="3" eb="4">
      <t>カイ</t>
    </rPh>
    <rPh sb="4" eb="5">
      <t>ダ</t>
    </rPh>
    <phoneticPr fontId="1"/>
  </si>
  <si>
    <t>施設名称</t>
    <rPh sb="0" eb="2">
      <t>シセツ</t>
    </rPh>
    <rPh sb="2" eb="4">
      <t>メイショウ</t>
    </rPh>
    <phoneticPr fontId="1"/>
  </si>
  <si>
    <t>規模・定員数</t>
    <rPh sb="0" eb="2">
      <t>キボ</t>
    </rPh>
    <rPh sb="3" eb="6">
      <t>テイインスウ</t>
    </rPh>
    <phoneticPr fontId="1"/>
  </si>
  <si>
    <t>床面積</t>
    <rPh sb="0" eb="3">
      <t>ユカメンセキ</t>
    </rPh>
    <phoneticPr fontId="1"/>
  </si>
  <si>
    <t>㎡</t>
    <phoneticPr fontId="1"/>
  </si>
  <si>
    <t>面積割合</t>
    <rPh sb="0" eb="2">
      <t>メンセキ</t>
    </rPh>
    <rPh sb="2" eb="4">
      <t>ワリアイ</t>
    </rPh>
    <phoneticPr fontId="1"/>
  </si>
  <si>
    <t>%</t>
    <phoneticPr fontId="1"/>
  </si>
  <si>
    <t>活用補助金</t>
    <rPh sb="0" eb="2">
      <t>カツヨウ</t>
    </rPh>
    <rPh sb="2" eb="5">
      <t>ホジョキン</t>
    </rPh>
    <phoneticPr fontId="1"/>
  </si>
  <si>
    <t>認知症高齢者グループホーム整備促進事業</t>
    <rPh sb="0" eb="3">
      <t>ニンチショウ</t>
    </rPh>
    <rPh sb="3" eb="6">
      <t>コウレイシャ</t>
    </rPh>
    <rPh sb="13" eb="15">
      <t>セイビ</t>
    </rPh>
    <rPh sb="15" eb="17">
      <t>ソクシン</t>
    </rPh>
    <rPh sb="17" eb="19">
      <t>ジギョウ</t>
    </rPh>
    <phoneticPr fontId="1"/>
  </si>
  <si>
    <t>←該当する事業すべてに✓</t>
    <rPh sb="1" eb="3">
      <t>ガイトウ</t>
    </rPh>
    <rPh sb="5" eb="7">
      <t>ジギョウ</t>
    </rPh>
    <phoneticPr fontId="1"/>
  </si>
  <si>
    <t>地域密着型サービス等整備推進事業</t>
    <rPh sb="0" eb="2">
      <t>チイキ</t>
    </rPh>
    <rPh sb="2" eb="5">
      <t>ミッチャクガタ</t>
    </rPh>
    <rPh sb="9" eb="10">
      <t>トウ</t>
    </rPh>
    <rPh sb="10" eb="12">
      <t>セイビ</t>
    </rPh>
    <rPh sb="12" eb="14">
      <t>スイシン</t>
    </rPh>
    <rPh sb="14" eb="16">
      <t>ジギョウ</t>
    </rPh>
    <phoneticPr fontId="1"/>
  </si>
  <si>
    <t>介護施設等の施設開設準備経費等支援事業補助金（基金）</t>
    <rPh sb="0" eb="2">
      <t>カイゴ</t>
    </rPh>
    <rPh sb="2" eb="4">
      <t>シセツ</t>
    </rPh>
    <rPh sb="4" eb="5">
      <t>トウ</t>
    </rPh>
    <rPh sb="6" eb="8">
      <t>シセツ</t>
    </rPh>
    <rPh sb="8" eb="10">
      <t>カイセツ</t>
    </rPh>
    <rPh sb="10" eb="12">
      <t>ジュンビ</t>
    </rPh>
    <rPh sb="12" eb="14">
      <t>ケイヒ</t>
    </rPh>
    <rPh sb="14" eb="15">
      <t>トウ</t>
    </rPh>
    <rPh sb="15" eb="17">
      <t>シエン</t>
    </rPh>
    <rPh sb="17" eb="19">
      <t>ジギョウ</t>
    </rPh>
    <rPh sb="19" eb="22">
      <t>ホジョキン</t>
    </rPh>
    <rPh sb="23" eb="25">
      <t>キキン</t>
    </rPh>
    <phoneticPr fontId="1"/>
  </si>
  <si>
    <t>定期借地権利用による整備促進特別対策事業補助金（基金）</t>
    <rPh sb="0" eb="2">
      <t>テイキ</t>
    </rPh>
    <rPh sb="2" eb="5">
      <t>シャクチケン</t>
    </rPh>
    <rPh sb="5" eb="7">
      <t>リヨウ</t>
    </rPh>
    <rPh sb="10" eb="12">
      <t>セイビ</t>
    </rPh>
    <rPh sb="12" eb="14">
      <t>ソクシン</t>
    </rPh>
    <rPh sb="14" eb="16">
      <t>トクベツ</t>
    </rPh>
    <rPh sb="16" eb="18">
      <t>タイサク</t>
    </rPh>
    <rPh sb="18" eb="20">
      <t>ジギョウ</t>
    </rPh>
    <rPh sb="20" eb="23">
      <t>ホジョキン</t>
    </rPh>
    <rPh sb="24" eb="26">
      <t>キキン</t>
    </rPh>
    <phoneticPr fontId="1"/>
  </si>
  <si>
    <t>借地を活用した特別養護老人ホーム等設置支援事業</t>
    <rPh sb="0" eb="2">
      <t>シャクチ</t>
    </rPh>
    <rPh sb="3" eb="5">
      <t>カツヨウ</t>
    </rPh>
    <rPh sb="7" eb="9">
      <t>トクベツ</t>
    </rPh>
    <rPh sb="9" eb="11">
      <t>ヨウゴ</t>
    </rPh>
    <rPh sb="11" eb="13">
      <t>ロウジン</t>
    </rPh>
    <rPh sb="16" eb="17">
      <t>トウ</t>
    </rPh>
    <rPh sb="17" eb="19">
      <t>セッチ</t>
    </rPh>
    <rPh sb="19" eb="21">
      <t>シエン</t>
    </rPh>
    <rPh sb="21" eb="23">
      <t>ジギョウ</t>
    </rPh>
    <phoneticPr fontId="1"/>
  </si>
  <si>
    <t>※欄が足りない場合は適宜追加して構いません。</t>
    <rPh sb="1" eb="2">
      <t>ラン</t>
    </rPh>
    <rPh sb="3" eb="4">
      <t>タ</t>
    </rPh>
    <rPh sb="7" eb="9">
      <t>バアイ</t>
    </rPh>
    <rPh sb="10" eb="12">
      <t>テキギ</t>
    </rPh>
    <rPh sb="12" eb="14">
      <t>ツイカ</t>
    </rPh>
    <rPh sb="16" eb="17">
      <t>カマ</t>
    </rPh>
    <phoneticPr fontId="1"/>
  </si>
  <si>
    <t>３　整備予定地概要</t>
    <phoneticPr fontId="1"/>
  </si>
  <si>
    <t>所在地（地番）</t>
    <rPh sb="0" eb="3">
      <t>ショザイチ</t>
    </rPh>
    <rPh sb="4" eb="6">
      <t>チバン</t>
    </rPh>
    <phoneticPr fontId="1"/>
  </si>
  <si>
    <t>敷地面積</t>
    <rPh sb="0" eb="2">
      <t>シキチ</t>
    </rPh>
    <rPh sb="2" eb="4">
      <t>メンセキ</t>
    </rPh>
    <phoneticPr fontId="1"/>
  </si>
  <si>
    <t>許容建ぺい率</t>
    <rPh sb="0" eb="2">
      <t>キョヨウ</t>
    </rPh>
    <rPh sb="2" eb="3">
      <t>ケン</t>
    </rPh>
    <rPh sb="5" eb="6">
      <t>リツ</t>
    </rPh>
    <phoneticPr fontId="1"/>
  </si>
  <si>
    <t>％</t>
    <phoneticPr fontId="1"/>
  </si>
  <si>
    <t>許容容積率</t>
    <rPh sb="0" eb="2">
      <t>キョヨウ</t>
    </rPh>
    <rPh sb="2" eb="4">
      <t>ヨウセキ</t>
    </rPh>
    <rPh sb="4" eb="5">
      <t>リツ</t>
    </rPh>
    <phoneticPr fontId="1"/>
  </si>
  <si>
    <t>地目</t>
    <rPh sb="0" eb="2">
      <t>チモク</t>
    </rPh>
    <phoneticPr fontId="1"/>
  </si>
  <si>
    <t>（</t>
    <phoneticPr fontId="1"/>
  </si>
  <si>
    <t>）</t>
    <phoneticPr fontId="1"/>
  </si>
  <si>
    <t>用地状況</t>
    <rPh sb="0" eb="2">
      <t>ヨウチ</t>
    </rPh>
    <rPh sb="2" eb="4">
      <t>ジョウキョウ</t>
    </rPh>
    <phoneticPr fontId="1"/>
  </si>
  <si>
    <t>都市計画上の用途地域</t>
    <rPh sb="0" eb="2">
      <t>トシ</t>
    </rPh>
    <rPh sb="2" eb="4">
      <t>ケイカク</t>
    </rPh>
    <rPh sb="4" eb="5">
      <t>ジョウ</t>
    </rPh>
    <rPh sb="6" eb="8">
      <t>ヨウト</t>
    </rPh>
    <rPh sb="8" eb="10">
      <t>チイキ</t>
    </rPh>
    <phoneticPr fontId="1"/>
  </si>
  <si>
    <t>災害レッドゾーン(都市計画法第33条第1項第8号)の該当状況</t>
    <rPh sb="0" eb="2">
      <t>サイガイ</t>
    </rPh>
    <rPh sb="9" eb="11">
      <t>トシ</t>
    </rPh>
    <rPh sb="11" eb="14">
      <t>ケイカクホウ</t>
    </rPh>
    <rPh sb="14" eb="15">
      <t>ダイ</t>
    </rPh>
    <rPh sb="17" eb="18">
      <t>ジョウ</t>
    </rPh>
    <rPh sb="18" eb="19">
      <t>ダイ</t>
    </rPh>
    <rPh sb="20" eb="21">
      <t>コウ</t>
    </rPh>
    <rPh sb="21" eb="22">
      <t>ダイ</t>
    </rPh>
    <rPh sb="23" eb="24">
      <t>ゴウ</t>
    </rPh>
    <rPh sb="26" eb="28">
      <t>ガイトウ</t>
    </rPh>
    <rPh sb="28" eb="30">
      <t>ジョウキョウ</t>
    </rPh>
    <phoneticPr fontId="1"/>
  </si>
  <si>
    <t>該当有の場合区域名を記載</t>
    <rPh sb="0" eb="2">
      <t>ガイトウ</t>
    </rPh>
    <rPh sb="2" eb="3">
      <t>アリ</t>
    </rPh>
    <rPh sb="4" eb="6">
      <t>バアイ</t>
    </rPh>
    <rPh sb="6" eb="8">
      <t>クイキ</t>
    </rPh>
    <rPh sb="8" eb="9">
      <t>メイ</t>
    </rPh>
    <rPh sb="10" eb="12">
      <t>キサイ</t>
    </rPh>
    <phoneticPr fontId="1"/>
  </si>
  <si>
    <t>その他災害による被害が想定される区域の該当状況</t>
    <rPh sb="2" eb="3">
      <t>タ</t>
    </rPh>
    <rPh sb="3" eb="5">
      <t>サイガイ</t>
    </rPh>
    <rPh sb="8" eb="10">
      <t>ヒガイ</t>
    </rPh>
    <rPh sb="11" eb="13">
      <t>ソウテイ</t>
    </rPh>
    <rPh sb="16" eb="18">
      <t>クイキ</t>
    </rPh>
    <rPh sb="19" eb="21">
      <t>ガイトウ</t>
    </rPh>
    <rPh sb="21" eb="23">
      <t>ジョウキョウ</t>
    </rPh>
    <phoneticPr fontId="1"/>
  </si>
  <si>
    <t>安全確保や避難に係る設計上の工夫や設備の設置等の対策方法</t>
    <rPh sb="0" eb="2">
      <t>アンゼン</t>
    </rPh>
    <rPh sb="2" eb="4">
      <t>カクホ</t>
    </rPh>
    <rPh sb="5" eb="7">
      <t>ヒナン</t>
    </rPh>
    <rPh sb="8" eb="9">
      <t>カカ</t>
    </rPh>
    <rPh sb="10" eb="12">
      <t>セッケイ</t>
    </rPh>
    <rPh sb="12" eb="13">
      <t>ジョウ</t>
    </rPh>
    <rPh sb="14" eb="16">
      <t>クフウ</t>
    </rPh>
    <rPh sb="17" eb="19">
      <t>セツビ</t>
    </rPh>
    <rPh sb="20" eb="22">
      <t>セッチ</t>
    </rPh>
    <rPh sb="22" eb="23">
      <t>トウ</t>
    </rPh>
    <rPh sb="24" eb="26">
      <t>タイサク</t>
    </rPh>
    <rPh sb="26" eb="28">
      <t>ホウホウ</t>
    </rPh>
    <phoneticPr fontId="1"/>
  </si>
  <si>
    <t>土地の権利関係</t>
    <rPh sb="0" eb="2">
      <t>トチ</t>
    </rPh>
    <rPh sb="3" eb="5">
      <t>ケンリ</t>
    </rPh>
    <rPh sb="5" eb="7">
      <t>カンケイ</t>
    </rPh>
    <phoneticPr fontId="1"/>
  </si>
  <si>
    <t>現在の
土地所有者</t>
    <rPh sb="0" eb="2">
      <t>ゲンザイ</t>
    </rPh>
    <rPh sb="4" eb="6">
      <t>トチ</t>
    </rPh>
    <rPh sb="6" eb="9">
      <t>ショユウシャ</t>
    </rPh>
    <phoneticPr fontId="1"/>
  </si>
  <si>
    <t>所有者名</t>
    <rPh sb="0" eb="3">
      <t>ショユウシャ</t>
    </rPh>
    <rPh sb="3" eb="4">
      <t>メイ</t>
    </rPh>
    <phoneticPr fontId="1"/>
  </si>
  <si>
    <t>土地賃貸借の場合</t>
    <rPh sb="0" eb="2">
      <t>トチ</t>
    </rPh>
    <rPh sb="2" eb="5">
      <t>チンタイシャク</t>
    </rPh>
    <rPh sb="6" eb="8">
      <t>バアイ</t>
    </rPh>
    <phoneticPr fontId="1"/>
  </si>
  <si>
    <t>賃借人との関係（　　　　　　　　　　　　　　　　　　　　　　　　　　　　　　　　　　　　　　　　　　　　　）</t>
    <rPh sb="0" eb="3">
      <t>チンシャクニン</t>
    </rPh>
    <rPh sb="5" eb="7">
      <t>カンケイ</t>
    </rPh>
    <phoneticPr fontId="1"/>
  </si>
  <si>
    <t>契約締結日（予定）</t>
    <rPh sb="0" eb="2">
      <t>ケイヤク</t>
    </rPh>
    <rPh sb="2" eb="4">
      <t>テイケツ</t>
    </rPh>
    <rPh sb="4" eb="5">
      <t>ビ</t>
    </rPh>
    <rPh sb="6" eb="8">
      <t>ヨテイ</t>
    </rPh>
    <phoneticPr fontId="1"/>
  </si>
  <si>
    <t>令和　　年　　月　　日（土地引渡日　　年　　月　　日）</t>
    <rPh sb="4" eb="5">
      <t>ネン</t>
    </rPh>
    <rPh sb="7" eb="8">
      <t>ツキ</t>
    </rPh>
    <rPh sb="10" eb="11">
      <t>ヒ</t>
    </rPh>
    <rPh sb="12" eb="14">
      <t>トチ</t>
    </rPh>
    <rPh sb="14" eb="16">
      <t>ヒキワタシ</t>
    </rPh>
    <rPh sb="16" eb="17">
      <t>ビ</t>
    </rPh>
    <rPh sb="19" eb="20">
      <t>ネン</t>
    </rPh>
    <rPh sb="22" eb="23">
      <t>ツキ</t>
    </rPh>
    <rPh sb="25" eb="26">
      <t>ニチ</t>
    </rPh>
    <phoneticPr fontId="1"/>
  </si>
  <si>
    <t>抵当権設定（予定）</t>
    <rPh sb="0" eb="2">
      <t>テイトウ</t>
    </rPh>
    <rPh sb="2" eb="3">
      <t>ケン</t>
    </rPh>
    <rPh sb="3" eb="5">
      <t>セッテイ</t>
    </rPh>
    <rPh sb="6" eb="8">
      <t>ヨテイ</t>
    </rPh>
    <phoneticPr fontId="1"/>
  </si>
  <si>
    <t>根抵当権設定</t>
    <rPh sb="0" eb="1">
      <t>ネ</t>
    </rPh>
    <rPh sb="1" eb="4">
      <t>テイトウケン</t>
    </rPh>
    <rPh sb="4" eb="6">
      <t>セッテイ</t>
    </rPh>
    <phoneticPr fontId="1"/>
  </si>
  <si>
    <t>その他の権利設定</t>
    <rPh sb="2" eb="3">
      <t>タ</t>
    </rPh>
    <rPh sb="4" eb="6">
      <t>ケンリ</t>
    </rPh>
    <rPh sb="6" eb="8">
      <t>セッテイ</t>
    </rPh>
    <phoneticPr fontId="1"/>
  </si>
  <si>
    <t>抵当権設定に対する意見欄（※整備前に土地に抵当権等が設定されている場合のみ記入）</t>
    <rPh sb="0" eb="2">
      <t>テイトウ</t>
    </rPh>
    <rPh sb="2" eb="3">
      <t>ケン</t>
    </rPh>
    <rPh sb="3" eb="5">
      <t>セッテイ</t>
    </rPh>
    <rPh sb="6" eb="7">
      <t>タイ</t>
    </rPh>
    <rPh sb="9" eb="11">
      <t>イケン</t>
    </rPh>
    <rPh sb="11" eb="12">
      <t>ラン</t>
    </rPh>
    <rPh sb="14" eb="16">
      <t>セイビ</t>
    </rPh>
    <rPh sb="16" eb="17">
      <t>マエ</t>
    </rPh>
    <rPh sb="18" eb="20">
      <t>トチ</t>
    </rPh>
    <rPh sb="21" eb="23">
      <t>テイトウ</t>
    </rPh>
    <rPh sb="23" eb="24">
      <t>ケン</t>
    </rPh>
    <rPh sb="24" eb="25">
      <t>トウ</t>
    </rPh>
    <rPh sb="26" eb="28">
      <t>セッテイ</t>
    </rPh>
    <rPh sb="33" eb="35">
      <t>バアイ</t>
    </rPh>
    <rPh sb="37" eb="39">
      <t>キニュウ</t>
    </rPh>
    <phoneticPr fontId="1"/>
  </si>
  <si>
    <t>４　建物整備の概要</t>
    <phoneticPr fontId="1"/>
  </si>
  <si>
    <t>建物構造</t>
    <rPh sb="0" eb="2">
      <t>タテモノ</t>
    </rPh>
    <rPh sb="2" eb="4">
      <t>コウゾウ</t>
    </rPh>
    <phoneticPr fontId="1"/>
  </si>
  <si>
    <t>　　　造　　階建て</t>
    <rPh sb="3" eb="4">
      <t>ゾウ</t>
    </rPh>
    <rPh sb="6" eb="7">
      <t>カイ</t>
    </rPh>
    <rPh sb="7" eb="8">
      <t>ダ</t>
    </rPh>
    <phoneticPr fontId="1"/>
  </si>
  <si>
    <t>補助対象外併設施設</t>
    <rPh sb="0" eb="2">
      <t>ホジョ</t>
    </rPh>
    <rPh sb="2" eb="5">
      <t>タイショウガイ</t>
    </rPh>
    <rPh sb="5" eb="7">
      <t>ヘイセツ</t>
    </rPh>
    <rPh sb="7" eb="9">
      <t>シセツ</t>
    </rPh>
    <phoneticPr fontId="1"/>
  </si>
  <si>
    <t>建築面積</t>
    <rPh sb="0" eb="2">
      <t>ケンチク</t>
    </rPh>
    <rPh sb="2" eb="4">
      <t>メンセキ</t>
    </rPh>
    <phoneticPr fontId="1"/>
  </si>
  <si>
    <t>延床面積</t>
    <rPh sb="0" eb="2">
      <t>ノベユカ</t>
    </rPh>
    <rPh sb="2" eb="4">
      <t>メンセキ</t>
    </rPh>
    <phoneticPr fontId="1"/>
  </si>
  <si>
    <t>建ぺい率</t>
    <rPh sb="0" eb="1">
      <t>ケン</t>
    </rPh>
    <rPh sb="3" eb="4">
      <t>リツ</t>
    </rPh>
    <phoneticPr fontId="1"/>
  </si>
  <si>
    <t>容積率</t>
    <rPh sb="0" eb="2">
      <t>ヨウセキ</t>
    </rPh>
    <rPh sb="2" eb="3">
      <t>リツ</t>
    </rPh>
    <phoneticPr fontId="1"/>
  </si>
  <si>
    <t>耐火構造</t>
    <rPh sb="0" eb="2">
      <t>タイカ</t>
    </rPh>
    <rPh sb="2" eb="4">
      <t>コウゾウ</t>
    </rPh>
    <phoneticPr fontId="1"/>
  </si>
  <si>
    <t>防火設備整備状況</t>
    <rPh sb="0" eb="2">
      <t>ボウカ</t>
    </rPh>
    <rPh sb="2" eb="4">
      <t>セツビ</t>
    </rPh>
    <rPh sb="4" eb="6">
      <t>セイビ</t>
    </rPh>
    <rPh sb="6" eb="8">
      <t>ジョウキョウ</t>
    </rPh>
    <phoneticPr fontId="1"/>
  </si>
  <si>
    <t>建物賃貸借の場合</t>
    <rPh sb="0" eb="2">
      <t>タテモノ</t>
    </rPh>
    <rPh sb="2" eb="5">
      <t>チンタイシャク</t>
    </rPh>
    <rPh sb="6" eb="8">
      <t>バアイ</t>
    </rPh>
    <phoneticPr fontId="1"/>
  </si>
  <si>
    <t>令和　　年　　月　　日（建物引渡日　　年　　月　　日）</t>
    <rPh sb="4" eb="5">
      <t>ネン</t>
    </rPh>
    <rPh sb="7" eb="8">
      <t>ツキ</t>
    </rPh>
    <rPh sb="10" eb="11">
      <t>ヒ</t>
    </rPh>
    <rPh sb="12" eb="14">
      <t>タテモノ</t>
    </rPh>
    <rPh sb="14" eb="16">
      <t>ヒキワタシ</t>
    </rPh>
    <rPh sb="16" eb="17">
      <t>ビ</t>
    </rPh>
    <rPh sb="19" eb="20">
      <t>ネン</t>
    </rPh>
    <rPh sb="22" eb="23">
      <t>ツキ</t>
    </rPh>
    <rPh sb="25" eb="26">
      <t>ニチ</t>
    </rPh>
    <phoneticPr fontId="1"/>
  </si>
  <si>
    <t>根抵当権設定（予定）</t>
    <rPh sb="0" eb="1">
      <t>ネ</t>
    </rPh>
    <rPh sb="1" eb="4">
      <t>テイトウケン</t>
    </rPh>
    <rPh sb="4" eb="6">
      <t>セッテイ</t>
    </rPh>
    <rPh sb="7" eb="9">
      <t>ヨテイ</t>
    </rPh>
    <phoneticPr fontId="1"/>
  </si>
  <si>
    <t>その他の権利設定（予定）</t>
    <rPh sb="2" eb="3">
      <t>タ</t>
    </rPh>
    <rPh sb="4" eb="6">
      <t>ケンリ</t>
    </rPh>
    <rPh sb="6" eb="8">
      <t>セッテイ</t>
    </rPh>
    <rPh sb="9" eb="11">
      <t>ヨテイ</t>
    </rPh>
    <phoneticPr fontId="1"/>
  </si>
  <si>
    <t>工事契約締結日（予定）</t>
    <rPh sb="0" eb="2">
      <t>コウジ</t>
    </rPh>
    <rPh sb="2" eb="4">
      <t>ケイヤク</t>
    </rPh>
    <rPh sb="4" eb="6">
      <t>テイケツ</t>
    </rPh>
    <rPh sb="6" eb="7">
      <t>ビ</t>
    </rPh>
    <rPh sb="8" eb="10">
      <t>ヨテイ</t>
    </rPh>
    <phoneticPr fontId="1"/>
  </si>
  <si>
    <t>着工年月日（予定）</t>
    <rPh sb="0" eb="2">
      <t>チャッコウ</t>
    </rPh>
    <rPh sb="2" eb="5">
      <t>ネンガッピ</t>
    </rPh>
    <rPh sb="6" eb="8">
      <t>ヨテイ</t>
    </rPh>
    <phoneticPr fontId="1"/>
  </si>
  <si>
    <t>竣工年月日（予定）</t>
    <rPh sb="0" eb="2">
      <t>シュンコウ</t>
    </rPh>
    <rPh sb="2" eb="5">
      <t>ネンガッピ</t>
    </rPh>
    <rPh sb="6" eb="8">
      <t>ヨテイ</t>
    </rPh>
    <phoneticPr fontId="1"/>
  </si>
  <si>
    <t>事業開始年月日（予定）</t>
    <rPh sb="0" eb="2">
      <t>ジギョウ</t>
    </rPh>
    <rPh sb="2" eb="4">
      <t>カイシ</t>
    </rPh>
    <rPh sb="4" eb="7">
      <t>ネンガッピ</t>
    </rPh>
    <rPh sb="8" eb="10">
      <t>ヨテイ</t>
    </rPh>
    <phoneticPr fontId="1"/>
  </si>
  <si>
    <t>○○年度出来高</t>
    <rPh sb="2" eb="4">
      <t>ネンド</t>
    </rPh>
    <rPh sb="4" eb="7">
      <t>デキダカ</t>
    </rPh>
    <phoneticPr fontId="1"/>
  </si>
  <si>
    <t>○○年度出来高</t>
    <rPh sb="2" eb="3">
      <t>ネン</t>
    </rPh>
    <rPh sb="3" eb="4">
      <t>タビ</t>
    </rPh>
    <rPh sb="4" eb="7">
      <t>デキダカ</t>
    </rPh>
    <phoneticPr fontId="1"/>
  </si>
  <si>
    <t>５　運営事業者の概要</t>
    <phoneticPr fontId="1"/>
  </si>
  <si>
    <t>運営事業者</t>
    <rPh sb="0" eb="2">
      <t>ウンエイ</t>
    </rPh>
    <rPh sb="2" eb="5">
      <t>ジギョウシャ</t>
    </rPh>
    <phoneticPr fontId="1"/>
  </si>
  <si>
    <t>所在地</t>
    <rPh sb="0" eb="3">
      <t>ショザイチ</t>
    </rPh>
    <phoneticPr fontId="1"/>
  </si>
  <si>
    <t>代表者</t>
    <rPh sb="0" eb="3">
      <t>ダイヒョウシャ</t>
    </rPh>
    <phoneticPr fontId="1"/>
  </si>
  <si>
    <t>設立年月日</t>
    <rPh sb="0" eb="2">
      <t>セツリツ</t>
    </rPh>
    <rPh sb="2" eb="5">
      <t>ネンガッピ</t>
    </rPh>
    <phoneticPr fontId="1"/>
  </si>
  <si>
    <t>　　年　　月　　日</t>
    <phoneticPr fontId="1"/>
  </si>
  <si>
    <t>職員数</t>
    <rPh sb="0" eb="3">
      <t>ショクインスウ</t>
    </rPh>
    <phoneticPr fontId="1"/>
  </si>
  <si>
    <t>　　　　人　（常勤　　　　　人，非常勤　　　　　人）</t>
    <rPh sb="4" eb="5">
      <t>ニン</t>
    </rPh>
    <rPh sb="7" eb="9">
      <t>ジョウキン</t>
    </rPh>
    <rPh sb="14" eb="15">
      <t>ニン</t>
    </rPh>
    <rPh sb="16" eb="19">
      <t>ヒジョウキン</t>
    </rPh>
    <rPh sb="24" eb="25">
      <t>ニン</t>
    </rPh>
    <phoneticPr fontId="1"/>
  </si>
  <si>
    <t>現在の主な事業</t>
    <rPh sb="0" eb="2">
      <t>ゲンザイ</t>
    </rPh>
    <rPh sb="3" eb="4">
      <t>オモ</t>
    </rPh>
    <rPh sb="5" eb="7">
      <t>ジギョウ</t>
    </rPh>
    <phoneticPr fontId="1"/>
  </si>
  <si>
    <t>過去３か年の決算状況に対する意見欄（決算書を確認し、経営状況及び計画事業の継続性について記入）</t>
    <rPh sb="0" eb="2">
      <t>カコ</t>
    </rPh>
    <rPh sb="4" eb="5">
      <t>ネン</t>
    </rPh>
    <rPh sb="6" eb="8">
      <t>ケッサン</t>
    </rPh>
    <rPh sb="8" eb="10">
      <t>ジョウキョウ</t>
    </rPh>
    <rPh sb="11" eb="12">
      <t>タイ</t>
    </rPh>
    <rPh sb="14" eb="16">
      <t>イケン</t>
    </rPh>
    <rPh sb="16" eb="17">
      <t>ラン</t>
    </rPh>
    <rPh sb="18" eb="21">
      <t>ケッサンショ</t>
    </rPh>
    <rPh sb="22" eb="24">
      <t>カクニン</t>
    </rPh>
    <rPh sb="26" eb="28">
      <t>ケイエイ</t>
    </rPh>
    <rPh sb="28" eb="30">
      <t>ジョウキョウ</t>
    </rPh>
    <rPh sb="30" eb="31">
      <t>オヨ</t>
    </rPh>
    <rPh sb="32" eb="34">
      <t>ケイカク</t>
    </rPh>
    <rPh sb="34" eb="36">
      <t>ジギョウ</t>
    </rPh>
    <rPh sb="37" eb="40">
      <t>ケイゾクセイ</t>
    </rPh>
    <rPh sb="44" eb="46">
      <t>キニュウ</t>
    </rPh>
    <phoneticPr fontId="1"/>
  </si>
  <si>
    <t>コンサルタントへの委託内容の概要</t>
    <rPh sb="9" eb="11">
      <t>イタク</t>
    </rPh>
    <rPh sb="11" eb="13">
      <t>ナイヨウ</t>
    </rPh>
    <rPh sb="14" eb="16">
      <t>ガイヨウ</t>
    </rPh>
    <phoneticPr fontId="1"/>
  </si>
  <si>
    <t>利用定員（登録定員）</t>
    <rPh sb="0" eb="2">
      <t>リヨウ</t>
    </rPh>
    <rPh sb="2" eb="4">
      <t>テイイン</t>
    </rPh>
    <rPh sb="5" eb="7">
      <t>トウロク</t>
    </rPh>
    <rPh sb="7" eb="9">
      <t>テイイン</t>
    </rPh>
    <phoneticPr fontId="7"/>
  </si>
  <si>
    <t>人</t>
    <rPh sb="0" eb="1">
      <t>ニン</t>
    </rPh>
    <phoneticPr fontId="1"/>
  </si>
  <si>
    <t>職　　種</t>
    <rPh sb="0" eb="1">
      <t>ショク</t>
    </rPh>
    <rPh sb="3" eb="4">
      <t>シュ</t>
    </rPh>
    <phoneticPr fontId="7"/>
  </si>
  <si>
    <t>資格・経験等</t>
    <rPh sb="0" eb="2">
      <t>シカク</t>
    </rPh>
    <rPh sb="3" eb="5">
      <t>ケイケン</t>
    </rPh>
    <rPh sb="5" eb="6">
      <t>ナド</t>
    </rPh>
    <phoneticPr fontId="1"/>
  </si>
  <si>
    <t>定期巡回訪問介護員等</t>
    <phoneticPr fontId="1"/>
  </si>
  <si>
    <t>随時訪問介護員等</t>
    <phoneticPr fontId="1"/>
  </si>
  <si>
    <t>看護職員（一体型のみ）</t>
    <phoneticPr fontId="1"/>
  </si>
  <si>
    <t>オペレーター</t>
    <phoneticPr fontId="1"/>
  </si>
  <si>
    <t>面接相談員</t>
    <phoneticPr fontId="1"/>
  </si>
  <si>
    <t>うち計画作成責任者</t>
    <phoneticPr fontId="1"/>
  </si>
  <si>
    <t>人数</t>
    <rPh sb="0" eb="2">
      <t>ニンズウ</t>
    </rPh>
    <phoneticPr fontId="1"/>
  </si>
  <si>
    <t>常勤再掲</t>
    <rPh sb="0" eb="4">
      <t>ジョウキンサイケイ</t>
    </rPh>
    <phoneticPr fontId="1"/>
  </si>
  <si>
    <t>（　　有　　・　　無　　）</t>
  </si>
  <si>
    <t>令和　　年　　月　　日</t>
    <rPh sb="0" eb="2">
      <t>レイワ</t>
    </rPh>
    <rPh sb="4" eb="5">
      <t>トシ</t>
    </rPh>
    <rPh sb="7" eb="8">
      <t>ツキ</t>
    </rPh>
    <rPh sb="10" eb="11">
      <t>ヒ</t>
    </rPh>
    <phoneticPr fontId="7"/>
  </si>
  <si>
    <t>　目黒区長あて</t>
    <rPh sb="1" eb="3">
      <t>メグロ</t>
    </rPh>
    <rPh sb="3" eb="5">
      <t>クチョウ</t>
    </rPh>
    <phoneticPr fontId="7"/>
  </si>
  <si>
    <t>申請者</t>
    <rPh sb="0" eb="3">
      <t>シンセイシャ</t>
    </rPh>
    <phoneticPr fontId="7"/>
  </si>
  <si>
    <t>法人所在地（個人住所）</t>
    <rPh sb="0" eb="2">
      <t>ホウジン</t>
    </rPh>
    <rPh sb="2" eb="5">
      <t>ショザイチ</t>
    </rPh>
    <rPh sb="6" eb="8">
      <t>コジン</t>
    </rPh>
    <rPh sb="8" eb="10">
      <t>ジュウショ</t>
    </rPh>
    <phoneticPr fontId="7"/>
  </si>
  <si>
    <t>法人名</t>
    <rPh sb="0" eb="2">
      <t>ホウジン</t>
    </rPh>
    <rPh sb="2" eb="3">
      <t>ナ</t>
    </rPh>
    <phoneticPr fontId="7"/>
  </si>
  <si>
    <t>代表者名（個人名）</t>
    <rPh sb="0" eb="3">
      <t>ダイヒョウシャ</t>
    </rPh>
    <rPh sb="3" eb="4">
      <t>ナ</t>
    </rPh>
    <rPh sb="5" eb="8">
      <t>コジンメイ</t>
    </rPh>
    <phoneticPr fontId="7"/>
  </si>
  <si>
    <t>　　　　　　　　　　　</t>
    <phoneticPr fontId="7"/>
  </si>
  <si>
    <t>事業担当者・連絡先</t>
    <rPh sb="0" eb="2">
      <t>ジギョウ</t>
    </rPh>
    <rPh sb="2" eb="5">
      <t>タントウシャ</t>
    </rPh>
    <rPh sb="6" eb="9">
      <t>レンラクサキ</t>
    </rPh>
    <phoneticPr fontId="7"/>
  </si>
  <si>
    <t>担当者</t>
    <rPh sb="0" eb="3">
      <t>タントウシャ</t>
    </rPh>
    <phoneticPr fontId="7"/>
  </si>
  <si>
    <t>部署</t>
    <rPh sb="0" eb="2">
      <t>ブショ</t>
    </rPh>
    <phoneticPr fontId="7"/>
  </si>
  <si>
    <t>連絡先</t>
    <rPh sb="0" eb="3">
      <t>レンラクサキ</t>
    </rPh>
    <phoneticPr fontId="7"/>
  </si>
  <si>
    <t>氏名</t>
    <rPh sb="0" eb="2">
      <t>シメイ</t>
    </rPh>
    <phoneticPr fontId="7"/>
  </si>
  <si>
    <t>電話番号</t>
    <rPh sb="0" eb="2">
      <t>デンワ</t>
    </rPh>
    <rPh sb="2" eb="4">
      <t>バンゴウ</t>
    </rPh>
    <phoneticPr fontId="7"/>
  </si>
  <si>
    <t>ＦＡＸ</t>
    <phoneticPr fontId="7"/>
  </si>
  <si>
    <t>　　　添えて申請します。</t>
    <rPh sb="3" eb="4">
      <t>ソ</t>
    </rPh>
    <rPh sb="6" eb="8">
      <t>シンセイ</t>
    </rPh>
    <phoneticPr fontId="7"/>
  </si>
  <si>
    <t>事業計画書</t>
    <rPh sb="0" eb="2">
      <t>ジギョウ</t>
    </rPh>
    <rPh sb="2" eb="5">
      <t>ケイカクショ</t>
    </rPh>
    <phoneticPr fontId="1"/>
  </si>
  <si>
    <t>事業概要</t>
    <rPh sb="0" eb="2">
      <t>ジギョウ</t>
    </rPh>
    <rPh sb="2" eb="4">
      <t>ガイヨウ</t>
    </rPh>
    <phoneticPr fontId="1"/>
  </si>
  <si>
    <t>資金計画</t>
    <rPh sb="0" eb="2">
      <t>シキン</t>
    </rPh>
    <rPh sb="2" eb="4">
      <t>ケイカク</t>
    </rPh>
    <phoneticPr fontId="1"/>
  </si>
  <si>
    <t>事業計画</t>
    <rPh sb="0" eb="4">
      <t>ジギョウケイカク</t>
    </rPh>
    <phoneticPr fontId="1"/>
  </si>
  <si>
    <t>各室面積表</t>
    <rPh sb="0" eb="1">
      <t>カク</t>
    </rPh>
    <rPh sb="1" eb="2">
      <t>シツ</t>
    </rPh>
    <rPh sb="2" eb="4">
      <t>メンセキ</t>
    </rPh>
    <rPh sb="4" eb="5">
      <t>ヒョウ</t>
    </rPh>
    <phoneticPr fontId="1"/>
  </si>
  <si>
    <t>※諸経費のうち、現場管理費は補助対象工事費、一般管理費はその他経費に計上してください。
　分けられない場合は全てその他経費に計上してください。</t>
    <rPh sb="1" eb="4">
      <t>ショケイヒ</t>
    </rPh>
    <rPh sb="8" eb="10">
      <t>ゲンバ</t>
    </rPh>
    <rPh sb="10" eb="13">
      <t>カンリヒ</t>
    </rPh>
    <rPh sb="14" eb="16">
      <t>ホジョ</t>
    </rPh>
    <rPh sb="16" eb="18">
      <t>タイショウ</t>
    </rPh>
    <rPh sb="18" eb="20">
      <t>コウジ</t>
    </rPh>
    <rPh sb="20" eb="21">
      <t>ヒ</t>
    </rPh>
    <rPh sb="22" eb="24">
      <t>イッパン</t>
    </rPh>
    <rPh sb="24" eb="27">
      <t>カンリヒ</t>
    </rPh>
    <rPh sb="30" eb="31">
      <t>タ</t>
    </rPh>
    <rPh sb="31" eb="33">
      <t>ケイヒ</t>
    </rPh>
    <rPh sb="34" eb="36">
      <t>ケイジョウ</t>
    </rPh>
    <rPh sb="45" eb="46">
      <t>ワ</t>
    </rPh>
    <rPh sb="51" eb="53">
      <t>バアイ</t>
    </rPh>
    <rPh sb="54" eb="55">
      <t>スベ</t>
    </rPh>
    <rPh sb="58" eb="59">
      <t>タ</t>
    </rPh>
    <rPh sb="59" eb="61">
      <t>ケイヒ</t>
    </rPh>
    <rPh sb="62" eb="64">
      <t>ケイジョウ</t>
    </rPh>
    <phoneticPr fontId="11"/>
  </si>
  <si>
    <t>オ-ナ-</t>
    <phoneticPr fontId="1"/>
  </si>
  <si>
    <t>創設型</t>
    <rPh sb="0" eb="2">
      <t>ソウセツ</t>
    </rPh>
    <rPh sb="2" eb="3">
      <t>カタ</t>
    </rPh>
    <phoneticPr fontId="1"/>
  </si>
  <si>
    <t>改修型</t>
    <rPh sb="0" eb="2">
      <t>カイシュウ</t>
    </rPh>
    <rPh sb="2" eb="3">
      <t>カタ</t>
    </rPh>
    <phoneticPr fontId="1"/>
  </si>
  <si>
    <t>整備事業概要書</t>
    <rPh sb="0" eb="2">
      <t>セイビ</t>
    </rPh>
    <rPh sb="2" eb="4">
      <t>ジギョウ</t>
    </rPh>
    <rPh sb="4" eb="7">
      <t>ガイヨウショ</t>
    </rPh>
    <phoneticPr fontId="1"/>
  </si>
  <si>
    <t>※（看護）小多機の場合</t>
    <rPh sb="2" eb="4">
      <t>カンゴ</t>
    </rPh>
    <rPh sb="5" eb="8">
      <t>ショウタキ</t>
    </rPh>
    <rPh sb="9" eb="11">
      <t>バアイ</t>
    </rPh>
    <phoneticPr fontId="1"/>
  </si>
  <si>
    <t>通い利用定員：</t>
    <phoneticPr fontId="1"/>
  </si>
  <si>
    <t>、宿泊利用定員：</t>
    <phoneticPr fontId="1"/>
  </si>
  <si>
    <t>(3)　職員体制</t>
    <rPh sb="4" eb="6">
      <t>ショクインタ</t>
    </rPh>
    <rPh sb="6" eb="8">
      <t>タイセイ</t>
    </rPh>
    <phoneticPr fontId="7"/>
  </si>
  <si>
    <t>※随時訪問サービスの委託の有無　</t>
    <phoneticPr fontId="1"/>
  </si>
  <si>
    <t>　委託が「有」の場合には、委託先一覧表を作成し、委託契約書又は確約書（写）を添付すること</t>
    <phoneticPr fontId="1"/>
  </si>
  <si>
    <t>(4)　併設施設（複数の場合は別表を作成し添付すること）</t>
    <rPh sb="4" eb="6">
      <t>ヘイセツシ</t>
    </rPh>
    <rPh sb="6" eb="8">
      <t>シセツフ</t>
    </rPh>
    <rPh sb="9" eb="11">
      <t>フクスウバ</t>
    </rPh>
    <rPh sb="12" eb="14">
      <t>バアイベ</t>
    </rPh>
    <rPh sb="15" eb="17">
      <t>ベッピョウサ</t>
    </rPh>
    <rPh sb="18" eb="20">
      <t>サクセイテ</t>
    </rPh>
    <rPh sb="21" eb="23">
      <t>テンプ</t>
    </rPh>
    <phoneticPr fontId="7"/>
  </si>
  <si>
    <t>(5)　バックアップ施設及び協力医療機関（複数の場合は別表を作成し添付すること）</t>
    <rPh sb="10" eb="12">
      <t>シセツオ</t>
    </rPh>
    <rPh sb="12" eb="13">
      <t>オヨキ</t>
    </rPh>
    <rPh sb="14" eb="16">
      <t>キョウリョクイ</t>
    </rPh>
    <rPh sb="16" eb="18">
      <t>イリョウキ</t>
    </rPh>
    <rPh sb="18" eb="20">
      <t>キカン</t>
    </rPh>
    <phoneticPr fontId="7"/>
  </si>
  <si>
    <t>※(4)の併設施設と同じ場合は省略可</t>
    <rPh sb="5" eb="7">
      <t>ヘイセツシ</t>
    </rPh>
    <rPh sb="7" eb="9">
      <t>シセツオ</t>
    </rPh>
    <rPh sb="10" eb="11">
      <t>オナバ</t>
    </rPh>
    <rPh sb="12" eb="14">
      <t>バアイシ</t>
    </rPh>
    <rPh sb="15" eb="17">
      <t>ショウリャクカ</t>
    </rPh>
    <rPh sb="17" eb="18">
      <t>カ</t>
    </rPh>
    <phoneticPr fontId="7"/>
  </si>
  <si>
    <t>(6)　地域との連携体制の計画内容</t>
    <rPh sb="4" eb="6">
      <t>チイキレ</t>
    </rPh>
    <rPh sb="8" eb="10">
      <t>レンケイタ</t>
    </rPh>
    <rPh sb="10" eb="12">
      <t>タイセイケ</t>
    </rPh>
    <rPh sb="13" eb="15">
      <t>ケイカクナ</t>
    </rPh>
    <rPh sb="15" eb="17">
      <t>ナイヨウ</t>
    </rPh>
    <phoneticPr fontId="7"/>
  </si>
  <si>
    <t>(7)　緊急時の対応計画（バックアップ施設、職員体制などについて）</t>
    <rPh sb="4" eb="7">
      <t>キンキュウジタ</t>
    </rPh>
    <rPh sb="8" eb="10">
      <t>タイオウケ</t>
    </rPh>
    <rPh sb="10" eb="12">
      <t>ケイカクシ</t>
    </rPh>
    <rPh sb="19" eb="21">
      <t>シセツシ</t>
    </rPh>
    <rPh sb="22" eb="24">
      <t>ショクインタ</t>
    </rPh>
    <rPh sb="24" eb="26">
      <t>タイセイ</t>
    </rPh>
    <phoneticPr fontId="7"/>
  </si>
  <si>
    <t>メール
アドレス</t>
    <phoneticPr fontId="7"/>
  </si>
  <si>
    <t>事業按分表</t>
    <rPh sb="0" eb="2">
      <t>ジギョウ</t>
    </rPh>
    <rPh sb="2" eb="4">
      <t>アンブン</t>
    </rPh>
    <rPh sb="4" eb="5">
      <t>ヒョウ</t>
    </rPh>
    <phoneticPr fontId="1"/>
  </si>
  <si>
    <t>事業費内訳</t>
    <phoneticPr fontId="1"/>
  </si>
  <si>
    <t>補助協議書（鑑文）</t>
    <rPh sb="0" eb="5">
      <t>ホジョキョウギショ</t>
    </rPh>
    <rPh sb="6" eb="8">
      <t>カガミブン</t>
    </rPh>
    <phoneticPr fontId="1"/>
  </si>
  <si>
    <t>ＤＸコンサル計画スケジュール　※補助申請する場合のみ</t>
    <rPh sb="6" eb="8">
      <t>ケイカク</t>
    </rPh>
    <rPh sb="16" eb="18">
      <t>ホジョ</t>
    </rPh>
    <rPh sb="18" eb="20">
      <t>シンセイ</t>
    </rPh>
    <rPh sb="22" eb="24">
      <t>バアイ</t>
    </rPh>
    <phoneticPr fontId="1"/>
  </si>
  <si>
    <t>ＧＨ、地密特養のみ</t>
    <rPh sb="3" eb="5">
      <t>チミツ</t>
    </rPh>
    <rPh sb="5" eb="7">
      <t>トクヨウ</t>
    </rPh>
    <phoneticPr fontId="1"/>
  </si>
  <si>
    <t>(2)　利用者数</t>
    <rPh sb="4" eb="6">
      <t>リヨウシ</t>
    </rPh>
    <rPh sb="6" eb="7">
      <t>シャス</t>
    </rPh>
    <rPh sb="7" eb="8">
      <t>スウ</t>
    </rPh>
    <phoneticPr fontId="7"/>
  </si>
  <si>
    <t>施設名称</t>
    <rPh sb="0" eb="2">
      <t>シセツ</t>
    </rPh>
    <rPh sb="2" eb="3">
      <t>メイショウ</t>
    </rPh>
    <phoneticPr fontId="7"/>
  </si>
  <si>
    <t>施設種別</t>
    <rPh sb="0" eb="2">
      <t>シセツ</t>
    </rPh>
    <rPh sb="2" eb="3">
      <t>シュベツ</t>
    </rPh>
    <phoneticPr fontId="7"/>
  </si>
  <si>
    <t>【職員数】　常勤：正規　名、非正規　名　/　非常勤：正規　名、非正規　名</t>
    <rPh sb="1" eb="4">
      <t>ショクインスウ</t>
    </rPh>
    <rPh sb="14" eb="17">
      <t>ヒセイキ</t>
    </rPh>
    <rPh sb="18" eb="19">
      <t>メイ</t>
    </rPh>
    <phoneticPr fontId="1"/>
  </si>
  <si>
    <t>※（看護）小規模多機能型居宅介護・地域密着型特養は以下も記入</t>
    <rPh sb="2" eb="4">
      <t>カンゴ</t>
    </rPh>
    <rPh sb="5" eb="8">
      <t>ショウキボ</t>
    </rPh>
    <rPh sb="8" eb="12">
      <t>タキノウガタ</t>
    </rPh>
    <rPh sb="12" eb="14">
      <t>キョタク</t>
    </rPh>
    <rPh sb="14" eb="16">
      <t>カイゴ</t>
    </rPh>
    <rPh sb="17" eb="22">
      <t>チイキミッチャクガタ</t>
    </rPh>
    <rPh sb="22" eb="24">
      <t>トクヨウ</t>
    </rPh>
    <rPh sb="25" eb="27">
      <t>イカ</t>
    </rPh>
    <rPh sb="28" eb="30">
      <t>キニュウ</t>
    </rPh>
    <phoneticPr fontId="1"/>
  </si>
  <si>
    <t>●（看護）小規模多機能型居宅介護・認知症対応型通所介護・地域密着型特養</t>
    <rPh sb="2" eb="4">
      <t>カンゴ</t>
    </rPh>
    <rPh sb="28" eb="32">
      <t>チイキミッチャク</t>
    </rPh>
    <rPh sb="32" eb="33">
      <t>ガタ</t>
    </rPh>
    <rPh sb="33" eb="35">
      <t>トクヨウ</t>
    </rPh>
    <phoneticPr fontId="1"/>
  </si>
  <si>
    <t>●定期巡回・随時対応型訪問介護看護</t>
    <phoneticPr fontId="1"/>
  </si>
  <si>
    <t>※１ 複数の事業に申請する場合はGH整備促進事業に原本を提出すること。</t>
    <rPh sb="18" eb="20">
      <t>セイビ</t>
    </rPh>
    <rPh sb="20" eb="22">
      <t>ソクシン</t>
    </rPh>
    <phoneticPr fontId="1"/>
  </si>
  <si>
    <r>
      <t xml:space="preserve">土地賃貸借価格の根拠資料
</t>
    </r>
    <r>
      <rPr>
        <sz val="9"/>
        <rFont val="BIZ UDPゴシック"/>
        <family val="3"/>
        <charset val="128"/>
      </rPr>
      <t>※借地料補助を受ける場合のみ</t>
    </r>
    <r>
      <rPr>
        <sz val="11"/>
        <rFont val="BIZ UDPゴシック"/>
        <family val="3"/>
        <charset val="128"/>
      </rPr>
      <t>　</t>
    </r>
    <rPh sb="0" eb="2">
      <t>トチ</t>
    </rPh>
    <rPh sb="2" eb="5">
      <t>チンタイシャク</t>
    </rPh>
    <rPh sb="5" eb="7">
      <t>カカク</t>
    </rPh>
    <rPh sb="8" eb="10">
      <t>コンキョ</t>
    </rPh>
    <rPh sb="10" eb="12">
      <t>シリョウ</t>
    </rPh>
    <phoneticPr fontId="1"/>
  </si>
  <si>
    <r>
      <t>印鑑証明書</t>
    </r>
    <r>
      <rPr>
        <sz val="10"/>
        <rFont val="BIZ UDPゴシック"/>
        <family val="3"/>
        <charset val="128"/>
      </rPr>
      <t>（原本不要。契約書等と印影が異なる場合は使用印鑑届も提出）</t>
    </r>
    <rPh sb="0" eb="2">
      <t>インカン</t>
    </rPh>
    <rPh sb="2" eb="5">
      <t>ショウメイショ</t>
    </rPh>
    <rPh sb="6" eb="8">
      <t>ゲンポン</t>
    </rPh>
    <rPh sb="8" eb="10">
      <t>フヨウ</t>
    </rPh>
    <rPh sb="11" eb="14">
      <t>ケイヤクショ</t>
    </rPh>
    <rPh sb="14" eb="15">
      <t>トウ</t>
    </rPh>
    <rPh sb="16" eb="18">
      <t>インエイ</t>
    </rPh>
    <rPh sb="19" eb="20">
      <t>コト</t>
    </rPh>
    <rPh sb="22" eb="24">
      <t>バアイ</t>
    </rPh>
    <rPh sb="25" eb="27">
      <t>シヨウ</t>
    </rPh>
    <rPh sb="27" eb="29">
      <t>インカン</t>
    </rPh>
    <rPh sb="29" eb="30">
      <t>トドケ</t>
    </rPh>
    <rPh sb="31" eb="33">
      <t>テイシュツ</t>
    </rPh>
    <phoneticPr fontId="1"/>
  </si>
  <si>
    <t>目黒区記入</t>
    <rPh sb="0" eb="3">
      <t>メグロク</t>
    </rPh>
    <rPh sb="3" eb="5">
      <t>キニュウ</t>
    </rPh>
    <phoneticPr fontId="1"/>
  </si>
  <si>
    <t>目黒区</t>
    <rPh sb="0" eb="3">
      <t>メグロク</t>
    </rPh>
    <phoneticPr fontId="1"/>
  </si>
  <si>
    <t>年度　地域密着型サービス等整備推進事業　事業計画書（１/２）</t>
    <rPh sb="0" eb="2">
      <t>ネンド</t>
    </rPh>
    <rPh sb="12" eb="13">
      <t>ナド</t>
    </rPh>
    <rPh sb="20" eb="21">
      <t>コト</t>
    </rPh>
    <rPh sb="21" eb="22">
      <t>ギョウ</t>
    </rPh>
    <rPh sb="22" eb="23">
      <t>ケイ</t>
    </rPh>
    <rPh sb="23" eb="24">
      <t>ガ</t>
    </rPh>
    <rPh sb="24" eb="25">
      <t>ショ</t>
    </rPh>
    <phoneticPr fontId="1"/>
  </si>
  <si>
    <t>年度　地域密着型サービス等整備推進事業　事業計画書（２/２）</t>
    <rPh sb="0" eb="2">
      <t>ネンド</t>
    </rPh>
    <rPh sb="20" eb="22">
      <t>ジギョウ</t>
    </rPh>
    <rPh sb="22" eb="25">
      <t>ケイカクショ</t>
    </rPh>
    <phoneticPr fontId="1"/>
  </si>
  <si>
    <t>　　　　目黒区地域密着型サービス等整備推進事業について、補助を受けたいので関係書類を</t>
    <rPh sb="4" eb="6">
      <t>メグロ</t>
    </rPh>
    <rPh sb="6" eb="7">
      <t>ク</t>
    </rPh>
    <rPh sb="7" eb="16">
      <t>チイキミッチャク</t>
    </rPh>
    <rPh sb="17" eb="19">
      <t>セイビ</t>
    </rPh>
    <rPh sb="19" eb="23">
      <t>スイシンジギョウ</t>
    </rPh>
    <rPh sb="28" eb="30">
      <t>ホジョ</t>
    </rPh>
    <rPh sb="31" eb="32">
      <t>ウ</t>
    </rPh>
    <rPh sb="37" eb="39">
      <t>カンケイ</t>
    </rPh>
    <rPh sb="39" eb="41">
      <t>ショルイ</t>
    </rPh>
    <phoneticPr fontId="7"/>
  </si>
  <si>
    <t>６　デジタル介護機器等の導入に向けたコンサルティング委託の概要（必要により別紙を添付）</t>
    <phoneticPr fontId="1"/>
  </si>
  <si>
    <t>事業を実施する前の現況・課題、及び委託内容の概要を具体的に記載してください。</t>
  </si>
  <si>
    <t>DXコンサルを実施する前の現況・課題</t>
    <rPh sb="7" eb="9">
      <t>ジッシ</t>
    </rPh>
    <rPh sb="11" eb="12">
      <t>マエ</t>
    </rPh>
    <rPh sb="13" eb="15">
      <t>ゲンキョウ</t>
    </rPh>
    <rPh sb="16" eb="18">
      <t>カダイ</t>
    </rPh>
    <phoneticPr fontId="1"/>
  </si>
  <si>
    <t>（現時点でのコンサルティングの内容・状況や今後の予定、どのような成果が見込めるか等、具体的に記してください。）</t>
    <phoneticPr fontId="1"/>
  </si>
  <si>
    <t>【DX整備の目標】
【DXコンサル委託の主な内容】
【期待する事業効果】</t>
    <phoneticPr fontId="1"/>
  </si>
  <si>
    <t>進捗状況・
事業成果</t>
    <rPh sb="0" eb="2">
      <t>シンチョク</t>
    </rPh>
    <rPh sb="2" eb="4">
      <t>ジョウキョウ</t>
    </rPh>
    <rPh sb="6" eb="8">
      <t>ジギョウ</t>
    </rPh>
    <rPh sb="8" eb="10">
      <t>セイカ</t>
    </rPh>
    <phoneticPr fontId="1"/>
  </si>
  <si>
    <t>目黒区地域密着型サービス等整備推進事業　補助協議提出書類一覧</t>
    <rPh sb="0" eb="3">
      <t>メグロク</t>
    </rPh>
    <rPh sb="3" eb="5">
      <t>チイキ</t>
    </rPh>
    <rPh sb="5" eb="8">
      <t>ミッチャクガタ</t>
    </rPh>
    <rPh sb="12" eb="13">
      <t>ナド</t>
    </rPh>
    <rPh sb="20" eb="22">
      <t>ホジョ</t>
    </rPh>
    <rPh sb="22" eb="24">
      <t>キョウギ</t>
    </rPh>
    <rPh sb="24" eb="26">
      <t>テイシュツ</t>
    </rPh>
    <rPh sb="26" eb="28">
      <t>ショルイ</t>
    </rPh>
    <rPh sb="28" eb="30">
      <t>イチラン</t>
    </rPh>
    <phoneticPr fontId="1"/>
  </si>
  <si>
    <t>目黒区地域密着型サービス等整備推進事業補助協議申請書</t>
    <rPh sb="0" eb="3">
      <t>メグロク</t>
    </rPh>
    <rPh sb="3" eb="12">
      <t>チイキミッチャク</t>
    </rPh>
    <rPh sb="19" eb="21">
      <t>ホジョ</t>
    </rPh>
    <rPh sb="21" eb="23">
      <t>キョウギ</t>
    </rPh>
    <phoneticPr fontId="7"/>
  </si>
  <si>
    <t>第1号様式（第9条関係）</t>
  </si>
  <si>
    <t>目黒区地域密着型サービス等整備推進事業　概要書</t>
    <rPh sb="0" eb="3">
      <t>メグロクチ</t>
    </rPh>
    <rPh sb="3" eb="12">
      <t>チイキミッチャクセ</t>
    </rPh>
    <rPh sb="13" eb="15">
      <t>セイビヒ</t>
    </rPh>
    <rPh sb="15" eb="17">
      <t>スイシン</t>
    </rPh>
    <rPh sb="17" eb="19">
      <t>ジギョウ</t>
    </rPh>
    <rPh sb="20" eb="22">
      <t>ガイヨウ</t>
    </rPh>
    <rPh sb="22" eb="23">
      <t>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</si>
</sst>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_);[Red]\(#,##0.00\)"/>
    <numFmt numFmtId="178" formatCode="#,##0;&quot;△ &quot;#,##0"/>
    <numFmt numFmtId="180" formatCode="0&quot;人&quot;"/>
  </numFmts>
  <fonts count="52">
    <font>
      <sz val="11"/>
      <name val="ＭＳ Ｐゴシック"/>
      <family val="3"/>
      <charset val="128"/>
    </font>
    <font>
      <sz val="6"/>
      <name val="ＭＳ Ｐゴシック"/>
      <family val="3"/>
      <charset val="128"/>
    </font>
    <font>
      <sz val="11"/>
      <name val="ＭＳ Ｐゴシック"/>
      <family val="3"/>
      <charset val="128"/>
    </font>
    <font>
      <sz val="9"/>
      <color indexed="81"/>
      <name val="MS P ゴシック"/>
      <family val="3"/>
      <charset val="128"/>
    </font>
    <font>
      <sz val="8"/>
      <color indexed="81"/>
      <name val="MS P ゴシック"/>
      <family val="3"/>
      <charset val="128"/>
    </font>
    <font>
      <sz val="10.5"/>
      <name val="ＭＳ 明朝"/>
      <family val="1"/>
    </font>
    <font>
      <sz val="14"/>
      <name val="ＭＳ 明朝"/>
      <family val="1"/>
    </font>
    <font>
      <sz val="6"/>
      <name val="ＭＳ 明朝"/>
      <family val="1"/>
    </font>
    <font>
      <sz val="11"/>
      <name val="ＭＳ Ｐ明朝"/>
      <family val="1"/>
      <charset val="128"/>
    </font>
    <font>
      <sz val="12"/>
      <name val="ＭＳ Ｐ明朝"/>
      <family val="1"/>
      <charset val="128"/>
    </font>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4"/>
      <color theme="1"/>
      <name val="ＭＳ Ｐ明朝"/>
      <family val="1"/>
      <charset val="128"/>
    </font>
    <font>
      <u/>
      <sz val="14"/>
      <color theme="1"/>
      <name val="ＭＳ Ｐ明朝"/>
      <family val="1"/>
      <charset val="128"/>
    </font>
    <font>
      <sz val="12"/>
      <color theme="1"/>
      <name val="ＭＳ Ｐ明朝"/>
      <family val="1"/>
      <charset val="128"/>
    </font>
    <font>
      <sz val="14"/>
      <color rgb="FF0000FF"/>
      <name val="ＭＳ Ｐ明朝"/>
      <family val="1"/>
      <charset val="128"/>
    </font>
    <font>
      <sz val="14"/>
      <name val="ＭＳ Ｐ明朝"/>
      <family val="1"/>
      <charset val="128"/>
    </font>
    <font>
      <sz val="12"/>
      <color rgb="FF0000FF"/>
      <name val="ＭＳ Ｐ明朝"/>
      <family val="1"/>
      <charset val="128"/>
    </font>
    <font>
      <b/>
      <sz val="14"/>
      <color theme="1"/>
      <name val="ＭＳ Ｐ明朝"/>
      <family val="1"/>
      <charset val="128"/>
    </font>
    <font>
      <sz val="9"/>
      <color indexed="81"/>
      <name val="ＭＳ Ｐゴシック"/>
      <family val="3"/>
      <charset val="128"/>
    </font>
    <font>
      <sz val="18"/>
      <name val="ＭＳ 明朝"/>
      <family val="1"/>
      <charset val="128"/>
    </font>
    <font>
      <sz val="14"/>
      <color rgb="FF0000FF"/>
      <name val="ＭＳ 明朝"/>
      <family val="1"/>
      <charset val="128"/>
    </font>
    <font>
      <i/>
      <sz val="11"/>
      <name val="ＭＳ Ｐ明朝"/>
      <family val="1"/>
      <charset val="128"/>
    </font>
    <font>
      <i/>
      <sz val="11"/>
      <color rgb="FF0000FF"/>
      <name val="ＭＳ Ｐ明朝"/>
      <family val="1"/>
      <charset val="128"/>
    </font>
    <font>
      <sz val="11"/>
      <color rgb="FF0000FF"/>
      <name val="ＭＳ Ｐ明朝"/>
      <family val="1"/>
      <charset val="128"/>
    </font>
    <font>
      <sz val="16"/>
      <name val="ＭＳ Ｐ明朝"/>
      <family val="1"/>
      <charset val="128"/>
    </font>
    <font>
      <sz val="11"/>
      <name val="ＭＳ 明朝"/>
      <family val="1"/>
      <charset val="128"/>
    </font>
    <font>
      <b/>
      <u/>
      <sz val="11"/>
      <name val="ＭＳ 明朝"/>
      <family val="1"/>
      <charset val="128"/>
    </font>
    <font>
      <sz val="12"/>
      <color theme="1"/>
      <name val="ＭＳ Ｐ明朝"/>
      <family val="1"/>
    </font>
    <font>
      <sz val="9"/>
      <color theme="1"/>
      <name val="ＭＳ Ｐ明朝"/>
      <family val="1"/>
      <charset val="128"/>
    </font>
    <font>
      <sz val="11"/>
      <color theme="1"/>
      <name val="ＭＳ Ｐゴシック"/>
      <family val="3"/>
      <charset val="128"/>
    </font>
    <font>
      <sz val="8"/>
      <color theme="1"/>
      <name val="ＭＳ Ｐ明朝"/>
      <family val="1"/>
      <charset val="128"/>
    </font>
    <font>
      <sz val="6"/>
      <color theme="1"/>
      <name val="ＭＳ Ｐ明朝"/>
      <family val="1"/>
      <charset val="128"/>
    </font>
    <font>
      <sz val="7"/>
      <color theme="1"/>
      <name val="ＭＳ Ｐ明朝"/>
      <family val="1"/>
      <charset val="128"/>
    </font>
    <font>
      <sz val="10"/>
      <color theme="1"/>
      <name val="ＭＳ Ｐ明朝"/>
      <family val="1"/>
      <charset val="128"/>
    </font>
    <font>
      <b/>
      <u/>
      <sz val="9"/>
      <color indexed="81"/>
      <name val="MS P ゴシック"/>
      <family val="3"/>
      <charset val="128"/>
    </font>
    <font>
      <b/>
      <sz val="9"/>
      <color indexed="81"/>
      <name val="MS P ゴシック"/>
      <family val="3"/>
      <charset val="128"/>
    </font>
    <font>
      <sz val="10.5"/>
      <name val="ＭＳ 明朝"/>
      <family val="1"/>
      <charset val="128"/>
    </font>
    <font>
      <sz val="11"/>
      <name val="ＭＳ 明朝"/>
      <family val="1"/>
    </font>
    <font>
      <sz val="13"/>
      <name val="ＭＳ 明朝"/>
      <family val="1"/>
    </font>
    <font>
      <sz val="12"/>
      <name val="ＭＳ 明朝"/>
      <family val="1"/>
    </font>
    <font>
      <sz val="14"/>
      <name val="BIZ UDPゴシック"/>
      <family val="3"/>
      <charset val="128"/>
    </font>
    <font>
      <sz val="10"/>
      <name val="BIZ UDPゴシック"/>
      <family val="3"/>
      <charset val="128"/>
    </font>
    <font>
      <u/>
      <sz val="11"/>
      <color theme="10"/>
      <name val="ＭＳ Ｐゴシック"/>
      <family val="3"/>
      <charset val="128"/>
    </font>
    <font>
      <u/>
      <sz val="11"/>
      <color theme="10"/>
      <name val="BIZ UDPゴシック"/>
      <family val="3"/>
      <charset val="128"/>
    </font>
    <font>
      <sz val="11"/>
      <name val="BIZ UDPゴシック"/>
      <family val="3"/>
      <charset val="128"/>
    </font>
    <font>
      <sz val="12"/>
      <name val="BIZ UDPゴシック"/>
      <family val="3"/>
      <charset val="128"/>
    </font>
    <font>
      <u/>
      <sz val="10.5"/>
      <name val="ＭＳ 明朝"/>
      <family val="1"/>
      <charset val="128"/>
    </font>
    <font>
      <sz val="9"/>
      <name val="BIZ UDPゴシック"/>
      <family val="3"/>
      <charset val="128"/>
    </font>
    <font>
      <sz val="10.5"/>
      <color theme="1"/>
      <name val="ＭＳ 明朝"/>
      <family val="1"/>
    </font>
    <font>
      <sz val="10.5"/>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s>
  <borders count="89">
    <border>
      <left/>
      <right/>
      <top/>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thin">
        <color indexed="64"/>
      </left>
      <right style="double">
        <color indexed="64"/>
      </right>
      <top/>
      <bottom style="thin">
        <color indexed="64"/>
      </bottom>
      <diagonal/>
    </border>
    <border diagonalDown="1">
      <left style="thin">
        <color indexed="64"/>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double">
        <color indexed="64"/>
      </right>
      <top style="thin">
        <color indexed="64"/>
      </top>
      <bottom style="double">
        <color indexed="64"/>
      </bottom>
      <diagonal style="thin">
        <color indexed="64"/>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double">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medium">
        <color indexed="64"/>
      </right>
      <top/>
      <bottom/>
      <diagonal/>
    </border>
  </borders>
  <cellStyleXfs count="14">
    <xf numFmtId="0" fontId="0" fillId="0" borderId="0"/>
    <xf numFmtId="0" fontId="2" fillId="0" borderId="0">
      <alignment vertical="center"/>
    </xf>
    <xf numFmtId="0" fontId="5" fillId="0" borderId="0">
      <alignment vertical="center"/>
    </xf>
    <xf numFmtId="0" fontId="2" fillId="0" borderId="0">
      <alignment vertical="center"/>
    </xf>
    <xf numFmtId="38" fontId="2" fillId="0" borderId="0" applyFont="0" applyFill="0" applyBorder="0" applyAlignment="0" applyProtection="0"/>
    <xf numFmtId="0" fontId="10" fillId="0" borderId="0">
      <alignment vertical="center"/>
    </xf>
    <xf numFmtId="0" fontId="2" fillId="0" borderId="0"/>
    <xf numFmtId="38" fontId="10"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44" fillId="0" borderId="0" applyNumberFormat="0" applyFill="0" applyBorder="0" applyAlignment="0" applyProtection="0"/>
    <xf numFmtId="0" fontId="10" fillId="0" borderId="0">
      <alignment vertical="center"/>
    </xf>
    <xf numFmtId="0" fontId="2" fillId="0" borderId="0">
      <alignment vertical="center"/>
    </xf>
    <xf numFmtId="0" fontId="2" fillId="0" borderId="0">
      <alignment vertical="center"/>
    </xf>
  </cellStyleXfs>
  <cellXfs count="470">
    <xf numFmtId="0" fontId="0" fillId="0" borderId="0" xfId="0"/>
    <xf numFmtId="0" fontId="5" fillId="0" borderId="0" xfId="2">
      <alignment vertical="center"/>
    </xf>
    <xf numFmtId="0" fontId="9" fillId="0" borderId="0" xfId="6" applyFont="1" applyAlignment="1">
      <alignment horizontal="right" vertical="center"/>
    </xf>
    <xf numFmtId="0" fontId="9" fillId="0" borderId="0" xfId="6" applyFont="1" applyAlignment="1">
      <alignment vertical="center"/>
    </xf>
    <xf numFmtId="0" fontId="17" fillId="0" borderId="0" xfId="6" applyFont="1" applyAlignment="1">
      <alignment vertical="center"/>
    </xf>
    <xf numFmtId="0" fontId="16" fillId="0" borderId="0" xfId="6" applyFont="1" applyAlignment="1">
      <alignment horizontal="right" vertical="center"/>
    </xf>
    <xf numFmtId="0" fontId="17" fillId="0" borderId="26" xfId="6" applyFont="1" applyBorder="1" applyAlignment="1">
      <alignment vertical="center"/>
    </xf>
    <xf numFmtId="0" fontId="8" fillId="0" borderId="0" xfId="6" applyFont="1" applyAlignment="1">
      <alignment horizontal="right" vertical="center"/>
    </xf>
    <xf numFmtId="0" fontId="9" fillId="0" borderId="14" xfId="6" applyFont="1" applyBorder="1" applyAlignment="1">
      <alignment horizontal="center" vertical="center"/>
    </xf>
    <xf numFmtId="0" fontId="9" fillId="0" borderId="27" xfId="6" applyFont="1" applyBorder="1" applyAlignment="1">
      <alignment vertical="center"/>
    </xf>
    <xf numFmtId="0" fontId="18" fillId="0" borderId="23" xfId="6" applyFont="1" applyBorder="1" applyAlignment="1">
      <alignment horizontal="right" vertical="center"/>
    </xf>
    <xf numFmtId="0" fontId="9" fillId="0" borderId="5" xfId="6" applyFont="1" applyBorder="1" applyAlignment="1">
      <alignment horizontal="left" vertical="center"/>
    </xf>
    <xf numFmtId="0" fontId="23" fillId="0" borderId="0" xfId="6" applyFont="1" applyAlignment="1">
      <alignment vertical="center" wrapText="1"/>
    </xf>
    <xf numFmtId="0" fontId="18" fillId="0" borderId="50" xfId="6" applyFont="1" applyBorder="1" applyAlignment="1">
      <alignment vertical="center"/>
    </xf>
    <xf numFmtId="178" fontId="18" fillId="0" borderId="64" xfId="7" applyNumberFormat="1" applyFont="1" applyBorder="1" applyAlignment="1">
      <alignment vertical="center"/>
    </xf>
    <xf numFmtId="9" fontId="9" fillId="3" borderId="50" xfId="6" applyNumberFormat="1" applyFont="1" applyFill="1" applyBorder="1" applyAlignment="1">
      <alignment vertical="center"/>
    </xf>
    <xf numFmtId="178" fontId="9" fillId="3" borderId="65" xfId="7" applyNumberFormat="1" applyFont="1" applyFill="1" applyBorder="1" applyAlignment="1">
      <alignment vertical="center"/>
    </xf>
    <xf numFmtId="9" fontId="18" fillId="0" borderId="50" xfId="6" applyNumberFormat="1" applyFont="1" applyBorder="1" applyAlignment="1">
      <alignment vertical="center"/>
    </xf>
    <xf numFmtId="178" fontId="18" fillId="0" borderId="66" xfId="7" applyNumberFormat="1" applyFont="1" applyBorder="1" applyAlignment="1">
      <alignment vertical="center"/>
    </xf>
    <xf numFmtId="0" fontId="24" fillId="0" borderId="0" xfId="6" applyFont="1" applyAlignment="1">
      <alignment vertical="center"/>
    </xf>
    <xf numFmtId="0" fontId="18" fillId="0" borderId="27" xfId="6" applyFont="1" applyBorder="1" applyAlignment="1">
      <alignment vertical="center"/>
    </xf>
    <xf numFmtId="178" fontId="18" fillId="0" borderId="28" xfId="7" applyNumberFormat="1" applyFont="1" applyBorder="1" applyAlignment="1">
      <alignment vertical="center"/>
    </xf>
    <xf numFmtId="9" fontId="9" fillId="3" borderId="27" xfId="6" applyNumberFormat="1" applyFont="1" applyFill="1" applyBorder="1" applyAlignment="1">
      <alignment vertical="center"/>
    </xf>
    <xf numFmtId="178" fontId="9" fillId="3" borderId="0" xfId="7" applyNumberFormat="1" applyFont="1" applyFill="1" applyBorder="1" applyAlignment="1">
      <alignment vertical="center"/>
    </xf>
    <xf numFmtId="9" fontId="18" fillId="0" borderId="27" xfId="6" applyNumberFormat="1" applyFont="1" applyBorder="1" applyAlignment="1">
      <alignment vertical="center"/>
    </xf>
    <xf numFmtId="178" fontId="18" fillId="0" borderId="22" xfId="7" applyNumberFormat="1" applyFont="1" applyBorder="1" applyAlignment="1">
      <alignment vertical="center"/>
    </xf>
    <xf numFmtId="0" fontId="18" fillId="0" borderId="27" xfId="6" applyFont="1" applyBorder="1" applyAlignment="1">
      <alignment horizontal="left" vertical="center"/>
    </xf>
    <xf numFmtId="9" fontId="9" fillId="0" borderId="27" xfId="6" applyNumberFormat="1" applyFont="1" applyBorder="1" applyAlignment="1">
      <alignment vertical="center"/>
    </xf>
    <xf numFmtId="178" fontId="9" fillId="0" borderId="0" xfId="7" applyNumberFormat="1" applyFont="1" applyFill="1" applyBorder="1" applyAlignment="1">
      <alignment vertical="center"/>
    </xf>
    <xf numFmtId="0" fontId="9" fillId="0" borderId="30" xfId="6" applyFont="1" applyBorder="1" applyAlignment="1">
      <alignment horizontal="left" vertical="center" wrapText="1"/>
    </xf>
    <xf numFmtId="178" fontId="18" fillId="0" borderId="12" xfId="7" applyNumberFormat="1" applyFont="1" applyBorder="1" applyAlignment="1">
      <alignment vertical="center"/>
    </xf>
    <xf numFmtId="9" fontId="18" fillId="0" borderId="30" xfId="6" applyNumberFormat="1" applyFont="1" applyBorder="1" applyAlignment="1">
      <alignment vertical="center"/>
    </xf>
    <xf numFmtId="178" fontId="18" fillId="0" borderId="2" xfId="7" applyNumberFormat="1" applyFont="1" applyBorder="1" applyAlignment="1">
      <alignment vertical="center"/>
    </xf>
    <xf numFmtId="178" fontId="18" fillId="0" borderId="16" xfId="7" applyNumberFormat="1" applyFont="1" applyBorder="1" applyAlignment="1">
      <alignment vertical="center"/>
    </xf>
    <xf numFmtId="0" fontId="9" fillId="0" borderId="14" xfId="6" applyFont="1" applyBorder="1" applyAlignment="1">
      <alignment vertical="center" wrapText="1"/>
    </xf>
    <xf numFmtId="178" fontId="18" fillId="0" borderId="14" xfId="7" applyNumberFormat="1" applyFont="1" applyBorder="1" applyAlignment="1">
      <alignment vertical="center"/>
    </xf>
    <xf numFmtId="9" fontId="9" fillId="3" borderId="14" xfId="6" applyNumberFormat="1" applyFont="1" applyFill="1" applyBorder="1" applyAlignment="1">
      <alignment vertical="center"/>
    </xf>
    <xf numFmtId="178" fontId="9" fillId="3" borderId="14" xfId="7" applyNumberFormat="1" applyFont="1" applyFill="1" applyBorder="1" applyAlignment="1">
      <alignment vertical="center"/>
    </xf>
    <xf numFmtId="0" fontId="23" fillId="0" borderId="29" xfId="6" applyFont="1" applyBorder="1" applyAlignment="1">
      <alignment horizontal="right" vertical="center" wrapText="1"/>
    </xf>
    <xf numFmtId="178" fontId="9" fillId="0" borderId="29" xfId="6" applyNumberFormat="1" applyFont="1" applyBorder="1" applyAlignment="1">
      <alignment vertical="center" wrapText="1"/>
    </xf>
    <xf numFmtId="0" fontId="9" fillId="0" borderId="29" xfId="6" applyFont="1" applyBorder="1" applyAlignment="1">
      <alignment vertical="center" wrapText="1"/>
    </xf>
    <xf numFmtId="38" fontId="24" fillId="0" borderId="29" xfId="7" applyFont="1" applyBorder="1" applyAlignment="1">
      <alignment horizontal="right" vertical="center"/>
    </xf>
    <xf numFmtId="38" fontId="9" fillId="0" borderId="29" xfId="7" applyFont="1" applyBorder="1" applyAlignment="1">
      <alignment vertical="center"/>
    </xf>
    <xf numFmtId="0" fontId="9" fillId="0" borderId="14" xfId="6" applyFont="1" applyBorder="1" applyAlignment="1">
      <alignment horizontal="left" vertical="center" wrapText="1"/>
    </xf>
    <xf numFmtId="9" fontId="18" fillId="0" borderId="14" xfId="6" applyNumberFormat="1" applyFont="1" applyBorder="1" applyAlignment="1">
      <alignment vertical="center"/>
    </xf>
    <xf numFmtId="178" fontId="18" fillId="0" borderId="4" xfId="7" applyNumberFormat="1" applyFont="1" applyBorder="1" applyAlignment="1">
      <alignment vertical="center"/>
    </xf>
    <xf numFmtId="178" fontId="18" fillId="0" borderId="5" xfId="7" applyNumberFormat="1" applyFont="1" applyBorder="1" applyAlignment="1">
      <alignment vertical="center"/>
    </xf>
    <xf numFmtId="0" fontId="9" fillId="0" borderId="58" xfId="6" applyFont="1" applyBorder="1" applyAlignment="1">
      <alignment horizontal="center" vertical="center" textRotation="255" wrapText="1"/>
    </xf>
    <xf numFmtId="38" fontId="23" fillId="0" borderId="49" xfId="7" applyFont="1" applyBorder="1" applyAlignment="1">
      <alignment horizontal="right" vertical="top"/>
    </xf>
    <xf numFmtId="178" fontId="25" fillId="0" borderId="49" xfId="7" applyNumberFormat="1" applyFont="1" applyBorder="1" applyAlignment="1">
      <alignment horizontal="right" vertical="top"/>
    </xf>
    <xf numFmtId="9" fontId="24" fillId="0" borderId="58" xfId="6" applyNumberFormat="1" applyFont="1" applyBorder="1" applyAlignment="1">
      <alignment horizontal="right" vertical="center"/>
    </xf>
    <xf numFmtId="38" fontId="18" fillId="0" borderId="58" xfId="7" applyFont="1" applyBorder="1" applyAlignment="1">
      <alignment horizontal="right" vertical="top"/>
    </xf>
    <xf numFmtId="9" fontId="9" fillId="0" borderId="58" xfId="6" applyNumberFormat="1" applyFont="1" applyBorder="1" applyAlignment="1">
      <alignment vertical="top"/>
    </xf>
    <xf numFmtId="38" fontId="18" fillId="0" borderId="49" xfId="7" applyFont="1" applyBorder="1" applyAlignment="1">
      <alignment vertical="top"/>
    </xf>
    <xf numFmtId="0" fontId="9" fillId="0" borderId="50" xfId="6" applyFont="1" applyBorder="1" applyAlignment="1">
      <alignment vertical="center"/>
    </xf>
    <xf numFmtId="0" fontId="9" fillId="0" borderId="29" xfId="6" applyFont="1" applyBorder="1" applyAlignment="1">
      <alignment vertical="center"/>
    </xf>
    <xf numFmtId="178" fontId="9" fillId="0" borderId="25" xfId="7" applyNumberFormat="1" applyFont="1" applyBorder="1" applyAlignment="1">
      <alignment vertical="center"/>
    </xf>
    <xf numFmtId="9" fontId="9" fillId="0" borderId="29" xfId="6" applyNumberFormat="1" applyFont="1" applyBorder="1" applyAlignment="1">
      <alignment vertical="center"/>
    </xf>
    <xf numFmtId="178" fontId="9" fillId="0" borderId="26" xfId="7" applyNumberFormat="1" applyFont="1" applyFill="1" applyBorder="1" applyAlignment="1">
      <alignment vertical="center"/>
    </xf>
    <xf numFmtId="9" fontId="18" fillId="0" borderId="29" xfId="6" applyNumberFormat="1" applyFont="1" applyBorder="1" applyAlignment="1">
      <alignment vertical="center"/>
    </xf>
    <xf numFmtId="178" fontId="9" fillId="0" borderId="24" xfId="7" applyNumberFormat="1" applyFont="1" applyBorder="1" applyAlignment="1">
      <alignment vertical="center"/>
    </xf>
    <xf numFmtId="0" fontId="9" fillId="0" borderId="31" xfId="6" applyFont="1" applyBorder="1" applyAlignment="1">
      <alignment horizontal="left" vertical="center" wrapText="1"/>
    </xf>
    <xf numFmtId="178" fontId="18" fillId="0" borderId="58" xfId="7" applyNumberFormat="1" applyFont="1" applyBorder="1" applyAlignment="1">
      <alignment vertical="center"/>
    </xf>
    <xf numFmtId="9" fontId="9" fillId="0" borderId="49" xfId="6" applyNumberFormat="1" applyFont="1" applyBorder="1" applyAlignment="1">
      <alignment vertical="center"/>
    </xf>
    <xf numFmtId="178" fontId="18" fillId="0" borderId="67" xfId="7" applyNumberFormat="1" applyFont="1" applyBorder="1" applyAlignment="1">
      <alignment vertical="center"/>
    </xf>
    <xf numFmtId="178" fontId="18" fillId="0" borderId="57" xfId="7" applyNumberFormat="1" applyFont="1" applyBorder="1" applyAlignment="1">
      <alignment vertical="center"/>
    </xf>
    <xf numFmtId="178" fontId="18" fillId="0" borderId="25" xfId="7" applyNumberFormat="1" applyFont="1" applyBorder="1" applyAlignment="1">
      <alignment vertical="center"/>
    </xf>
    <xf numFmtId="178" fontId="18" fillId="0" borderId="26" xfId="7" applyNumberFormat="1" applyFont="1" applyBorder="1" applyAlignment="1">
      <alignment vertical="center"/>
    </xf>
    <xf numFmtId="178" fontId="18" fillId="0" borderId="24" xfId="7" applyNumberFormat="1" applyFont="1" applyBorder="1" applyAlignment="1">
      <alignment vertical="center"/>
    </xf>
    <xf numFmtId="0" fontId="2" fillId="0" borderId="0" xfId="6" applyAlignment="1">
      <alignment vertical="center"/>
    </xf>
    <xf numFmtId="0" fontId="9" fillId="0" borderId="0" xfId="6" applyFont="1" applyAlignment="1">
      <alignment vertical="top"/>
    </xf>
    <xf numFmtId="0" fontId="8" fillId="0" borderId="0" xfId="6" applyFont="1" applyAlignment="1">
      <alignment vertical="center"/>
    </xf>
    <xf numFmtId="178" fontId="18" fillId="0" borderId="65" xfId="7" applyNumberFormat="1" applyFont="1" applyFill="1" applyBorder="1" applyAlignment="1">
      <alignment vertical="center"/>
    </xf>
    <xf numFmtId="178" fontId="18" fillId="0" borderId="0" xfId="7" applyNumberFormat="1" applyFont="1" applyFill="1" applyBorder="1" applyAlignment="1">
      <alignment vertical="center"/>
    </xf>
    <xf numFmtId="178" fontId="18" fillId="0" borderId="14" xfId="7" applyNumberFormat="1" applyFont="1" applyFill="1" applyBorder="1" applyAlignment="1">
      <alignment vertical="center"/>
    </xf>
    <xf numFmtId="0" fontId="12" fillId="0" borderId="0" xfId="9" applyFont="1">
      <alignment vertical="center"/>
    </xf>
    <xf numFmtId="0" fontId="12" fillId="0" borderId="0" xfId="9" applyFont="1" applyAlignment="1">
      <alignment horizontal="left" vertical="center"/>
    </xf>
    <xf numFmtId="0" fontId="12" fillId="0" borderId="0" xfId="9" applyFont="1" applyAlignment="1">
      <alignment horizontal="center" vertical="center"/>
    </xf>
    <xf numFmtId="0" fontId="12" fillId="0" borderId="16" xfId="9" applyFont="1" applyBorder="1" applyAlignment="1">
      <alignment horizontal="center" vertical="center"/>
    </xf>
    <xf numFmtId="0" fontId="12" fillId="0" borderId="0" xfId="9" applyFont="1" applyAlignment="1">
      <alignment horizontal="center" vertical="center" shrinkToFit="1"/>
    </xf>
    <xf numFmtId="0" fontId="30" fillId="0" borderId="0" xfId="9" applyFont="1" applyAlignment="1">
      <alignment horizontal="center" vertical="center" shrinkToFit="1"/>
    </xf>
    <xf numFmtId="0" fontId="12" fillId="0" borderId="2" xfId="9" applyFont="1" applyBorder="1">
      <alignment vertical="center"/>
    </xf>
    <xf numFmtId="0" fontId="12" fillId="0" borderId="16" xfId="9" applyFont="1" applyBorder="1">
      <alignment vertical="center"/>
    </xf>
    <xf numFmtId="0" fontId="32" fillId="0" borderId="16" xfId="9" applyFont="1" applyBorder="1" applyAlignment="1">
      <alignment horizontal="center" vertical="center"/>
    </xf>
    <xf numFmtId="0" fontId="32" fillId="0" borderId="16" xfId="9" applyFont="1" applyBorder="1">
      <alignment vertical="center"/>
    </xf>
    <xf numFmtId="0" fontId="12" fillId="0" borderId="0" xfId="9" applyFont="1" applyAlignment="1">
      <alignment vertical="center" wrapText="1"/>
    </xf>
    <xf numFmtId="0" fontId="32" fillId="0" borderId="12" xfId="9" applyFont="1" applyBorder="1" applyAlignment="1">
      <alignment vertical="center" wrapText="1"/>
    </xf>
    <xf numFmtId="0" fontId="32" fillId="0" borderId="2" xfId="9" applyFont="1" applyBorder="1" applyAlignment="1">
      <alignment vertical="center" wrapText="1"/>
    </xf>
    <xf numFmtId="0" fontId="33" fillId="0" borderId="2" xfId="9" applyFont="1" applyBorder="1" applyAlignment="1">
      <alignment horizontal="left" vertical="center"/>
    </xf>
    <xf numFmtId="0" fontId="32" fillId="0" borderId="23" xfId="9" applyFont="1" applyBorder="1" applyAlignment="1">
      <alignment vertical="center" wrapText="1"/>
    </xf>
    <xf numFmtId="0" fontId="32" fillId="0" borderId="4" xfId="9" applyFont="1" applyBorder="1" applyAlignment="1">
      <alignment vertical="center" wrapText="1"/>
    </xf>
    <xf numFmtId="0" fontId="12" fillId="0" borderId="4" xfId="9" applyFont="1" applyBorder="1">
      <alignment vertical="center"/>
    </xf>
    <xf numFmtId="0" fontId="33" fillId="0" borderId="4" xfId="9" applyFont="1" applyBorder="1" applyAlignment="1">
      <alignment horizontal="left" vertical="center"/>
    </xf>
    <xf numFmtId="0" fontId="12" fillId="0" borderId="5" xfId="9" applyFont="1" applyBorder="1">
      <alignment vertical="center"/>
    </xf>
    <xf numFmtId="0" fontId="12" fillId="0" borderId="28" xfId="9" applyFont="1" applyBorder="1">
      <alignment vertical="center"/>
    </xf>
    <xf numFmtId="0" fontId="32" fillId="0" borderId="28" xfId="9" applyFont="1" applyBorder="1" applyAlignment="1">
      <alignment vertical="center" wrapText="1"/>
    </xf>
    <xf numFmtId="0" fontId="32" fillId="0" borderId="25" xfId="9" applyFont="1" applyBorder="1" applyAlignment="1">
      <alignment vertical="center" wrapText="1"/>
    </xf>
    <xf numFmtId="0" fontId="12" fillId="0" borderId="0" xfId="9" applyFont="1" applyAlignment="1">
      <alignment vertical="center" shrinkToFit="1"/>
    </xf>
    <xf numFmtId="0" fontId="5" fillId="0" borderId="0" xfId="2" applyAlignment="1">
      <alignment vertical="top" wrapText="1"/>
    </xf>
    <xf numFmtId="0" fontId="5" fillId="0" borderId="0" xfId="2" applyAlignment="1">
      <alignment horizontal="center" vertical="center"/>
    </xf>
    <xf numFmtId="0" fontId="5" fillId="0" borderId="0" xfId="2" applyAlignment="1">
      <alignment horizontal="right" vertical="center"/>
    </xf>
    <xf numFmtId="0" fontId="39" fillId="0" borderId="0" xfId="2" applyFont="1">
      <alignment vertical="center"/>
    </xf>
    <xf numFmtId="0" fontId="40" fillId="0" borderId="0" xfId="2" applyFont="1" applyAlignment="1">
      <alignment horizontal="center" vertical="center"/>
    </xf>
    <xf numFmtId="0" fontId="42" fillId="2" borderId="0" xfId="0" applyFont="1" applyFill="1" applyAlignment="1">
      <alignment vertical="center"/>
    </xf>
    <xf numFmtId="0" fontId="43" fillId="0" borderId="0" xfId="0" applyFont="1" applyAlignment="1">
      <alignment vertical="center"/>
    </xf>
    <xf numFmtId="0" fontId="43" fillId="0" borderId="0" xfId="0" applyFont="1" applyAlignment="1">
      <alignment horizontal="center" vertical="center"/>
    </xf>
    <xf numFmtId="0" fontId="42" fillId="0" borderId="0" xfId="0" applyFont="1" applyAlignment="1">
      <alignment vertical="center"/>
    </xf>
    <xf numFmtId="0" fontId="43" fillId="2" borderId="0" xfId="0" applyFont="1" applyFill="1" applyAlignment="1">
      <alignment vertical="center"/>
    </xf>
    <xf numFmtId="0" fontId="29" fillId="0" borderId="0" xfId="11" applyFont="1">
      <alignment vertical="center"/>
    </xf>
    <xf numFmtId="0" fontId="12" fillId="0" borderId="0" xfId="11" applyFont="1">
      <alignment vertical="center"/>
    </xf>
    <xf numFmtId="0" fontId="13" fillId="2" borderId="0" xfId="11" applyFont="1" applyFill="1" applyAlignment="1">
      <alignment horizontal="right" vertical="center"/>
    </xf>
    <xf numFmtId="0" fontId="13" fillId="3" borderId="35" xfId="11" applyFont="1" applyFill="1" applyBorder="1" applyAlignment="1">
      <alignment horizontal="right" vertical="center"/>
    </xf>
    <xf numFmtId="0" fontId="15" fillId="0" borderId="15" xfId="11" applyFont="1" applyBorder="1">
      <alignment vertical="center"/>
    </xf>
    <xf numFmtId="9" fontId="13" fillId="3" borderId="11" xfId="11" applyNumberFormat="1" applyFont="1" applyFill="1" applyBorder="1">
      <alignment vertical="center"/>
    </xf>
    <xf numFmtId="0" fontId="13" fillId="3" borderId="36" xfId="11" applyFont="1" applyFill="1" applyBorder="1" applyAlignment="1">
      <alignment horizontal="right" vertical="center"/>
    </xf>
    <xf numFmtId="0" fontId="15" fillId="0" borderId="37" xfId="11" applyFont="1" applyBorder="1">
      <alignment vertical="center"/>
    </xf>
    <xf numFmtId="9" fontId="13" fillId="3" borderId="38" xfId="11" applyNumberFormat="1" applyFont="1" applyFill="1" applyBorder="1">
      <alignment vertical="center"/>
    </xf>
    <xf numFmtId="0" fontId="14" fillId="0" borderId="0" xfId="11" applyFont="1" applyAlignment="1">
      <alignment horizontal="left" vertical="center"/>
    </xf>
    <xf numFmtId="0" fontId="15" fillId="0" borderId="0" xfId="11" applyFont="1" applyAlignment="1">
      <alignment horizontal="center" vertical="center"/>
    </xf>
    <xf numFmtId="0" fontId="15" fillId="0" borderId="41" xfId="11" applyFont="1" applyBorder="1" applyAlignment="1">
      <alignment horizontal="right" vertical="center"/>
    </xf>
    <xf numFmtId="0" fontId="15" fillId="0" borderId="42" xfId="11" applyFont="1" applyBorder="1" applyAlignment="1">
      <alignment horizontal="center" vertical="center"/>
    </xf>
    <xf numFmtId="0" fontId="15" fillId="3" borderId="41" xfId="11" applyFont="1" applyFill="1" applyBorder="1" applyAlignment="1">
      <alignment horizontal="center" vertical="center" wrapText="1"/>
    </xf>
    <xf numFmtId="0" fontId="15" fillId="3" borderId="31" xfId="11" applyFont="1" applyFill="1" applyBorder="1" applyAlignment="1">
      <alignment horizontal="center" vertical="center" wrapText="1"/>
    </xf>
    <xf numFmtId="0" fontId="15" fillId="0" borderId="0" xfId="11" applyFont="1" applyAlignment="1">
      <alignment horizontal="center" vertical="center" wrapText="1"/>
    </xf>
    <xf numFmtId="0" fontId="15" fillId="0" borderId="33" xfId="11" applyFont="1" applyBorder="1" applyAlignment="1">
      <alignment horizontal="right" vertical="center"/>
    </xf>
    <xf numFmtId="0" fontId="13" fillId="3" borderId="45" xfId="11" applyFont="1" applyFill="1" applyBorder="1">
      <alignment vertical="center"/>
    </xf>
    <xf numFmtId="0" fontId="13" fillId="3" borderId="24" xfId="11" applyFont="1" applyFill="1" applyBorder="1">
      <alignment vertical="center"/>
    </xf>
    <xf numFmtId="0" fontId="13" fillId="3" borderId="29" xfId="11" applyFont="1" applyFill="1" applyBorder="1">
      <alignment vertical="center"/>
    </xf>
    <xf numFmtId="0" fontId="13" fillId="0" borderId="0" xfId="11" applyFont="1">
      <alignment vertical="center"/>
    </xf>
    <xf numFmtId="0" fontId="15" fillId="0" borderId="48" xfId="11" applyFont="1" applyBorder="1" applyAlignment="1">
      <alignment horizontal="right" vertical="center"/>
    </xf>
    <xf numFmtId="10" fontId="16" fillId="0" borderId="42" xfId="11" applyNumberFormat="1" applyFont="1" applyBorder="1">
      <alignment vertical="center"/>
    </xf>
    <xf numFmtId="10" fontId="17" fillId="3" borderId="41" xfId="11" applyNumberFormat="1" applyFont="1" applyFill="1" applyBorder="1">
      <alignment vertical="center"/>
    </xf>
    <xf numFmtId="10" fontId="17" fillId="3" borderId="31" xfId="11" applyNumberFormat="1" applyFont="1" applyFill="1" applyBorder="1">
      <alignment vertical="center"/>
    </xf>
    <xf numFmtId="10" fontId="17" fillId="0" borderId="0" xfId="11" applyNumberFormat="1" applyFont="1">
      <alignment vertical="center"/>
    </xf>
    <xf numFmtId="0" fontId="13" fillId="0" borderId="49" xfId="11" applyFont="1" applyBorder="1" applyAlignment="1">
      <alignment horizontal="center" vertical="center"/>
    </xf>
    <xf numFmtId="0" fontId="13" fillId="0" borderId="42" xfId="11" applyFont="1" applyBorder="1" applyAlignment="1">
      <alignment horizontal="center" vertical="center"/>
    </xf>
    <xf numFmtId="10" fontId="18" fillId="0" borderId="41" xfId="11" applyNumberFormat="1" applyFont="1" applyBorder="1">
      <alignment vertical="center"/>
    </xf>
    <xf numFmtId="10" fontId="18" fillId="0" borderId="31" xfId="11" applyNumberFormat="1" applyFont="1" applyBorder="1">
      <alignment vertical="center"/>
    </xf>
    <xf numFmtId="10" fontId="8" fillId="0" borderId="0" xfId="11" applyNumberFormat="1" applyFont="1" applyAlignment="1">
      <alignment horizontal="center" vertical="center"/>
    </xf>
    <xf numFmtId="0" fontId="12" fillId="0" borderId="0" xfId="11" applyFont="1" applyAlignment="1">
      <alignment horizontal="center" vertical="center"/>
    </xf>
    <xf numFmtId="0" fontId="13" fillId="0" borderId="51" xfId="11" applyFont="1" applyBorder="1" applyAlignment="1">
      <alignment vertical="center" shrinkToFit="1"/>
    </xf>
    <xf numFmtId="178" fontId="13" fillId="3" borderId="51" xfId="11" applyNumberFormat="1" applyFont="1" applyFill="1" applyBorder="1">
      <alignment vertical="center"/>
    </xf>
    <xf numFmtId="178" fontId="13" fillId="3" borderId="52" xfId="11" applyNumberFormat="1" applyFont="1" applyFill="1" applyBorder="1">
      <alignment vertical="center"/>
    </xf>
    <xf numFmtId="178" fontId="16" fillId="0" borderId="34" xfId="11" applyNumberFormat="1" applyFont="1" applyBorder="1" applyAlignment="1">
      <alignment horizontal="right" vertical="center"/>
    </xf>
    <xf numFmtId="178" fontId="16" fillId="0" borderId="51" xfId="11" applyNumberFormat="1" applyFont="1" applyBorder="1" applyAlignment="1">
      <alignment horizontal="right" vertical="center"/>
    </xf>
    <xf numFmtId="178" fontId="16" fillId="0" borderId="0" xfId="11" applyNumberFormat="1" applyFont="1" applyAlignment="1">
      <alignment horizontal="right" vertical="center"/>
    </xf>
    <xf numFmtId="0" fontId="13" fillId="0" borderId="30" xfId="11" applyFont="1" applyBorder="1">
      <alignment vertical="center"/>
    </xf>
    <xf numFmtId="178" fontId="13" fillId="3" borderId="30" xfId="11" applyNumberFormat="1" applyFont="1" applyFill="1" applyBorder="1">
      <alignment vertical="center"/>
    </xf>
    <xf numFmtId="178" fontId="13" fillId="3" borderId="53" xfId="11" applyNumberFormat="1" applyFont="1" applyFill="1" applyBorder="1">
      <alignment vertical="center"/>
    </xf>
    <xf numFmtId="178" fontId="16" fillId="0" borderId="16" xfId="11" applyNumberFormat="1" applyFont="1" applyBorder="1" applyAlignment="1">
      <alignment horizontal="right" vertical="center"/>
    </xf>
    <xf numFmtId="178" fontId="16" fillId="0" borderId="30" xfId="11" applyNumberFormat="1" applyFont="1" applyBorder="1" applyAlignment="1">
      <alignment horizontal="right" vertical="center"/>
    </xf>
    <xf numFmtId="0" fontId="13" fillId="0" borderId="14" xfId="11" applyFont="1" applyBorder="1">
      <alignment vertical="center"/>
    </xf>
    <xf numFmtId="178" fontId="13" fillId="0" borderId="55" xfId="11" applyNumberFormat="1" applyFont="1" applyBorder="1">
      <alignment vertical="center"/>
    </xf>
    <xf numFmtId="178" fontId="16" fillId="0" borderId="56" xfId="11" applyNumberFormat="1" applyFont="1" applyBorder="1">
      <alignment vertical="center"/>
    </xf>
    <xf numFmtId="178" fontId="16" fillId="0" borderId="57" xfId="11" applyNumberFormat="1" applyFont="1" applyBorder="1" applyAlignment="1">
      <alignment horizontal="right" vertical="center"/>
    </xf>
    <xf numFmtId="178" fontId="16" fillId="0" borderId="59" xfId="11" applyNumberFormat="1" applyFont="1" applyBorder="1">
      <alignment vertical="center"/>
    </xf>
    <xf numFmtId="178" fontId="16" fillId="0" borderId="60" xfId="11" applyNumberFormat="1" applyFont="1" applyBorder="1">
      <alignment vertical="center"/>
    </xf>
    <xf numFmtId="178" fontId="16" fillId="0" borderId="41" xfId="11" applyNumberFormat="1" applyFont="1" applyBorder="1">
      <alignment vertical="center"/>
    </xf>
    <xf numFmtId="0" fontId="13" fillId="0" borderId="51" xfId="11" applyFont="1" applyBorder="1">
      <alignment vertical="center"/>
    </xf>
    <xf numFmtId="178" fontId="13" fillId="0" borderId="56" xfId="11" applyNumberFormat="1" applyFont="1" applyBorder="1">
      <alignment vertical="center"/>
    </xf>
    <xf numFmtId="178" fontId="13" fillId="3" borderId="14" xfId="11" applyNumberFormat="1" applyFont="1" applyFill="1" applyBorder="1">
      <alignment vertical="center"/>
    </xf>
    <xf numFmtId="178" fontId="13" fillId="3" borderId="61" xfId="11" applyNumberFormat="1" applyFont="1" applyFill="1" applyBorder="1">
      <alignment vertical="center"/>
    </xf>
    <xf numFmtId="178" fontId="16" fillId="0" borderId="63" xfId="11" applyNumberFormat="1" applyFont="1" applyBorder="1">
      <alignment vertical="center"/>
    </xf>
    <xf numFmtId="178" fontId="16" fillId="0" borderId="0" xfId="11" applyNumberFormat="1" applyFont="1">
      <alignment vertical="center"/>
    </xf>
    <xf numFmtId="178" fontId="16" fillId="0" borderId="29" xfId="11" applyNumberFormat="1" applyFont="1" applyBorder="1">
      <alignment vertical="center"/>
    </xf>
    <xf numFmtId="178" fontId="16" fillId="0" borderId="52" xfId="11" applyNumberFormat="1" applyFont="1" applyBorder="1">
      <alignment vertical="center"/>
    </xf>
    <xf numFmtId="178" fontId="16" fillId="0" borderId="24" xfId="11" applyNumberFormat="1" applyFont="1" applyBorder="1">
      <alignment vertical="center"/>
    </xf>
    <xf numFmtId="0" fontId="46" fillId="0" borderId="17" xfId="0" applyFont="1" applyBorder="1" applyAlignment="1">
      <alignment horizontal="center" vertical="center"/>
    </xf>
    <xf numFmtId="0" fontId="46" fillId="0" borderId="9" xfId="0" applyFont="1" applyBorder="1" applyAlignment="1">
      <alignment horizontal="center" vertical="center"/>
    </xf>
    <xf numFmtId="0" fontId="46" fillId="0" borderId="18" xfId="0" applyFont="1" applyBorder="1" applyAlignment="1">
      <alignment horizontal="center" vertical="center" wrapText="1"/>
    </xf>
    <xf numFmtId="0" fontId="46" fillId="0" borderId="21" xfId="0" applyFont="1" applyBorder="1" applyAlignment="1">
      <alignment horizontal="center" vertical="center"/>
    </xf>
    <xf numFmtId="0" fontId="46" fillId="0" borderId="0" xfId="0" applyFont="1" applyAlignment="1">
      <alignment vertical="center"/>
    </xf>
    <xf numFmtId="0" fontId="46" fillId="0" borderId="13" xfId="0" applyFont="1" applyBorder="1" applyAlignment="1">
      <alignment horizontal="center" vertical="center" wrapText="1"/>
    </xf>
    <xf numFmtId="0" fontId="46" fillId="0" borderId="10" xfId="0" applyFont="1" applyBorder="1" applyAlignment="1">
      <alignment horizontal="center" vertical="center"/>
    </xf>
    <xf numFmtId="0" fontId="46" fillId="0" borderId="74" xfId="0" applyFont="1" applyBorder="1" applyAlignment="1">
      <alignment vertical="center"/>
    </xf>
    <xf numFmtId="0" fontId="46" fillId="0" borderId="26" xfId="0" applyFont="1" applyBorder="1" applyAlignment="1">
      <alignment vertical="center"/>
    </xf>
    <xf numFmtId="0" fontId="46" fillId="0" borderId="72" xfId="0" applyFont="1" applyBorder="1" applyAlignment="1">
      <alignment vertical="center"/>
    </xf>
    <xf numFmtId="0" fontId="46" fillId="0" borderId="68" xfId="0" applyFont="1" applyBorder="1" applyAlignment="1">
      <alignment horizontal="center" vertical="center"/>
    </xf>
    <xf numFmtId="0" fontId="46" fillId="0" borderId="2" xfId="0" applyFont="1" applyBorder="1" applyAlignment="1">
      <alignment vertical="center"/>
    </xf>
    <xf numFmtId="0" fontId="46" fillId="0" borderId="6" xfId="0" applyFont="1" applyBorder="1" applyAlignment="1">
      <alignment vertical="center"/>
    </xf>
    <xf numFmtId="0" fontId="46" fillId="0" borderId="4" xfId="0" applyFont="1" applyBorder="1" applyAlignment="1">
      <alignment vertical="center"/>
    </xf>
    <xf numFmtId="0" fontId="46" fillId="0" borderId="76" xfId="0" applyFont="1" applyBorder="1" applyAlignment="1">
      <alignment vertical="center"/>
    </xf>
    <xf numFmtId="0" fontId="46" fillId="0" borderId="13" xfId="0" applyFont="1" applyBorder="1" applyAlignment="1">
      <alignment horizontal="center" vertical="center"/>
    </xf>
    <xf numFmtId="0" fontId="46" fillId="0" borderId="71" xfId="0" applyFont="1" applyBorder="1" applyAlignment="1">
      <alignment horizontal="center" vertical="center"/>
    </xf>
    <xf numFmtId="0" fontId="46" fillId="0" borderId="0" xfId="0" applyFont="1" applyAlignment="1">
      <alignment vertical="center" wrapText="1"/>
    </xf>
    <xf numFmtId="0" fontId="46" fillId="0" borderId="37" xfId="0" applyFont="1" applyBorder="1" applyAlignment="1">
      <alignment horizontal="center" vertical="center" wrapText="1"/>
    </xf>
    <xf numFmtId="0" fontId="38" fillId="0" borderId="0" xfId="2" applyFont="1">
      <alignment vertical="center"/>
    </xf>
    <xf numFmtId="0" fontId="38" fillId="0" borderId="0" xfId="2" applyFont="1" applyAlignment="1">
      <alignment horizontal="left" vertical="center"/>
    </xf>
    <xf numFmtId="0" fontId="38" fillId="0" borderId="0" xfId="2" applyFont="1" applyAlignment="1">
      <alignment vertical="top" wrapText="1"/>
    </xf>
    <xf numFmtId="176" fontId="38" fillId="0" borderId="0" xfId="2" applyNumberFormat="1" applyFont="1">
      <alignment vertical="center"/>
    </xf>
    <xf numFmtId="0" fontId="38" fillId="0" borderId="0" xfId="0" applyFont="1" applyAlignment="1">
      <alignment vertical="center"/>
    </xf>
    <xf numFmtId="0" fontId="38" fillId="0" borderId="0" xfId="2" applyFont="1" applyAlignment="1">
      <alignment horizontal="center" vertical="center"/>
    </xf>
    <xf numFmtId="0" fontId="38" fillId="0" borderId="0" xfId="0" applyFont="1"/>
    <xf numFmtId="0" fontId="38" fillId="0" borderId="0" xfId="0" applyFont="1" applyAlignment="1">
      <alignment horizontal="left" vertical="center"/>
    </xf>
    <xf numFmtId="0" fontId="46" fillId="2" borderId="82" xfId="0" applyFont="1" applyFill="1" applyBorder="1" applyAlignment="1">
      <alignment horizontal="center" vertical="center" wrapText="1"/>
    </xf>
    <xf numFmtId="0" fontId="45" fillId="0" borderId="74" xfId="10" applyFont="1" applyBorder="1" applyAlignment="1">
      <alignment vertical="center"/>
    </xf>
    <xf numFmtId="0" fontId="46" fillId="0" borderId="16" xfId="0" applyFont="1" applyBorder="1" applyAlignment="1">
      <alignment vertical="center" wrapText="1"/>
    </xf>
    <xf numFmtId="0" fontId="46" fillId="0" borderId="78"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2" xfId="0" applyFont="1" applyBorder="1" applyAlignment="1">
      <alignment horizontal="center" vertical="center"/>
    </xf>
    <xf numFmtId="0" fontId="45" fillId="0" borderId="73" xfId="10" applyFont="1" applyBorder="1" applyAlignment="1">
      <alignment horizontal="left" vertical="center"/>
    </xf>
    <xf numFmtId="0" fontId="46" fillId="0" borderId="74" xfId="0" applyFont="1" applyBorder="1" applyAlignment="1">
      <alignment horizontal="center" vertical="center"/>
    </xf>
    <xf numFmtId="0" fontId="46" fillId="0" borderId="20" xfId="0" applyFont="1" applyBorder="1" applyAlignment="1">
      <alignment horizontal="center" vertical="center" wrapText="1"/>
    </xf>
    <xf numFmtId="0" fontId="46" fillId="0" borderId="72" xfId="0" applyFont="1" applyBorder="1" applyAlignment="1">
      <alignment horizontal="center" vertical="center" wrapText="1"/>
    </xf>
    <xf numFmtId="0" fontId="46" fillId="0" borderId="20" xfId="0" applyFont="1" applyBorder="1" applyAlignment="1">
      <alignment horizontal="center" vertical="center"/>
    </xf>
    <xf numFmtId="0" fontId="47" fillId="2" borderId="0" xfId="0" applyFont="1" applyFill="1" applyAlignment="1">
      <alignment vertical="center"/>
    </xf>
    <xf numFmtId="0" fontId="46" fillId="0" borderId="79" xfId="0" applyFont="1" applyBorder="1" applyAlignment="1">
      <alignment horizontal="center" vertical="center"/>
    </xf>
    <xf numFmtId="0" fontId="45" fillId="0" borderId="12" xfId="10" applyFont="1" applyBorder="1" applyAlignment="1">
      <alignment horizontal="left" vertical="center"/>
    </xf>
    <xf numFmtId="0" fontId="46" fillId="0" borderId="87" xfId="0" applyFont="1" applyBorder="1" applyAlignment="1">
      <alignment horizontal="center" vertical="center" wrapText="1"/>
    </xf>
    <xf numFmtId="0" fontId="46" fillId="0" borderId="18" xfId="0" applyFont="1" applyBorder="1" applyAlignment="1">
      <alignment horizontal="center" vertical="center"/>
    </xf>
    <xf numFmtId="0" fontId="45" fillId="0" borderId="0" xfId="10" applyFont="1" applyBorder="1" applyAlignment="1">
      <alignment vertical="center"/>
    </xf>
    <xf numFmtId="0" fontId="46" fillId="0" borderId="30" xfId="0" applyFont="1" applyBorder="1" applyAlignment="1">
      <alignment horizontal="center" vertical="center" wrapText="1"/>
    </xf>
    <xf numFmtId="49" fontId="46" fillId="2" borderId="84" xfId="0" applyNumberFormat="1" applyFont="1" applyFill="1" applyBorder="1" applyAlignment="1">
      <alignment horizontal="center" vertical="center" textRotation="255" wrapText="1"/>
    </xf>
    <xf numFmtId="0" fontId="46" fillId="0" borderId="29"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1" xfId="0" applyFont="1" applyBorder="1" applyAlignment="1">
      <alignment horizontal="center" vertical="center" wrapText="1"/>
    </xf>
    <xf numFmtId="0" fontId="45" fillId="0" borderId="79" xfId="10" applyFont="1" applyBorder="1" applyAlignment="1">
      <alignment horizontal="left" vertical="center"/>
    </xf>
    <xf numFmtId="0" fontId="46" fillId="0" borderId="75" xfId="0" applyFont="1" applyBorder="1" applyAlignment="1">
      <alignment horizontal="center" vertical="center" wrapText="1"/>
    </xf>
    <xf numFmtId="0" fontId="46" fillId="0" borderId="27"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69" xfId="0" applyFont="1" applyBorder="1" applyAlignment="1">
      <alignment horizontal="center" vertical="center" wrapText="1"/>
    </xf>
    <xf numFmtId="0" fontId="46" fillId="0" borderId="3" xfId="0" applyFont="1" applyBorder="1" applyAlignment="1">
      <alignment vertical="center"/>
    </xf>
    <xf numFmtId="0" fontId="46" fillId="0" borderId="11" xfId="0" applyFont="1" applyBorder="1" applyAlignment="1">
      <alignment vertical="center"/>
    </xf>
    <xf numFmtId="0" fontId="43" fillId="0" borderId="0" xfId="0" applyFont="1" applyAlignment="1">
      <alignment horizontal="center" vertical="center" wrapText="1"/>
    </xf>
    <xf numFmtId="0" fontId="46" fillId="0" borderId="15" xfId="0" applyFont="1" applyBorder="1" applyAlignment="1">
      <alignment vertical="center"/>
    </xf>
    <xf numFmtId="0" fontId="38" fillId="0" borderId="26" xfId="0" applyFont="1" applyBorder="1" applyAlignment="1">
      <alignment vertical="center"/>
    </xf>
    <xf numFmtId="0" fontId="38" fillId="0" borderId="26" xfId="2" applyFont="1" applyBorder="1">
      <alignment vertical="center"/>
    </xf>
    <xf numFmtId="0" fontId="48" fillId="0" borderId="0" xfId="0" applyFont="1" applyAlignment="1">
      <alignment vertical="center"/>
    </xf>
    <xf numFmtId="0" fontId="48" fillId="0" borderId="0" xfId="2" applyFont="1">
      <alignment vertical="center"/>
    </xf>
    <xf numFmtId="0" fontId="46" fillId="0" borderId="19" xfId="0" applyFont="1" applyBorder="1" applyAlignment="1">
      <alignment horizontal="center" vertical="center"/>
    </xf>
    <xf numFmtId="0" fontId="46" fillId="0" borderId="75" xfId="0" applyFont="1" applyBorder="1" applyAlignment="1">
      <alignment horizontal="center" vertical="center"/>
    </xf>
    <xf numFmtId="0" fontId="46" fillId="0" borderId="17" xfId="0" applyFont="1" applyBorder="1" applyAlignment="1">
      <alignment horizontal="center" vertical="center" wrapText="1"/>
    </xf>
    <xf numFmtId="0" fontId="8" fillId="0" borderId="0" xfId="0" applyFont="1"/>
    <xf numFmtId="0" fontId="46" fillId="0" borderId="15" xfId="0" applyFont="1" applyBorder="1" applyAlignment="1">
      <alignment horizontal="center" vertical="center" wrapText="1"/>
    </xf>
    <xf numFmtId="0" fontId="46" fillId="0" borderId="11"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84" xfId="0" applyFont="1" applyBorder="1" applyAlignment="1">
      <alignment horizontal="center" vertical="center" wrapText="1"/>
    </xf>
    <xf numFmtId="0" fontId="46" fillId="0" borderId="0" xfId="0" applyFont="1" applyAlignment="1">
      <alignment horizontal="center" vertical="center" wrapText="1"/>
    </xf>
    <xf numFmtId="0" fontId="46" fillId="0" borderId="0" xfId="0" applyFont="1" applyAlignment="1">
      <alignment horizontal="left" vertical="center" wrapText="1"/>
    </xf>
    <xf numFmtId="0" fontId="43" fillId="0" borderId="2" xfId="0" applyFont="1" applyBorder="1" applyAlignment="1">
      <alignment horizontal="left" vertical="center" wrapText="1"/>
    </xf>
    <xf numFmtId="0" fontId="43" fillId="0" borderId="6" xfId="0" applyFont="1" applyBorder="1" applyAlignment="1">
      <alignment horizontal="left" vertical="center" wrapText="1"/>
    </xf>
    <xf numFmtId="0" fontId="46" fillId="0" borderId="80" xfId="0" applyFont="1" applyBorder="1" applyAlignment="1">
      <alignment horizontal="left" vertical="center" wrapText="1"/>
    </xf>
    <xf numFmtId="0" fontId="46" fillId="0" borderId="69" xfId="0" applyFont="1" applyBorder="1" applyAlignment="1">
      <alignment horizontal="left" vertical="center" wrapText="1"/>
    </xf>
    <xf numFmtId="0" fontId="46" fillId="0" borderId="70" xfId="0" applyFont="1" applyBorder="1" applyAlignment="1">
      <alignment horizontal="left" vertical="center" wrapText="1"/>
    </xf>
    <xf numFmtId="0" fontId="46" fillId="0" borderId="22" xfId="0" applyFont="1" applyBorder="1" applyAlignment="1">
      <alignment vertical="center" wrapText="1" shrinkToFit="1"/>
    </xf>
    <xf numFmtId="0" fontId="46" fillId="0" borderId="27" xfId="0" applyFont="1" applyBorder="1" applyAlignment="1">
      <alignment vertical="center" shrinkToFit="1"/>
    </xf>
    <xf numFmtId="0" fontId="46" fillId="0" borderId="88" xfId="0" applyFont="1" applyBorder="1" applyAlignment="1">
      <alignment vertical="center" shrinkToFit="1"/>
    </xf>
    <xf numFmtId="49" fontId="46" fillId="0" borderId="8" xfId="0" applyNumberFormat="1" applyFont="1" applyBorder="1" applyAlignment="1" applyProtection="1">
      <alignment horizontal="center" vertical="center" textRotation="255" wrapText="1"/>
      <protection locked="0"/>
    </xf>
    <xf numFmtId="49" fontId="46" fillId="0" borderId="84" xfId="0" applyNumberFormat="1" applyFont="1" applyBorder="1" applyAlignment="1" applyProtection="1">
      <alignment horizontal="center" vertical="center" textRotation="255" wrapText="1"/>
      <protection locked="0"/>
    </xf>
    <xf numFmtId="49" fontId="46" fillId="0" borderId="81" xfId="0" applyNumberFormat="1" applyFont="1" applyBorder="1" applyAlignment="1" applyProtection="1">
      <alignment horizontal="center" vertical="center" textRotation="255" wrapText="1"/>
      <protection locked="0"/>
    </xf>
    <xf numFmtId="0" fontId="46" fillId="0" borderId="19" xfId="0" applyFont="1" applyBorder="1" applyAlignment="1">
      <alignment vertical="center" wrapText="1"/>
    </xf>
    <xf numFmtId="0" fontId="46" fillId="0" borderId="75" xfId="0" applyFont="1" applyBorder="1" applyAlignment="1">
      <alignment vertical="center" wrapText="1"/>
    </xf>
    <xf numFmtId="0" fontId="46" fillId="2" borderId="85" xfId="0" applyFont="1" applyFill="1" applyBorder="1" applyAlignment="1">
      <alignment horizontal="center" vertical="center" textRotation="255" wrapText="1"/>
    </xf>
    <xf numFmtId="0" fontId="46" fillId="2" borderId="83" xfId="0" applyFont="1" applyFill="1" applyBorder="1" applyAlignment="1">
      <alignment horizontal="center" vertical="center" textRotation="255"/>
    </xf>
    <xf numFmtId="0" fontId="46" fillId="2" borderId="86" xfId="0" applyFont="1" applyFill="1" applyBorder="1" applyAlignment="1">
      <alignment horizontal="center" vertical="center" textRotation="255"/>
    </xf>
    <xf numFmtId="0" fontId="46" fillId="0" borderId="8" xfId="0" applyFont="1" applyBorder="1" applyAlignment="1">
      <alignment horizontal="center" vertical="center" textRotation="255" wrapText="1"/>
    </xf>
    <xf numFmtId="0" fontId="46" fillId="0" borderId="84" xfId="0" applyFont="1" applyBorder="1" applyAlignment="1">
      <alignment horizontal="center" vertical="center" textRotation="255" wrapText="1"/>
    </xf>
    <xf numFmtId="0" fontId="46" fillId="0" borderId="81" xfId="0" applyFont="1" applyBorder="1" applyAlignment="1">
      <alignment horizontal="center" vertical="center" textRotation="255" wrapText="1"/>
    </xf>
    <xf numFmtId="0" fontId="46" fillId="0" borderId="77" xfId="0" applyFont="1" applyBorder="1" applyAlignment="1">
      <alignment horizontal="center" vertical="center" wrapText="1"/>
    </xf>
    <xf numFmtId="0" fontId="46" fillId="0" borderId="37" xfId="0" applyFont="1" applyBorder="1" applyAlignment="1">
      <alignment horizontal="left" vertical="center"/>
    </xf>
    <xf numFmtId="0" fontId="46" fillId="0" borderId="1" xfId="0" applyFont="1" applyBorder="1" applyAlignment="1">
      <alignment horizontal="left" vertical="center"/>
    </xf>
    <xf numFmtId="0" fontId="46" fillId="0" borderId="38" xfId="0" applyFont="1" applyBorder="1" applyAlignment="1">
      <alignment horizontal="left" vertical="center"/>
    </xf>
    <xf numFmtId="0" fontId="46" fillId="2" borderId="8" xfId="0" applyFont="1" applyFill="1" applyBorder="1" applyAlignment="1">
      <alignment horizontal="center" vertical="center"/>
    </xf>
    <xf numFmtId="0" fontId="46" fillId="2" borderId="81" xfId="0" applyFont="1" applyFill="1" applyBorder="1" applyAlignment="1">
      <alignment horizontal="center" vertical="center"/>
    </xf>
    <xf numFmtId="0" fontId="5" fillId="0" borderId="0" xfId="2" applyAlignment="1">
      <alignment horizontal="center" vertical="center"/>
    </xf>
    <xf numFmtId="0" fontId="5" fillId="0" borderId="0" xfId="2" applyAlignment="1">
      <alignment horizontal="left" vertical="center"/>
    </xf>
    <xf numFmtId="0" fontId="39" fillId="0" borderId="0" xfId="2" applyFont="1" applyAlignment="1">
      <alignment horizontal="center" vertical="center"/>
    </xf>
    <xf numFmtId="0" fontId="39" fillId="0" borderId="0" xfId="2" applyFont="1" applyAlignment="1">
      <alignment horizontal="left" vertical="center"/>
    </xf>
    <xf numFmtId="0" fontId="39" fillId="0" borderId="0" xfId="2" applyFont="1" applyAlignment="1">
      <alignment vertical="center" shrinkToFit="1"/>
    </xf>
    <xf numFmtId="0" fontId="39" fillId="0" borderId="0" xfId="2" applyFont="1">
      <alignment vertical="center"/>
    </xf>
    <xf numFmtId="0" fontId="40" fillId="0" borderId="0" xfId="2" applyFont="1" applyAlignment="1">
      <alignment horizontal="center" vertical="center"/>
    </xf>
    <xf numFmtId="0" fontId="41" fillId="0" borderId="0" xfId="2" applyFont="1" applyAlignment="1">
      <alignment vertical="center" wrapText="1"/>
    </xf>
    <xf numFmtId="0" fontId="50" fillId="0" borderId="0" xfId="2" applyFont="1" applyAlignment="1">
      <alignment horizontal="left" vertical="center" wrapText="1"/>
    </xf>
    <xf numFmtId="0" fontId="51" fillId="0" borderId="0" xfId="2" applyFont="1" applyAlignment="1">
      <alignment horizontal="left" vertical="center"/>
    </xf>
    <xf numFmtId="0" fontId="38" fillId="0" borderId="30" xfId="2" applyFont="1" applyBorder="1" applyAlignment="1">
      <alignment horizontal="center" vertical="top" wrapText="1"/>
    </xf>
    <xf numFmtId="180" fontId="38" fillId="0" borderId="30" xfId="2" applyNumberFormat="1" applyFont="1" applyBorder="1" applyAlignment="1">
      <alignment horizontal="center" vertical="center"/>
    </xf>
    <xf numFmtId="0" fontId="38" fillId="0" borderId="30" xfId="2" applyFont="1" applyBorder="1" applyAlignment="1">
      <alignment horizontal="center" vertical="center"/>
    </xf>
    <xf numFmtId="0" fontId="38" fillId="0" borderId="12" xfId="2" applyFont="1" applyBorder="1" applyAlignment="1">
      <alignment horizontal="center" vertical="center"/>
    </xf>
    <xf numFmtId="0" fontId="38" fillId="0" borderId="2" xfId="2" applyFont="1" applyBorder="1" applyAlignment="1">
      <alignment horizontal="center" vertical="center"/>
    </xf>
    <xf numFmtId="0" fontId="38" fillId="0" borderId="16" xfId="2" applyFont="1" applyBorder="1" applyAlignment="1">
      <alignment horizontal="center" vertical="center"/>
    </xf>
    <xf numFmtId="176" fontId="38" fillId="0" borderId="0" xfId="2" applyNumberFormat="1" applyFont="1">
      <alignment vertical="center"/>
    </xf>
    <xf numFmtId="0" fontId="38" fillId="0" borderId="0" xfId="2" applyFont="1">
      <alignment vertical="center"/>
    </xf>
    <xf numFmtId="0" fontId="38" fillId="0" borderId="0" xfId="2" applyFont="1" applyAlignment="1">
      <alignment horizontal="left" vertical="center"/>
    </xf>
    <xf numFmtId="0" fontId="38" fillId="0" borderId="0" xfId="0" applyFont="1" applyAlignment="1">
      <alignment horizontal="right" vertical="center"/>
    </xf>
    <xf numFmtId="0" fontId="6" fillId="0" borderId="0" xfId="2" applyFont="1" applyAlignment="1">
      <alignment horizontal="center" vertical="center" wrapText="1" shrinkToFit="1"/>
    </xf>
    <xf numFmtId="0" fontId="38" fillId="0" borderId="12" xfId="2" applyFont="1" applyBorder="1" applyAlignment="1">
      <alignment horizontal="center" vertical="center" wrapText="1"/>
    </xf>
    <xf numFmtId="0" fontId="38" fillId="0" borderId="25" xfId="2" applyFont="1" applyBorder="1" applyAlignment="1">
      <alignment vertical="center" wrapText="1"/>
    </xf>
    <xf numFmtId="0" fontId="38" fillId="0" borderId="26" xfId="2" applyFont="1" applyBorder="1" applyAlignment="1">
      <alignment vertical="center" wrapText="1"/>
    </xf>
    <xf numFmtId="0" fontId="38" fillId="0" borderId="24" xfId="2" applyFont="1" applyBorder="1" applyAlignment="1">
      <alignment vertical="center" wrapText="1"/>
    </xf>
    <xf numFmtId="0" fontId="38" fillId="0" borderId="30" xfId="2" applyFont="1" applyBorder="1" applyAlignment="1">
      <alignment vertical="top" wrapText="1"/>
    </xf>
    <xf numFmtId="0" fontId="38" fillId="0" borderId="30" xfId="2" applyFont="1" applyBorder="1" applyAlignment="1">
      <alignment vertical="center" wrapText="1"/>
    </xf>
    <xf numFmtId="0" fontId="12" fillId="0" borderId="0" xfId="9" applyFont="1" applyAlignment="1">
      <alignment horizontal="center" vertical="center"/>
    </xf>
    <xf numFmtId="0" fontId="30" fillId="0" borderId="14" xfId="9" applyFont="1" applyBorder="1" applyAlignment="1">
      <alignment horizontal="center" vertical="center" wrapText="1"/>
    </xf>
    <xf numFmtId="0" fontId="30" fillId="0" borderId="27" xfId="9" applyFont="1" applyBorder="1" applyAlignment="1">
      <alignment horizontal="center" vertical="center" wrapText="1"/>
    </xf>
    <xf numFmtId="0" fontId="30" fillId="0" borderId="29" xfId="9" applyFont="1" applyBorder="1" applyAlignment="1">
      <alignment horizontal="center" vertical="center" wrapText="1"/>
    </xf>
    <xf numFmtId="0" fontId="12" fillId="0" borderId="14" xfId="9" applyFont="1" applyBorder="1" applyAlignment="1">
      <alignment horizontal="left" vertical="top" wrapText="1"/>
    </xf>
    <xf numFmtId="0" fontId="12" fillId="0" borderId="14" xfId="9" applyFont="1" applyBorder="1" applyAlignment="1">
      <alignment horizontal="left" vertical="top"/>
    </xf>
    <xf numFmtId="0" fontId="12" fillId="0" borderId="27" xfId="9" applyFont="1" applyBorder="1" applyAlignment="1">
      <alignment horizontal="left" vertical="top"/>
    </xf>
    <xf numFmtId="0" fontId="12" fillId="0" borderId="29" xfId="9" applyFont="1" applyBorder="1" applyAlignment="1">
      <alignment horizontal="left" vertical="top"/>
    </xf>
    <xf numFmtId="0" fontId="12" fillId="0" borderId="12" xfId="9" applyFont="1" applyBorder="1" applyAlignment="1">
      <alignment horizontal="center" vertical="center"/>
    </xf>
    <xf numFmtId="0" fontId="12" fillId="0" borderId="2" xfId="9" applyFont="1" applyBorder="1" applyAlignment="1">
      <alignment horizontal="center" vertical="center"/>
    </xf>
    <xf numFmtId="0" fontId="12" fillId="0" borderId="16" xfId="9" applyFont="1" applyBorder="1" applyAlignment="1">
      <alignment horizontal="center" vertical="center"/>
    </xf>
    <xf numFmtId="0" fontId="12" fillId="0" borderId="23" xfId="9" applyFont="1" applyBorder="1" applyAlignment="1">
      <alignment horizontal="center" vertical="center"/>
    </xf>
    <xf numFmtId="0" fontId="12" fillId="0" borderId="4" xfId="9" applyFont="1" applyBorder="1" applyAlignment="1">
      <alignment horizontal="center" vertical="center"/>
    </xf>
    <xf numFmtId="0" fontId="12" fillId="0" borderId="5" xfId="9" applyFont="1" applyBorder="1" applyAlignment="1">
      <alignment horizontal="center" vertical="center"/>
    </xf>
    <xf numFmtId="0" fontId="12" fillId="0" borderId="25" xfId="9" applyFont="1" applyBorder="1" applyAlignment="1">
      <alignment horizontal="center" vertical="center"/>
    </xf>
    <xf numFmtId="0" fontId="12" fillId="0" borderId="26" xfId="9" applyFont="1" applyBorder="1" applyAlignment="1">
      <alignment horizontal="center" vertical="center"/>
    </xf>
    <xf numFmtId="0" fontId="12" fillId="0" borderId="24" xfId="9" applyFont="1" applyBorder="1" applyAlignment="1">
      <alignment horizontal="center" vertical="center"/>
    </xf>
    <xf numFmtId="0" fontId="12" fillId="0" borderId="23" xfId="9" applyFont="1" applyBorder="1">
      <alignment vertical="center"/>
    </xf>
    <xf numFmtId="0" fontId="12" fillId="0" borderId="4" xfId="9" applyFont="1" applyBorder="1">
      <alignment vertical="center"/>
    </xf>
    <xf numFmtId="0" fontId="12" fillId="0" borderId="5" xfId="9" applyFont="1" applyBorder="1">
      <alignment vertical="center"/>
    </xf>
    <xf numFmtId="0" fontId="12" fillId="0" borderId="25" xfId="9" applyFont="1" applyBorder="1">
      <alignment vertical="center"/>
    </xf>
    <xf numFmtId="0" fontId="12" fillId="0" borderId="26" xfId="9" applyFont="1" applyBorder="1">
      <alignment vertical="center"/>
    </xf>
    <xf numFmtId="0" fontId="12" fillId="0" borderId="24" xfId="9" applyFont="1" applyBorder="1">
      <alignment vertical="center"/>
    </xf>
    <xf numFmtId="0" fontId="30" fillId="4" borderId="14" xfId="9" applyFont="1" applyFill="1" applyBorder="1" applyAlignment="1">
      <alignment horizontal="center" vertical="center" wrapText="1"/>
    </xf>
    <xf numFmtId="0" fontId="30" fillId="4" borderId="27" xfId="9" applyFont="1" applyFill="1" applyBorder="1" applyAlignment="1">
      <alignment horizontal="center" vertical="center" wrapText="1"/>
    </xf>
    <xf numFmtId="0" fontId="30" fillId="4" borderId="29" xfId="9" applyFont="1" applyFill="1" applyBorder="1" applyAlignment="1">
      <alignment horizontal="center" vertical="center" wrapText="1"/>
    </xf>
    <xf numFmtId="0" fontId="12" fillId="4" borderId="14" xfId="9" applyFont="1" applyFill="1" applyBorder="1" applyAlignment="1">
      <alignment horizontal="center" vertical="center"/>
    </xf>
    <xf numFmtId="0" fontId="12" fillId="4" borderId="27" xfId="9" applyFont="1" applyFill="1" applyBorder="1" applyAlignment="1">
      <alignment horizontal="center" vertical="center"/>
    </xf>
    <xf numFmtId="0" fontId="12" fillId="4" borderId="29" xfId="9" applyFont="1" applyFill="1" applyBorder="1" applyAlignment="1">
      <alignment horizontal="center" vertical="center"/>
    </xf>
    <xf numFmtId="0" fontId="12" fillId="0" borderId="14" xfId="9" applyFont="1" applyBorder="1" applyAlignment="1">
      <alignment horizontal="left" vertical="center" wrapText="1"/>
    </xf>
    <xf numFmtId="0" fontId="12" fillId="0" borderId="14" xfId="9" applyFont="1" applyBorder="1" applyAlignment="1">
      <alignment horizontal="left" vertical="center"/>
    </xf>
    <xf numFmtId="0" fontId="12" fillId="0" borderId="27" xfId="9" applyFont="1" applyBorder="1" applyAlignment="1">
      <alignment horizontal="left" vertical="center"/>
    </xf>
    <xf numFmtId="0" fontId="12" fillId="0" borderId="29" xfId="9" applyFont="1" applyBorder="1" applyAlignment="1">
      <alignment horizontal="left" vertical="center"/>
    </xf>
    <xf numFmtId="0" fontId="12" fillId="0" borderId="12" xfId="9" applyFont="1" applyBorder="1" applyAlignment="1">
      <alignment horizontal="left" vertical="center"/>
    </xf>
    <xf numFmtId="0" fontId="12" fillId="0" borderId="2" xfId="9" applyFont="1" applyBorder="1">
      <alignment vertical="center"/>
    </xf>
    <xf numFmtId="0" fontId="12" fillId="0" borderId="16" xfId="9" applyFont="1" applyBorder="1">
      <alignment vertical="center"/>
    </xf>
    <xf numFmtId="0" fontId="12" fillId="0" borderId="30" xfId="9" applyFont="1" applyBorder="1" applyAlignment="1">
      <alignment horizontal="center" vertical="center"/>
    </xf>
    <xf numFmtId="0" fontId="30" fillId="0" borderId="12" xfId="9" applyFont="1" applyBorder="1" applyAlignment="1">
      <alignment horizontal="center" vertical="center"/>
    </xf>
    <xf numFmtId="0" fontId="30" fillId="0" borderId="2" xfId="9" applyFont="1" applyBorder="1" applyAlignment="1">
      <alignment horizontal="center" vertical="center"/>
    </xf>
    <xf numFmtId="0" fontId="30" fillId="0" borderId="16" xfId="9" applyFont="1" applyBorder="1" applyAlignment="1">
      <alignment horizontal="center" vertical="center"/>
    </xf>
    <xf numFmtId="0" fontId="12" fillId="0" borderId="12" xfId="9" applyFont="1" applyBorder="1">
      <alignment vertical="center"/>
    </xf>
    <xf numFmtId="0" fontId="30" fillId="0" borderId="30" xfId="9" applyFont="1" applyBorder="1" applyAlignment="1">
      <alignment horizontal="center" vertical="center"/>
    </xf>
    <xf numFmtId="0" fontId="12" fillId="0" borderId="30" xfId="9" applyFont="1" applyBorder="1" applyAlignment="1">
      <alignment horizontal="center" vertical="center" shrinkToFit="1"/>
    </xf>
    <xf numFmtId="0" fontId="32" fillId="0" borderId="30" xfId="9" applyFont="1" applyBorder="1" applyAlignment="1">
      <alignment horizontal="center" vertical="center"/>
    </xf>
    <xf numFmtId="0" fontId="30" fillId="0" borderId="30" xfId="9" applyFont="1" applyBorder="1" applyAlignment="1">
      <alignment horizontal="center" vertical="center" shrinkToFit="1"/>
    </xf>
    <xf numFmtId="0" fontId="33" fillId="0" borderId="30" xfId="9" applyFont="1" applyBorder="1" applyAlignment="1">
      <alignment horizontal="center" vertical="center"/>
    </xf>
    <xf numFmtId="0" fontId="12" fillId="0" borderId="12" xfId="9" applyFont="1" applyBorder="1" applyAlignment="1">
      <alignment horizontal="center" vertical="center" shrinkToFit="1"/>
    </xf>
    <xf numFmtId="0" fontId="12" fillId="0" borderId="2" xfId="9" applyFont="1" applyBorder="1" applyAlignment="1">
      <alignment horizontal="center" vertical="center" shrinkToFit="1"/>
    </xf>
    <xf numFmtId="0" fontId="12" fillId="0" borderId="16" xfId="9" applyFont="1" applyBorder="1" applyAlignment="1">
      <alignment horizontal="center" vertical="center" shrinkToFit="1"/>
    </xf>
    <xf numFmtId="0" fontId="34" fillId="0" borderId="12" xfId="9" applyFont="1" applyBorder="1" applyAlignment="1">
      <alignment horizontal="center" vertical="center"/>
    </xf>
    <xf numFmtId="0" fontId="34" fillId="0" borderId="2" xfId="9" applyFont="1" applyBorder="1" applyAlignment="1">
      <alignment horizontal="center" vertical="center"/>
    </xf>
    <xf numFmtId="0" fontId="34" fillId="0" borderId="16" xfId="9" applyFont="1" applyBorder="1" applyAlignment="1">
      <alignment horizontal="center" vertical="center"/>
    </xf>
    <xf numFmtId="2" fontId="12" fillId="0" borderId="30" xfId="9" applyNumberFormat="1" applyFont="1" applyBorder="1">
      <alignment vertical="center"/>
    </xf>
    <xf numFmtId="2" fontId="12" fillId="0" borderId="12" xfId="9" applyNumberFormat="1" applyFont="1" applyBorder="1">
      <alignment vertical="center"/>
    </xf>
    <xf numFmtId="0" fontId="35" fillId="0" borderId="30" xfId="9" applyFont="1" applyBorder="1" applyAlignment="1">
      <alignment horizontal="center" vertical="center"/>
    </xf>
    <xf numFmtId="2" fontId="12" fillId="0" borderId="2" xfId="9" applyNumberFormat="1" applyFont="1" applyBorder="1">
      <alignment vertical="center"/>
    </xf>
    <xf numFmtId="0" fontId="30" fillId="0" borderId="23" xfId="9" applyFont="1" applyBorder="1" applyAlignment="1">
      <alignment horizontal="center" vertical="center" wrapText="1"/>
    </xf>
    <xf numFmtId="0" fontId="30" fillId="0" borderId="4" xfId="9" applyFont="1" applyBorder="1" applyAlignment="1">
      <alignment horizontal="center" vertical="center" wrapText="1"/>
    </xf>
    <xf numFmtId="0" fontId="30" fillId="0" borderId="5" xfId="9" applyFont="1" applyBorder="1" applyAlignment="1">
      <alignment horizontal="center" vertical="center" wrapText="1"/>
    </xf>
    <xf numFmtId="0" fontId="30" fillId="0" borderId="28" xfId="9" applyFont="1" applyBorder="1" applyAlignment="1">
      <alignment horizontal="center" vertical="center" wrapText="1"/>
    </xf>
    <xf numFmtId="0" fontId="30" fillId="0" borderId="0" xfId="9" applyFont="1" applyAlignment="1">
      <alignment horizontal="center" vertical="center" wrapText="1"/>
    </xf>
    <xf numFmtId="0" fontId="30" fillId="0" borderId="22" xfId="9" applyFont="1" applyBorder="1" applyAlignment="1">
      <alignment horizontal="center" vertical="center" wrapText="1"/>
    </xf>
    <xf numFmtId="0" fontId="30" fillId="0" borderId="25" xfId="9" applyFont="1" applyBorder="1" applyAlignment="1">
      <alignment horizontal="center" vertical="center" wrapText="1"/>
    </xf>
    <xf numFmtId="0" fontId="30" fillId="0" borderId="26" xfId="9" applyFont="1" applyBorder="1" applyAlignment="1">
      <alignment horizontal="center" vertical="center" wrapText="1"/>
    </xf>
    <xf numFmtId="0" fontId="30" fillId="0" borderId="24" xfId="9" applyFont="1" applyBorder="1" applyAlignment="1">
      <alignment horizontal="center" vertical="center" wrapText="1"/>
    </xf>
    <xf numFmtId="0" fontId="12" fillId="0" borderId="14" xfId="9" applyFont="1" applyBorder="1" applyAlignment="1">
      <alignment horizontal="center" vertical="center"/>
    </xf>
    <xf numFmtId="0" fontId="12" fillId="0" borderId="27" xfId="9" applyFont="1" applyBorder="1" applyAlignment="1">
      <alignment horizontal="center" vertical="center"/>
    </xf>
    <xf numFmtId="0" fontId="12" fillId="0" borderId="29" xfId="9" applyFont="1" applyBorder="1" applyAlignment="1">
      <alignment horizontal="center" vertical="center"/>
    </xf>
    <xf numFmtId="0" fontId="12" fillId="0" borderId="23" xfId="9" applyFont="1" applyBorder="1" applyAlignment="1">
      <alignment horizontal="center" vertical="center" shrinkToFit="1"/>
    </xf>
    <xf numFmtId="0" fontId="31" fillId="0" borderId="4" xfId="9" applyFont="1" applyBorder="1" applyAlignment="1">
      <alignment horizontal="center" vertical="center" shrinkToFit="1"/>
    </xf>
    <xf numFmtId="0" fontId="31" fillId="0" borderId="5" xfId="9" applyFont="1" applyBorder="1" applyAlignment="1">
      <alignment horizontal="center" vertical="center" shrinkToFit="1"/>
    </xf>
    <xf numFmtId="0" fontId="31" fillId="0" borderId="25" xfId="9" applyFont="1" applyBorder="1" applyAlignment="1">
      <alignment horizontal="center" vertical="center" shrinkToFit="1"/>
    </xf>
    <xf numFmtId="0" fontId="31" fillId="0" borderId="26" xfId="9" applyFont="1" applyBorder="1" applyAlignment="1">
      <alignment horizontal="center" vertical="center" shrinkToFit="1"/>
    </xf>
    <xf numFmtId="0" fontId="31" fillId="0" borderId="24" xfId="9" applyFont="1" applyBorder="1" applyAlignment="1">
      <alignment horizontal="center" vertical="center" shrinkToFit="1"/>
    </xf>
    <xf numFmtId="0" fontId="12" fillId="0" borderId="2" xfId="9" applyFont="1" applyBorder="1" applyAlignment="1">
      <alignment horizontal="left" vertical="center"/>
    </xf>
    <xf numFmtId="0" fontId="31" fillId="0" borderId="2" xfId="9" applyFont="1" applyBorder="1" applyAlignment="1">
      <alignment horizontal="left" vertical="center"/>
    </xf>
    <xf numFmtId="0" fontId="31" fillId="0" borderId="16" xfId="9" applyFont="1" applyBorder="1" applyAlignment="1">
      <alignment horizontal="left" vertical="center"/>
    </xf>
    <xf numFmtId="0" fontId="32" fillId="0" borderId="23" xfId="9" applyFont="1" applyBorder="1" applyAlignment="1">
      <alignment horizontal="left" vertical="center" wrapText="1"/>
    </xf>
    <xf numFmtId="0" fontId="32" fillId="0" borderId="4" xfId="9" applyFont="1" applyBorder="1" applyAlignment="1">
      <alignment horizontal="left" vertical="center" wrapText="1"/>
    </xf>
    <xf numFmtId="0" fontId="32" fillId="0" borderId="5" xfId="9" applyFont="1" applyBorder="1" applyAlignment="1">
      <alignment horizontal="left" vertical="center" wrapText="1"/>
    </xf>
    <xf numFmtId="0" fontId="32" fillId="0" borderId="28" xfId="9" applyFont="1" applyBorder="1" applyAlignment="1">
      <alignment horizontal="left" vertical="center" wrapText="1"/>
    </xf>
    <xf numFmtId="0" fontId="32" fillId="0" borderId="0" xfId="9" applyFont="1" applyAlignment="1">
      <alignment horizontal="left" vertical="center" wrapText="1"/>
    </xf>
    <xf numFmtId="0" fontId="32" fillId="0" borderId="22" xfId="9" applyFont="1" applyBorder="1" applyAlignment="1">
      <alignment horizontal="left" vertical="center" wrapText="1"/>
    </xf>
    <xf numFmtId="0" fontId="32" fillId="0" borderId="25" xfId="9" applyFont="1" applyBorder="1" applyAlignment="1">
      <alignment horizontal="left" vertical="center" wrapText="1"/>
    </xf>
    <xf numFmtId="0" fontId="32" fillId="0" borderId="26" xfId="9" applyFont="1" applyBorder="1" applyAlignment="1">
      <alignment horizontal="left" vertical="center" wrapText="1"/>
    </xf>
    <xf numFmtId="0" fontId="32" fillId="0" borderId="24" xfId="9" applyFont="1" applyBorder="1" applyAlignment="1">
      <alignment horizontal="left" vertical="center" wrapText="1"/>
    </xf>
    <xf numFmtId="0" fontId="12" fillId="0" borderId="23" xfId="9" applyFont="1" applyBorder="1" applyAlignment="1">
      <alignment horizontal="center" vertical="center" wrapText="1"/>
    </xf>
    <xf numFmtId="0" fontId="12" fillId="0" borderId="4" xfId="9" applyFont="1" applyBorder="1" applyAlignment="1">
      <alignment horizontal="center" vertical="center" wrapText="1"/>
    </xf>
    <xf numFmtId="0" fontId="12" fillId="0" borderId="5" xfId="9" applyFont="1" applyBorder="1" applyAlignment="1">
      <alignment horizontal="center" vertical="center" wrapText="1"/>
    </xf>
    <xf numFmtId="0" fontId="12" fillId="0" borderId="25" xfId="9" applyFont="1" applyBorder="1" applyAlignment="1">
      <alignment horizontal="center" vertical="center" wrapText="1"/>
    </xf>
    <xf numFmtId="0" fontId="12" fillId="0" borderId="26" xfId="9" applyFont="1" applyBorder="1" applyAlignment="1">
      <alignment horizontal="center" vertical="center" wrapText="1"/>
    </xf>
    <xf numFmtId="0" fontId="12" fillId="0" borderId="24" xfId="9" applyFont="1" applyBorder="1" applyAlignment="1">
      <alignment horizontal="center" vertical="center" wrapText="1"/>
    </xf>
    <xf numFmtId="0" fontId="32" fillId="0" borderId="12" xfId="9" applyFont="1" applyBorder="1" applyAlignment="1">
      <alignment horizontal="left" vertical="center" wrapText="1"/>
    </xf>
    <xf numFmtId="0" fontId="32" fillId="0" borderId="2" xfId="9" applyFont="1" applyBorder="1" applyAlignment="1">
      <alignment horizontal="left" vertical="center" wrapText="1"/>
    </xf>
    <xf numFmtId="0" fontId="32" fillId="0" borderId="16" xfId="9" applyFont="1" applyBorder="1" applyAlignment="1">
      <alignment horizontal="left" vertical="center" wrapText="1"/>
    </xf>
    <xf numFmtId="0" fontId="12" fillId="0" borderId="30" xfId="9" applyFont="1" applyBorder="1">
      <alignment vertical="center"/>
    </xf>
    <xf numFmtId="0" fontId="15" fillId="0" borderId="0" xfId="9" applyFont="1" applyAlignment="1">
      <alignment horizontal="center" vertical="center"/>
    </xf>
    <xf numFmtId="0" fontId="12" fillId="0" borderId="4" xfId="9" applyFont="1" applyBorder="1" applyAlignment="1">
      <alignment horizontal="center" vertical="center" shrinkToFit="1"/>
    </xf>
    <xf numFmtId="0" fontId="12" fillId="0" borderId="5" xfId="9" applyFont="1" applyBorder="1" applyAlignment="1">
      <alignment horizontal="center" vertical="center" shrinkToFit="1"/>
    </xf>
    <xf numFmtId="0" fontId="12" fillId="0" borderId="28" xfId="9" applyFont="1" applyBorder="1" applyAlignment="1">
      <alignment horizontal="center" vertical="center" shrinkToFit="1"/>
    </xf>
    <xf numFmtId="0" fontId="12" fillId="0" borderId="0" xfId="9" applyFont="1" applyAlignment="1">
      <alignment horizontal="center" vertical="center" shrinkToFit="1"/>
    </xf>
    <xf numFmtId="0" fontId="12" fillId="0" borderId="22" xfId="9" applyFont="1" applyBorder="1" applyAlignment="1">
      <alignment horizontal="center" vertical="center" shrinkToFit="1"/>
    </xf>
    <xf numFmtId="0" fontId="31" fillId="0" borderId="25" xfId="9" applyFont="1" applyBorder="1">
      <alignment vertical="center"/>
    </xf>
    <xf numFmtId="0" fontId="31" fillId="0" borderId="26" xfId="9" applyFont="1" applyBorder="1">
      <alignment vertical="center"/>
    </xf>
    <xf numFmtId="0" fontId="31" fillId="0" borderId="24" xfId="9" applyFont="1" applyBorder="1">
      <alignment vertical="center"/>
    </xf>
    <xf numFmtId="0" fontId="12" fillId="0" borderId="30" xfId="9" applyFont="1" applyBorder="1" applyAlignment="1">
      <alignment horizontal="left" vertical="center"/>
    </xf>
    <xf numFmtId="0" fontId="12" fillId="0" borderId="31" xfId="9" applyFont="1" applyBorder="1" applyAlignment="1">
      <alignment horizontal="left" vertical="center"/>
    </xf>
    <xf numFmtId="0" fontId="12" fillId="0" borderId="29" xfId="9" applyFont="1" applyBorder="1" applyAlignment="1">
      <alignment horizontal="left" vertical="center" shrinkToFit="1"/>
    </xf>
    <xf numFmtId="0" fontId="12" fillId="0" borderId="32" xfId="9" applyFont="1" applyBorder="1" applyAlignment="1">
      <alignment horizontal="center" vertical="center"/>
    </xf>
    <xf numFmtId="0" fontId="12" fillId="0" borderId="33" xfId="9" applyFont="1" applyBorder="1" applyAlignment="1">
      <alignment horizontal="center" vertical="center"/>
    </xf>
    <xf numFmtId="0" fontId="12" fillId="0" borderId="34" xfId="9" applyFont="1" applyBorder="1" applyAlignment="1">
      <alignment horizontal="center" vertical="center"/>
    </xf>
    <xf numFmtId="0" fontId="12" fillId="0" borderId="30" xfId="9" applyFont="1" applyBorder="1" applyAlignment="1">
      <alignment horizontal="left" vertical="center" shrinkToFit="1"/>
    </xf>
    <xf numFmtId="2" fontId="12" fillId="0" borderId="30" xfId="8" applyNumberFormat="1" applyFont="1" applyBorder="1" applyAlignment="1">
      <alignment vertical="center"/>
    </xf>
    <xf numFmtId="2" fontId="12" fillId="0" borderId="12" xfId="8" applyNumberFormat="1" applyFont="1" applyBorder="1" applyAlignment="1">
      <alignment vertical="center"/>
    </xf>
    <xf numFmtId="177" fontId="12" fillId="0" borderId="30" xfId="8" applyNumberFormat="1" applyFont="1" applyBorder="1" applyAlignment="1">
      <alignment vertical="center"/>
    </xf>
    <xf numFmtId="177" fontId="12" fillId="0" borderId="12" xfId="8" applyNumberFormat="1" applyFont="1" applyBorder="1" applyAlignment="1">
      <alignment vertical="center"/>
    </xf>
    <xf numFmtId="177" fontId="12" fillId="0" borderId="30" xfId="9" applyNumberFormat="1" applyFont="1" applyBorder="1">
      <alignment vertical="center"/>
    </xf>
    <xf numFmtId="177" fontId="12" fillId="0" borderId="12" xfId="9" applyNumberFormat="1" applyFont="1" applyBorder="1">
      <alignment vertical="center"/>
    </xf>
    <xf numFmtId="0" fontId="12" fillId="0" borderId="30" xfId="9" applyFont="1" applyBorder="1" applyAlignment="1">
      <alignment horizontal="center" vertical="center" wrapText="1"/>
    </xf>
    <xf numFmtId="0" fontId="12" fillId="0" borderId="25" xfId="9" applyFont="1" applyBorder="1" applyAlignment="1">
      <alignment horizontal="center" vertical="center" shrinkToFit="1"/>
    </xf>
    <xf numFmtId="0" fontId="12" fillId="0" borderId="26" xfId="9" applyFont="1" applyBorder="1" applyAlignment="1">
      <alignment horizontal="center" vertical="center" shrinkToFit="1"/>
    </xf>
    <xf numFmtId="0" fontId="12" fillId="0" borderId="24" xfId="9" applyFont="1" applyBorder="1" applyAlignment="1">
      <alignment horizontal="center" vertical="center" shrinkToFit="1"/>
    </xf>
    <xf numFmtId="0" fontId="12" fillId="0" borderId="12" xfId="9" applyFont="1" applyBorder="1" applyAlignment="1">
      <alignment horizontal="center" vertical="center" wrapText="1"/>
    </xf>
    <xf numFmtId="0" fontId="12" fillId="0" borderId="2" xfId="9" applyFont="1" applyBorder="1" applyAlignment="1">
      <alignment horizontal="center" vertical="center" wrapText="1"/>
    </xf>
    <xf numFmtId="0" fontId="12" fillId="0" borderId="16" xfId="9" applyFont="1" applyBorder="1" applyAlignment="1">
      <alignment horizontal="center" vertical="center" wrapText="1"/>
    </xf>
    <xf numFmtId="0" fontId="12" fillId="0" borderId="16" xfId="9" applyFont="1" applyBorder="1" applyAlignment="1">
      <alignment horizontal="left" vertical="center"/>
    </xf>
    <xf numFmtId="0" fontId="12" fillId="0" borderId="12" xfId="9" applyFont="1" applyBorder="1" applyAlignment="1">
      <alignment horizontal="center" vertical="center" wrapText="1" shrinkToFit="1"/>
    </xf>
    <xf numFmtId="0" fontId="12" fillId="0" borderId="2" xfId="9" applyFont="1" applyBorder="1" applyAlignment="1">
      <alignment horizontal="center" vertical="center" wrapText="1" shrinkToFit="1"/>
    </xf>
    <xf numFmtId="0" fontId="12" fillId="0" borderId="16" xfId="9" applyFont="1" applyBorder="1" applyAlignment="1">
      <alignment horizontal="center" vertical="center" wrapText="1" shrinkToFit="1"/>
    </xf>
    <xf numFmtId="0" fontId="13" fillId="0" borderId="50" xfId="11" applyFont="1" applyBorder="1" applyAlignment="1">
      <alignment horizontal="center" vertical="center" textRotation="255"/>
    </xf>
    <xf numFmtId="0" fontId="13" fillId="0" borderId="27" xfId="11" applyFont="1" applyBorder="1" applyAlignment="1">
      <alignment horizontal="center" vertical="center" textRotation="255"/>
    </xf>
    <xf numFmtId="0" fontId="14" fillId="3" borderId="0" xfId="11" applyFont="1" applyFill="1">
      <alignment vertical="center"/>
    </xf>
    <xf numFmtId="0" fontId="14" fillId="3" borderId="0" xfId="11" applyFont="1" applyFill="1" applyAlignment="1">
      <alignment horizontal="left" vertical="center"/>
    </xf>
    <xf numFmtId="0" fontId="15" fillId="0" borderId="39" xfId="11" applyFont="1" applyBorder="1" applyAlignment="1">
      <alignment horizontal="center" vertical="center"/>
    </xf>
    <xf numFmtId="0" fontId="15" fillId="0" borderId="40" xfId="11" applyFont="1" applyBorder="1" applyAlignment="1">
      <alignment horizontal="center" vertical="center"/>
    </xf>
    <xf numFmtId="0" fontId="15" fillId="0" borderId="43" xfId="11" applyFont="1" applyBorder="1" applyAlignment="1">
      <alignment horizontal="center" vertical="center"/>
    </xf>
    <xf numFmtId="0" fontId="15" fillId="0" borderId="44" xfId="11" applyFont="1" applyBorder="1" applyAlignment="1">
      <alignment horizontal="center" vertical="center"/>
    </xf>
    <xf numFmtId="0" fontId="15" fillId="0" borderId="46" xfId="11" applyFont="1" applyBorder="1" applyAlignment="1">
      <alignment horizontal="center" vertical="center"/>
    </xf>
    <xf numFmtId="0" fontId="15" fillId="0" borderId="47" xfId="11" applyFont="1" applyBorder="1" applyAlignment="1">
      <alignment horizontal="center" vertical="center"/>
    </xf>
    <xf numFmtId="0" fontId="13" fillId="0" borderId="49" xfId="11" applyFont="1" applyBorder="1" applyAlignment="1">
      <alignment horizontal="center" vertical="center"/>
    </xf>
    <xf numFmtId="0" fontId="13" fillId="0" borderId="58" xfId="11" applyFont="1" applyBorder="1" applyAlignment="1">
      <alignment horizontal="center" vertical="center"/>
    </xf>
    <xf numFmtId="0" fontId="13" fillId="0" borderId="57" xfId="11" applyFont="1" applyBorder="1" applyAlignment="1">
      <alignment horizontal="center" vertical="center"/>
    </xf>
    <xf numFmtId="0" fontId="13" fillId="0" borderId="62" xfId="11" applyFont="1" applyBorder="1" applyAlignment="1">
      <alignment horizontal="center" vertical="center"/>
    </xf>
    <xf numFmtId="0" fontId="13" fillId="0" borderId="63" xfId="11" applyFont="1" applyBorder="1" applyAlignment="1">
      <alignment horizontal="center" vertical="center"/>
    </xf>
    <xf numFmtId="0" fontId="19" fillId="0" borderId="32" xfId="11" applyFont="1" applyBorder="1" applyAlignment="1">
      <alignment horizontal="center" vertical="center"/>
    </xf>
    <xf numFmtId="0" fontId="19" fillId="0" borderId="34" xfId="11" applyFont="1" applyBorder="1" applyAlignment="1">
      <alignment horizontal="center" vertical="center"/>
    </xf>
    <xf numFmtId="0" fontId="13" fillId="0" borderId="0" xfId="11" applyFont="1" applyAlignment="1">
      <alignment horizontal="left" vertical="center" wrapText="1"/>
    </xf>
    <xf numFmtId="0" fontId="13" fillId="0" borderId="54" xfId="11" applyFont="1" applyBorder="1" applyAlignment="1">
      <alignment horizontal="center" vertical="center"/>
    </xf>
    <xf numFmtId="0" fontId="13" fillId="0" borderId="41" xfId="11" applyFont="1" applyBorder="1" applyAlignment="1">
      <alignment horizontal="center" vertical="center"/>
    </xf>
    <xf numFmtId="0" fontId="13" fillId="0" borderId="50" xfId="11" applyFont="1" applyBorder="1" applyAlignment="1">
      <alignment horizontal="center" vertical="center" textRotation="255" wrapText="1"/>
    </xf>
    <xf numFmtId="0" fontId="13" fillId="0" borderId="27" xfId="11" applyFont="1" applyBorder="1" applyAlignment="1">
      <alignment horizontal="center" vertical="center" textRotation="255" wrapText="1"/>
    </xf>
    <xf numFmtId="0" fontId="13" fillId="0" borderId="29" xfId="11" applyFont="1" applyBorder="1" applyAlignment="1">
      <alignment horizontal="center" vertical="center" textRotation="255" wrapText="1"/>
    </xf>
    <xf numFmtId="0" fontId="13" fillId="0" borderId="29" xfId="11" applyFont="1" applyBorder="1" applyAlignment="1">
      <alignment horizontal="center" vertical="center"/>
    </xf>
    <xf numFmtId="0" fontId="9" fillId="0" borderId="50" xfId="6" applyFont="1" applyBorder="1" applyAlignment="1">
      <alignment horizontal="center" vertical="center" textRotation="255" wrapText="1"/>
    </xf>
    <xf numFmtId="0" fontId="9" fillId="0" borderId="27" xfId="6" applyFont="1" applyBorder="1" applyAlignment="1">
      <alignment horizontal="center" vertical="center" textRotation="255" wrapText="1"/>
    </xf>
    <xf numFmtId="0" fontId="9" fillId="0" borderId="49" xfId="6" applyFont="1" applyBorder="1" applyAlignment="1">
      <alignment horizontal="center" vertical="center" textRotation="255" wrapText="1"/>
    </xf>
    <xf numFmtId="0" fontId="26" fillId="0" borderId="32" xfId="6" applyFont="1" applyBorder="1" applyAlignment="1">
      <alignment horizontal="center" vertical="center" wrapText="1"/>
    </xf>
    <xf numFmtId="0" fontId="26" fillId="0" borderId="34" xfId="6" applyFont="1" applyBorder="1" applyAlignment="1">
      <alignment horizontal="center" vertical="center" wrapText="1"/>
    </xf>
    <xf numFmtId="0" fontId="27" fillId="0" borderId="0" xfId="6" applyFont="1" applyAlignment="1">
      <alignment horizontal="left" vertical="center" wrapText="1"/>
    </xf>
    <xf numFmtId="0" fontId="8" fillId="0" borderId="0" xfId="6" applyFont="1" applyAlignment="1">
      <alignment vertical="center" wrapText="1"/>
    </xf>
    <xf numFmtId="0" fontId="2" fillId="0" borderId="0" xfId="6" applyAlignment="1">
      <alignment vertical="center" wrapText="1"/>
    </xf>
    <xf numFmtId="0" fontId="21" fillId="0" borderId="0" xfId="6" applyFont="1" applyAlignment="1">
      <alignment horizontal="center" vertical="center"/>
    </xf>
    <xf numFmtId="0" fontId="22" fillId="0" borderId="0" xfId="6" applyFont="1" applyAlignment="1">
      <alignment vertical="center"/>
    </xf>
    <xf numFmtId="0" fontId="9" fillId="0" borderId="14" xfId="6" applyFont="1" applyBorder="1" applyAlignment="1">
      <alignment horizontal="center" vertical="center" wrapText="1"/>
    </xf>
    <xf numFmtId="0" fontId="9" fillId="0" borderId="27" xfId="6" applyFont="1" applyBorder="1" applyAlignment="1">
      <alignment horizontal="center" vertical="center" wrapText="1"/>
    </xf>
    <xf numFmtId="0" fontId="9" fillId="0" borderId="49" xfId="6" applyFont="1" applyBorder="1" applyAlignment="1">
      <alignment horizontal="center" vertical="center" wrapText="1"/>
    </xf>
    <xf numFmtId="0" fontId="9" fillId="0" borderId="14" xfId="6" applyFont="1" applyBorder="1" applyAlignment="1">
      <alignment horizontal="center" vertical="center"/>
    </xf>
    <xf numFmtId="0" fontId="9" fillId="0" borderId="27" xfId="6" applyFont="1" applyBorder="1" applyAlignment="1">
      <alignment horizontal="center" vertical="center"/>
    </xf>
    <xf numFmtId="0" fontId="9" fillId="0" borderId="49" xfId="6" applyFont="1" applyBorder="1" applyAlignment="1">
      <alignment horizontal="center" vertical="center"/>
    </xf>
    <xf numFmtId="0" fontId="9" fillId="0" borderId="12" xfId="6" applyFont="1" applyBorder="1" applyAlignment="1">
      <alignment horizontal="center" vertical="center"/>
    </xf>
    <xf numFmtId="0" fontId="9" fillId="0" borderId="2" xfId="6" applyFont="1" applyBorder="1" applyAlignment="1">
      <alignment horizontal="center" vertical="center"/>
    </xf>
    <xf numFmtId="0" fontId="9" fillId="0" borderId="16" xfId="6" applyFont="1" applyBorder="1" applyAlignment="1">
      <alignment horizontal="center" vertical="center"/>
    </xf>
    <xf numFmtId="0" fontId="9" fillId="0" borderId="64" xfId="6" applyFont="1" applyBorder="1" applyAlignment="1">
      <alignment horizontal="center" vertical="center" textRotation="255" wrapText="1"/>
    </xf>
    <xf numFmtId="0" fontId="9" fillId="0" borderId="28" xfId="6" applyFont="1" applyBorder="1" applyAlignment="1">
      <alignment horizontal="center" vertical="center" textRotation="255" wrapText="1"/>
    </xf>
    <xf numFmtId="0" fontId="9" fillId="0" borderId="58" xfId="6" applyFont="1" applyBorder="1" applyAlignment="1">
      <alignment horizontal="center" vertical="center" textRotation="255" wrapText="1"/>
    </xf>
    <xf numFmtId="0" fontId="9" fillId="0" borderId="34" xfId="6" applyFont="1" applyBorder="1" applyAlignment="1">
      <alignment horizontal="center" vertical="center"/>
    </xf>
    <xf numFmtId="0" fontId="9" fillId="0" borderId="30" xfId="6" applyFont="1" applyBorder="1" applyAlignment="1">
      <alignment horizontal="center" vertical="center" wrapText="1"/>
    </xf>
    <xf numFmtId="0" fontId="9" fillId="0" borderId="30" xfId="6" applyFont="1" applyBorder="1" applyAlignment="1">
      <alignment horizontal="center" vertical="center"/>
    </xf>
  </cellXfs>
  <cellStyles count="14">
    <cellStyle name="ハイパーリンク" xfId="10" builtinId="8"/>
    <cellStyle name="桁区切り" xfId="8" builtinId="6"/>
    <cellStyle name="桁区切り 2" xfId="4" xr:uid="{2C231391-4E8D-499F-9B99-1BC0B8320BC7}"/>
    <cellStyle name="桁区切り 3" xfId="7" xr:uid="{F03D9683-BC97-4E38-BB5D-8F442996C04C}"/>
    <cellStyle name="標準" xfId="0" builtinId="0"/>
    <cellStyle name="標準 2" xfId="1" xr:uid="{00000000-0005-0000-0000-000001000000}"/>
    <cellStyle name="標準 3" xfId="2" xr:uid="{D3CBAF1C-BB85-4F23-BDC2-F3145FB5D019}"/>
    <cellStyle name="標準 3 2" xfId="6" xr:uid="{371A0974-594C-45C7-8316-6699EBD66521}"/>
    <cellStyle name="標準 4" xfId="3" xr:uid="{50A522A8-7053-4602-AE70-DD6CEB7F7EE7}"/>
    <cellStyle name="標準 5" xfId="5" xr:uid="{A27A05C4-4BBC-4A3D-8AE7-E218052A5454}"/>
    <cellStyle name="標準 5 2" xfId="11" xr:uid="{38462E97-43ED-48AC-AB05-8C9C4F92FD26}"/>
    <cellStyle name="標準 6" xfId="9" xr:uid="{9F85FC30-EB7F-47BE-83D0-2A29EC286CE8}"/>
    <cellStyle name="標準 7" xfId="12" xr:uid="{E7A9DDBF-1954-4F68-99A4-C045D8187753}"/>
    <cellStyle name="標準 8" xfId="13" xr:uid="{5C821D00-4A70-4597-8415-3B708416CEA5}"/>
  </cellStyles>
  <dxfs count="0"/>
  <tableStyles count="0" defaultTableStyle="TableStyleMedium2"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88900</xdr:colOff>
          <xdr:row>17</xdr:row>
          <xdr:rowOff>12700</xdr:rowOff>
        </xdr:from>
        <xdr:to>
          <xdr:col>34</xdr:col>
          <xdr:colOff>114300</xdr:colOff>
          <xdr:row>17</xdr:row>
          <xdr:rowOff>228600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3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18</xdr:row>
          <xdr:rowOff>12700</xdr:rowOff>
        </xdr:from>
        <xdr:to>
          <xdr:col>34</xdr:col>
          <xdr:colOff>114300</xdr:colOff>
          <xdr:row>18</xdr:row>
          <xdr:rowOff>228600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3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19</xdr:row>
          <xdr:rowOff>12700</xdr:rowOff>
        </xdr:from>
        <xdr:to>
          <xdr:col>34</xdr:col>
          <xdr:colOff>114300</xdr:colOff>
          <xdr:row>19</xdr:row>
          <xdr:rowOff>228600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3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27</xdr:row>
          <xdr:rowOff>12700</xdr:rowOff>
        </xdr:from>
        <xdr:to>
          <xdr:col>34</xdr:col>
          <xdr:colOff>114300</xdr:colOff>
          <xdr:row>27</xdr:row>
          <xdr:rowOff>228600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3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28</xdr:row>
          <xdr:rowOff>12700</xdr:rowOff>
        </xdr:from>
        <xdr:to>
          <xdr:col>34</xdr:col>
          <xdr:colOff>114300</xdr:colOff>
          <xdr:row>28</xdr:row>
          <xdr:rowOff>228600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3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29</xdr:row>
          <xdr:rowOff>0</xdr:rowOff>
        </xdr:from>
        <xdr:to>
          <xdr:col>34</xdr:col>
          <xdr:colOff>114300</xdr:colOff>
          <xdr:row>29</xdr:row>
          <xdr:rowOff>203200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3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37</xdr:row>
          <xdr:rowOff>12700</xdr:rowOff>
        </xdr:from>
        <xdr:to>
          <xdr:col>34</xdr:col>
          <xdr:colOff>114300</xdr:colOff>
          <xdr:row>37</xdr:row>
          <xdr:rowOff>228600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3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38</xdr:row>
          <xdr:rowOff>12700</xdr:rowOff>
        </xdr:from>
        <xdr:to>
          <xdr:col>34</xdr:col>
          <xdr:colOff>114300</xdr:colOff>
          <xdr:row>38</xdr:row>
          <xdr:rowOff>228600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3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39</xdr:row>
          <xdr:rowOff>0</xdr:rowOff>
        </xdr:from>
        <xdr:to>
          <xdr:col>34</xdr:col>
          <xdr:colOff>114300</xdr:colOff>
          <xdr:row>39</xdr:row>
          <xdr:rowOff>203200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3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40</xdr:row>
          <xdr:rowOff>12700</xdr:rowOff>
        </xdr:from>
        <xdr:to>
          <xdr:col>34</xdr:col>
          <xdr:colOff>114300</xdr:colOff>
          <xdr:row>40</xdr:row>
          <xdr:rowOff>228600</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3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8</xdr:row>
          <xdr:rowOff>12700</xdr:rowOff>
        </xdr:from>
        <xdr:to>
          <xdr:col>24</xdr:col>
          <xdr:colOff>88900</xdr:colOff>
          <xdr:row>8</xdr:row>
          <xdr:rowOff>228600</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3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9</xdr:row>
          <xdr:rowOff>12700</xdr:rowOff>
        </xdr:from>
        <xdr:to>
          <xdr:col>24</xdr:col>
          <xdr:colOff>88900</xdr:colOff>
          <xdr:row>9</xdr:row>
          <xdr:rowOff>228600</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03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127000</xdr:colOff>
          <xdr:row>8</xdr:row>
          <xdr:rowOff>12700</xdr:rowOff>
        </xdr:from>
        <xdr:to>
          <xdr:col>39</xdr:col>
          <xdr:colOff>127000</xdr:colOff>
          <xdr:row>8</xdr:row>
          <xdr:rowOff>228600</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03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127000</xdr:colOff>
          <xdr:row>9</xdr:row>
          <xdr:rowOff>12700</xdr:rowOff>
        </xdr:from>
        <xdr:to>
          <xdr:col>39</xdr:col>
          <xdr:colOff>127000</xdr:colOff>
          <xdr:row>9</xdr:row>
          <xdr:rowOff>228600</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3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37</xdr:row>
          <xdr:rowOff>12700</xdr:rowOff>
        </xdr:from>
        <xdr:to>
          <xdr:col>34</xdr:col>
          <xdr:colOff>114300</xdr:colOff>
          <xdr:row>37</xdr:row>
          <xdr:rowOff>228600</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03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38</xdr:row>
          <xdr:rowOff>12700</xdr:rowOff>
        </xdr:from>
        <xdr:to>
          <xdr:col>34</xdr:col>
          <xdr:colOff>114300</xdr:colOff>
          <xdr:row>38</xdr:row>
          <xdr:rowOff>228600</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03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40</xdr:row>
          <xdr:rowOff>12700</xdr:rowOff>
        </xdr:from>
        <xdr:to>
          <xdr:col>34</xdr:col>
          <xdr:colOff>114300</xdr:colOff>
          <xdr:row>40</xdr:row>
          <xdr:rowOff>228600</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03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10795</xdr:colOff>
      <xdr:row>54</xdr:row>
      <xdr:rowOff>0</xdr:rowOff>
    </xdr:from>
    <xdr:to>
      <xdr:col>14</xdr:col>
      <xdr:colOff>0</xdr:colOff>
      <xdr:row>55</xdr:row>
      <xdr:rowOff>38100</xdr:rowOff>
    </xdr:to>
    <xdr:grpSp>
      <xdr:nvGrpSpPr>
        <xdr:cNvPr id="2" name="グループ化 46">
          <a:extLst>
            <a:ext uri="{FF2B5EF4-FFF2-40B4-BE49-F238E27FC236}">
              <a16:creationId xmlns:a16="http://schemas.microsoft.com/office/drawing/2014/main" id="{00000000-0008-0000-0400-000002000000}"/>
            </a:ext>
          </a:extLst>
        </xdr:cNvPr>
        <xdr:cNvGrpSpPr>
          <a:grpSpLocks/>
        </xdr:cNvGrpSpPr>
      </xdr:nvGrpSpPr>
      <xdr:grpSpPr bwMode="auto">
        <a:xfrm>
          <a:off x="1407795" y="12268200"/>
          <a:ext cx="525780" cy="295275"/>
          <a:chOff x="8489657" y="1308658"/>
          <a:chExt cx="554952" cy="298174"/>
        </a:xfrm>
      </xdr:grpSpPr>
      <mc:AlternateContent xmlns:mc="http://schemas.openxmlformats.org/markup-compatibility/2006">
        <mc:Choice xmlns:a14="http://schemas.microsoft.com/office/drawing/2010/main" Requires="a14">
          <xdr:sp macro="" textlink="">
            <xdr:nvSpPr>
              <xdr:cNvPr id="33812" name="Check Box 20" hidden="1">
                <a:extLst>
                  <a:ext uri="{63B3BB69-23CF-44E3-9099-C40C66FF867C}">
                    <a14:compatExt spid="_x0000_s33812"/>
                  </a:ext>
                  <a:ext uri="{FF2B5EF4-FFF2-40B4-BE49-F238E27FC236}">
                    <a16:creationId xmlns:a16="http://schemas.microsoft.com/office/drawing/2014/main" id="{00000000-0008-0000-0300-000014840000}"/>
                  </a:ext>
                </a:extLst>
              </xdr:cNvPr>
              <xdr:cNvSpPr/>
            </xdr:nvSpPr>
            <xdr:spPr bwMode="auto">
              <a:xfrm>
                <a:off x="8489657" y="1308658"/>
                <a:ext cx="281606" cy="298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605631" y="1355732"/>
            <a:ext cx="438978" cy="23540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宅地</a:t>
            </a:r>
          </a:p>
        </xdr:txBody>
      </xdr:sp>
    </xdr:grpSp>
    <xdr:clientData/>
  </xdr:twoCellAnchor>
  <xdr:twoCellAnchor>
    <xdr:from>
      <xdr:col>13</xdr:col>
      <xdr:colOff>86995</xdr:colOff>
      <xdr:row>54</xdr:row>
      <xdr:rowOff>0</xdr:rowOff>
    </xdr:from>
    <xdr:to>
      <xdr:col>17</xdr:col>
      <xdr:colOff>65405</xdr:colOff>
      <xdr:row>55</xdr:row>
      <xdr:rowOff>48895</xdr:rowOff>
    </xdr:to>
    <xdr:grpSp>
      <xdr:nvGrpSpPr>
        <xdr:cNvPr id="4" name="グループ化 49">
          <a:extLst>
            <a:ext uri="{FF2B5EF4-FFF2-40B4-BE49-F238E27FC236}">
              <a16:creationId xmlns:a16="http://schemas.microsoft.com/office/drawing/2014/main" id="{00000000-0008-0000-0400-000004000000}"/>
            </a:ext>
          </a:extLst>
        </xdr:cNvPr>
        <xdr:cNvGrpSpPr>
          <a:grpSpLocks/>
        </xdr:cNvGrpSpPr>
      </xdr:nvGrpSpPr>
      <xdr:grpSpPr bwMode="auto">
        <a:xfrm>
          <a:off x="1884045" y="12268200"/>
          <a:ext cx="518160" cy="302895"/>
          <a:chOff x="8489696" y="1308690"/>
          <a:chExt cx="546612" cy="298173"/>
        </a:xfrm>
      </xdr:grpSpPr>
      <mc:AlternateContent xmlns:mc="http://schemas.openxmlformats.org/markup-compatibility/2006">
        <mc:Choice xmlns:a14="http://schemas.microsoft.com/office/drawing/2010/main" Requires="a14">
          <xdr:sp macro="" textlink="">
            <xdr:nvSpPr>
              <xdr:cNvPr id="33813" name="Check Box 21" hidden="1">
                <a:extLst>
                  <a:ext uri="{63B3BB69-23CF-44E3-9099-C40C66FF867C}">
                    <a14:compatExt spid="_x0000_s33813"/>
                  </a:ext>
                  <a:ext uri="{FF2B5EF4-FFF2-40B4-BE49-F238E27FC236}">
                    <a16:creationId xmlns:a16="http://schemas.microsoft.com/office/drawing/2014/main" id="{00000000-0008-0000-0300-000015840000}"/>
                  </a:ext>
                </a:extLst>
              </xdr:cNvPr>
              <xdr:cNvSpPr/>
            </xdr:nvSpPr>
            <xdr:spPr bwMode="auto">
              <a:xfrm>
                <a:off x="8489696" y="1308690"/>
                <a:ext cx="281608" cy="298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8597344" y="1354525"/>
            <a:ext cx="438964" cy="23701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山林</a:t>
            </a:r>
          </a:p>
        </xdr:txBody>
      </xdr:sp>
    </xdr:grpSp>
    <xdr:clientData/>
  </xdr:twoCellAnchor>
  <xdr:twoCellAnchor>
    <xdr:from>
      <xdr:col>17</xdr:col>
      <xdr:colOff>10795</xdr:colOff>
      <xdr:row>54</xdr:row>
      <xdr:rowOff>0</xdr:rowOff>
    </xdr:from>
    <xdr:to>
      <xdr:col>20</xdr:col>
      <xdr:colOff>126365</xdr:colOff>
      <xdr:row>55</xdr:row>
      <xdr:rowOff>48895</xdr:rowOff>
    </xdr:to>
    <xdr:grpSp>
      <xdr:nvGrpSpPr>
        <xdr:cNvPr id="6" name="グループ化 52">
          <a:extLst>
            <a:ext uri="{FF2B5EF4-FFF2-40B4-BE49-F238E27FC236}">
              <a16:creationId xmlns:a16="http://schemas.microsoft.com/office/drawing/2014/main" id="{00000000-0008-0000-0400-000006000000}"/>
            </a:ext>
          </a:extLst>
        </xdr:cNvPr>
        <xdr:cNvGrpSpPr>
          <a:grpSpLocks/>
        </xdr:cNvGrpSpPr>
      </xdr:nvGrpSpPr>
      <xdr:grpSpPr bwMode="auto">
        <a:xfrm>
          <a:off x="2341245" y="12268200"/>
          <a:ext cx="515620" cy="302895"/>
          <a:chOff x="8489667" y="1308617"/>
          <a:chExt cx="554943" cy="298175"/>
        </a:xfrm>
      </xdr:grpSpPr>
      <mc:AlternateContent xmlns:mc="http://schemas.openxmlformats.org/markup-compatibility/2006">
        <mc:Choice xmlns:a14="http://schemas.microsoft.com/office/drawing/2010/main" Requires="a14">
          <xdr:sp macro="" textlink="">
            <xdr:nvSpPr>
              <xdr:cNvPr id="33814" name="Check Box 22" hidden="1">
                <a:extLst>
                  <a:ext uri="{63B3BB69-23CF-44E3-9099-C40C66FF867C}">
                    <a14:compatExt spid="_x0000_s33814"/>
                  </a:ext>
                  <a:ext uri="{FF2B5EF4-FFF2-40B4-BE49-F238E27FC236}">
                    <a16:creationId xmlns:a16="http://schemas.microsoft.com/office/drawing/2014/main" id="{00000000-0008-0000-0300-000016840000}"/>
                  </a:ext>
                </a:extLst>
              </xdr:cNvPr>
              <xdr:cNvSpPr/>
            </xdr:nvSpPr>
            <xdr:spPr bwMode="auto">
              <a:xfrm>
                <a:off x="8489667" y="1308617"/>
                <a:ext cx="281613" cy="298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8605631" y="1346879"/>
            <a:ext cx="438979" cy="22936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田</a:t>
            </a:r>
          </a:p>
        </xdr:txBody>
      </xdr:sp>
    </xdr:grpSp>
    <xdr:clientData/>
  </xdr:twoCellAnchor>
  <xdr:twoCellAnchor>
    <xdr:from>
      <xdr:col>19</xdr:col>
      <xdr:colOff>86995</xdr:colOff>
      <xdr:row>54</xdr:row>
      <xdr:rowOff>0</xdr:rowOff>
    </xdr:from>
    <xdr:to>
      <xdr:col>23</xdr:col>
      <xdr:colOff>0</xdr:colOff>
      <xdr:row>55</xdr:row>
      <xdr:rowOff>48895</xdr:rowOff>
    </xdr:to>
    <xdr:grpSp>
      <xdr:nvGrpSpPr>
        <xdr:cNvPr id="8" name="グループ化 55">
          <a:extLst>
            <a:ext uri="{FF2B5EF4-FFF2-40B4-BE49-F238E27FC236}">
              <a16:creationId xmlns:a16="http://schemas.microsoft.com/office/drawing/2014/main" id="{00000000-0008-0000-0400-000008000000}"/>
            </a:ext>
          </a:extLst>
        </xdr:cNvPr>
        <xdr:cNvGrpSpPr>
          <a:grpSpLocks/>
        </xdr:cNvGrpSpPr>
      </xdr:nvGrpSpPr>
      <xdr:grpSpPr bwMode="auto">
        <a:xfrm>
          <a:off x="2684145" y="12268200"/>
          <a:ext cx="478155" cy="302895"/>
          <a:chOff x="8489644" y="1308690"/>
          <a:chExt cx="554965" cy="298173"/>
        </a:xfrm>
      </xdr:grpSpPr>
      <mc:AlternateContent xmlns:mc="http://schemas.openxmlformats.org/markup-compatibility/2006">
        <mc:Choice xmlns:a14="http://schemas.microsoft.com/office/drawing/2010/main" Requires="a14">
          <xdr:sp macro="" textlink="">
            <xdr:nvSpPr>
              <xdr:cNvPr id="33815" name="Check Box 23" hidden="1">
                <a:extLst>
                  <a:ext uri="{63B3BB69-23CF-44E3-9099-C40C66FF867C}">
                    <a14:compatExt spid="_x0000_s33815"/>
                  </a:ext>
                  <a:ext uri="{FF2B5EF4-FFF2-40B4-BE49-F238E27FC236}">
                    <a16:creationId xmlns:a16="http://schemas.microsoft.com/office/drawing/2014/main" id="{00000000-0008-0000-0300-000017840000}"/>
                  </a:ext>
                </a:extLst>
              </xdr:cNvPr>
              <xdr:cNvSpPr/>
            </xdr:nvSpPr>
            <xdr:spPr bwMode="auto">
              <a:xfrm>
                <a:off x="8489644" y="1308690"/>
                <a:ext cx="281607" cy="298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8612993" y="1354525"/>
            <a:ext cx="431616" cy="23701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畑</a:t>
            </a:r>
          </a:p>
        </xdr:txBody>
      </xdr:sp>
    </xdr:grpSp>
    <xdr:clientData/>
  </xdr:twoCellAnchor>
  <xdr:twoCellAnchor>
    <xdr:from>
      <xdr:col>22</xdr:col>
      <xdr:colOff>27305</xdr:colOff>
      <xdr:row>54</xdr:row>
      <xdr:rowOff>0</xdr:rowOff>
    </xdr:from>
    <xdr:to>
      <xdr:col>27</xdr:col>
      <xdr:colOff>48895</xdr:colOff>
      <xdr:row>55</xdr:row>
      <xdr:rowOff>48895</xdr:rowOff>
    </xdr:to>
    <xdr:grpSp>
      <xdr:nvGrpSpPr>
        <xdr:cNvPr id="10" name="グループ化 58">
          <a:extLst>
            <a:ext uri="{FF2B5EF4-FFF2-40B4-BE49-F238E27FC236}">
              <a16:creationId xmlns:a16="http://schemas.microsoft.com/office/drawing/2014/main" id="{00000000-0008-0000-0400-00000A000000}"/>
            </a:ext>
          </a:extLst>
        </xdr:cNvPr>
        <xdr:cNvGrpSpPr>
          <a:grpSpLocks/>
        </xdr:cNvGrpSpPr>
      </xdr:nvGrpSpPr>
      <xdr:grpSpPr bwMode="auto">
        <a:xfrm>
          <a:off x="3049905" y="12268200"/>
          <a:ext cx="729615" cy="302895"/>
          <a:chOff x="8489676" y="1308617"/>
          <a:chExt cx="844824" cy="298175"/>
        </a:xfrm>
      </xdr:grpSpPr>
      <mc:AlternateContent xmlns:mc="http://schemas.openxmlformats.org/markup-compatibility/2006">
        <mc:Choice xmlns:a14="http://schemas.microsoft.com/office/drawing/2010/main" Requires="a14">
          <xdr:sp macro="" textlink="">
            <xdr:nvSpPr>
              <xdr:cNvPr id="33816" name="Check Box 24" hidden="1">
                <a:extLst>
                  <a:ext uri="{63B3BB69-23CF-44E3-9099-C40C66FF867C}">
                    <a14:compatExt spid="_x0000_s33816"/>
                  </a:ext>
                  <a:ext uri="{FF2B5EF4-FFF2-40B4-BE49-F238E27FC236}">
                    <a16:creationId xmlns:a16="http://schemas.microsoft.com/office/drawing/2014/main" id="{00000000-0008-0000-0300-000018840000}"/>
                  </a:ext>
                </a:extLst>
              </xdr:cNvPr>
              <xdr:cNvSpPr/>
            </xdr:nvSpPr>
            <xdr:spPr bwMode="auto">
              <a:xfrm>
                <a:off x="8489676" y="1308617"/>
                <a:ext cx="281610" cy="298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8611608" y="1346879"/>
            <a:ext cx="722892" cy="22936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その他</a:t>
            </a:r>
          </a:p>
        </xdr:txBody>
      </xdr:sp>
    </xdr:grpSp>
    <xdr:clientData/>
  </xdr:twoCellAnchor>
  <xdr:twoCellAnchor>
    <xdr:from>
      <xdr:col>10</xdr:col>
      <xdr:colOff>10795</xdr:colOff>
      <xdr:row>55</xdr:row>
      <xdr:rowOff>0</xdr:rowOff>
    </xdr:from>
    <xdr:to>
      <xdr:col>14</xdr:col>
      <xdr:colOff>114300</xdr:colOff>
      <xdr:row>56</xdr:row>
      <xdr:rowOff>38100</xdr:rowOff>
    </xdr:to>
    <xdr:grpSp>
      <xdr:nvGrpSpPr>
        <xdr:cNvPr id="12" name="グループ化 61">
          <a:extLst>
            <a:ext uri="{FF2B5EF4-FFF2-40B4-BE49-F238E27FC236}">
              <a16:creationId xmlns:a16="http://schemas.microsoft.com/office/drawing/2014/main" id="{00000000-0008-0000-0400-00000C000000}"/>
            </a:ext>
          </a:extLst>
        </xdr:cNvPr>
        <xdr:cNvGrpSpPr>
          <a:grpSpLocks/>
        </xdr:cNvGrpSpPr>
      </xdr:nvGrpSpPr>
      <xdr:grpSpPr bwMode="auto">
        <a:xfrm>
          <a:off x="1407795" y="12525375"/>
          <a:ext cx="640080" cy="295275"/>
          <a:chOff x="8489690" y="1308697"/>
          <a:chExt cx="679153" cy="298173"/>
        </a:xfrm>
      </xdr:grpSpPr>
      <mc:AlternateContent xmlns:mc="http://schemas.openxmlformats.org/markup-compatibility/2006">
        <mc:Choice xmlns:a14="http://schemas.microsoft.com/office/drawing/2010/main" Requires="a14">
          <xdr:sp macro="" textlink="">
            <xdr:nvSpPr>
              <xdr:cNvPr id="33817" name="Check Box 25" hidden="1">
                <a:extLst>
                  <a:ext uri="{63B3BB69-23CF-44E3-9099-C40C66FF867C}">
                    <a14:compatExt spid="_x0000_s33817"/>
                  </a:ext>
                  <a:ext uri="{FF2B5EF4-FFF2-40B4-BE49-F238E27FC236}">
                    <a16:creationId xmlns:a16="http://schemas.microsoft.com/office/drawing/2014/main" id="{00000000-0008-0000-0300-000019840000}"/>
                  </a:ext>
                </a:extLst>
              </xdr:cNvPr>
              <xdr:cNvSpPr/>
            </xdr:nvSpPr>
            <xdr:spPr bwMode="auto">
              <a:xfrm>
                <a:off x="8489690" y="1308697"/>
                <a:ext cx="281610" cy="298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8597347" y="1347885"/>
            <a:ext cx="571496" cy="22755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平坦地</a:t>
            </a:r>
          </a:p>
        </xdr:txBody>
      </xdr:sp>
    </xdr:grpSp>
    <xdr:clientData/>
  </xdr:twoCellAnchor>
  <xdr:twoCellAnchor>
    <xdr:from>
      <xdr:col>14</xdr:col>
      <xdr:colOff>48895</xdr:colOff>
      <xdr:row>55</xdr:row>
      <xdr:rowOff>0</xdr:rowOff>
    </xdr:from>
    <xdr:to>
      <xdr:col>19</xdr:col>
      <xdr:colOff>26035</xdr:colOff>
      <xdr:row>56</xdr:row>
      <xdr:rowOff>38100</xdr:rowOff>
    </xdr:to>
    <xdr:grpSp>
      <xdr:nvGrpSpPr>
        <xdr:cNvPr id="14" name="グループ化 64">
          <a:extLst>
            <a:ext uri="{FF2B5EF4-FFF2-40B4-BE49-F238E27FC236}">
              <a16:creationId xmlns:a16="http://schemas.microsoft.com/office/drawing/2014/main" id="{00000000-0008-0000-0400-00000E000000}"/>
            </a:ext>
          </a:extLst>
        </xdr:cNvPr>
        <xdr:cNvGrpSpPr>
          <a:grpSpLocks/>
        </xdr:cNvGrpSpPr>
      </xdr:nvGrpSpPr>
      <xdr:grpSpPr bwMode="auto">
        <a:xfrm>
          <a:off x="1979295" y="12525375"/>
          <a:ext cx="650240" cy="295275"/>
          <a:chOff x="8489692" y="1308697"/>
          <a:chExt cx="687438" cy="298173"/>
        </a:xfrm>
      </xdr:grpSpPr>
      <mc:AlternateContent xmlns:mc="http://schemas.openxmlformats.org/markup-compatibility/2006">
        <mc:Choice xmlns:a14="http://schemas.microsoft.com/office/drawing/2010/main" Requires="a14">
          <xdr:sp macro="" textlink="">
            <xdr:nvSpPr>
              <xdr:cNvPr id="33818" name="Check Box 26" hidden="1">
                <a:extLst>
                  <a:ext uri="{63B3BB69-23CF-44E3-9099-C40C66FF867C}">
                    <a14:compatExt spid="_x0000_s33818"/>
                  </a:ext>
                  <a:ext uri="{FF2B5EF4-FFF2-40B4-BE49-F238E27FC236}">
                    <a16:creationId xmlns:a16="http://schemas.microsoft.com/office/drawing/2014/main" id="{00000000-0008-0000-0300-00001A840000}"/>
                  </a:ext>
                </a:extLst>
              </xdr:cNvPr>
              <xdr:cNvSpPr/>
            </xdr:nvSpPr>
            <xdr:spPr bwMode="auto">
              <a:xfrm>
                <a:off x="8489692" y="1308697"/>
                <a:ext cx="281606" cy="298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8598661" y="1347885"/>
            <a:ext cx="578469" cy="22755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傾斜地</a:t>
            </a:r>
          </a:p>
        </xdr:txBody>
      </xdr:sp>
    </xdr:grpSp>
    <xdr:clientData/>
  </xdr:twoCellAnchor>
  <xdr:twoCellAnchor>
    <xdr:from>
      <xdr:col>19</xdr:col>
      <xdr:colOff>10795</xdr:colOff>
      <xdr:row>63</xdr:row>
      <xdr:rowOff>10795</xdr:rowOff>
    </xdr:from>
    <xdr:to>
      <xdr:col>23</xdr:col>
      <xdr:colOff>10795</xdr:colOff>
      <xdr:row>64</xdr:row>
      <xdr:rowOff>0</xdr:rowOff>
    </xdr:to>
    <xdr:grpSp>
      <xdr:nvGrpSpPr>
        <xdr:cNvPr id="16" name="グループ化 2">
          <a:extLst>
            <a:ext uri="{FF2B5EF4-FFF2-40B4-BE49-F238E27FC236}">
              <a16:creationId xmlns:a16="http://schemas.microsoft.com/office/drawing/2014/main" id="{00000000-0008-0000-0400-000010000000}"/>
            </a:ext>
          </a:extLst>
        </xdr:cNvPr>
        <xdr:cNvGrpSpPr>
          <a:grpSpLocks/>
        </xdr:cNvGrpSpPr>
      </xdr:nvGrpSpPr>
      <xdr:grpSpPr bwMode="auto">
        <a:xfrm>
          <a:off x="2607945" y="14285595"/>
          <a:ext cx="561975" cy="249555"/>
          <a:chOff x="2843012" y="14335130"/>
          <a:chExt cx="624088" cy="247645"/>
        </a:xfrm>
      </xdr:grpSpPr>
      <mc:AlternateContent xmlns:mc="http://schemas.openxmlformats.org/markup-compatibility/2006">
        <mc:Choice xmlns:a14="http://schemas.microsoft.com/office/drawing/2010/main" Requires="a14">
          <xdr:sp macro="" textlink="">
            <xdr:nvSpPr>
              <xdr:cNvPr id="33819" name="Check Box 27" hidden="1">
                <a:extLst>
                  <a:ext uri="{63B3BB69-23CF-44E3-9099-C40C66FF867C}">
                    <a14:compatExt spid="_x0000_s33819"/>
                  </a:ext>
                  <a:ext uri="{FF2B5EF4-FFF2-40B4-BE49-F238E27FC236}">
                    <a16:creationId xmlns:a16="http://schemas.microsoft.com/office/drawing/2014/main" id="{00000000-0008-0000-0300-00001B840000}"/>
                  </a:ext>
                </a:extLst>
              </xdr:cNvPr>
              <xdr:cNvSpPr/>
            </xdr:nvSpPr>
            <xdr:spPr bwMode="auto">
              <a:xfrm>
                <a:off x="2843012" y="14354175"/>
                <a:ext cx="23355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bwMode="auto">
          <a:xfrm>
            <a:off x="2952659" y="14335130"/>
            <a:ext cx="514441" cy="24764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その他</a:t>
            </a:r>
          </a:p>
        </xdr:txBody>
      </xdr:sp>
    </xdr:grpSp>
    <xdr:clientData/>
  </xdr:twoCellAnchor>
  <xdr:twoCellAnchor>
    <xdr:from>
      <xdr:col>10</xdr:col>
      <xdr:colOff>38100</xdr:colOff>
      <xdr:row>63</xdr:row>
      <xdr:rowOff>10795</xdr:rowOff>
    </xdr:from>
    <xdr:to>
      <xdr:col>16</xdr:col>
      <xdr:colOff>10795</xdr:colOff>
      <xdr:row>64</xdr:row>
      <xdr:rowOff>10795</xdr:rowOff>
    </xdr:to>
    <xdr:grpSp>
      <xdr:nvGrpSpPr>
        <xdr:cNvPr id="18" name="グループ化 70">
          <a:extLst>
            <a:ext uri="{FF2B5EF4-FFF2-40B4-BE49-F238E27FC236}">
              <a16:creationId xmlns:a16="http://schemas.microsoft.com/office/drawing/2014/main" id="{00000000-0008-0000-0400-000012000000}"/>
            </a:ext>
          </a:extLst>
        </xdr:cNvPr>
        <xdr:cNvGrpSpPr>
          <a:grpSpLocks/>
        </xdr:cNvGrpSpPr>
      </xdr:nvGrpSpPr>
      <xdr:grpSpPr bwMode="auto">
        <a:xfrm>
          <a:off x="1438275" y="14285595"/>
          <a:ext cx="769620" cy="257175"/>
          <a:chOff x="8489691" y="1308637"/>
          <a:chExt cx="808204" cy="298174"/>
        </a:xfrm>
      </xdr:grpSpPr>
      <mc:AlternateContent xmlns:mc="http://schemas.openxmlformats.org/markup-compatibility/2006">
        <mc:Choice xmlns:a14="http://schemas.microsoft.com/office/drawing/2010/main" Requires="a14">
          <xdr:sp macro="" textlink="">
            <xdr:nvSpPr>
              <xdr:cNvPr id="33820" name="Check Box 28" hidden="1">
                <a:extLst>
                  <a:ext uri="{63B3BB69-23CF-44E3-9099-C40C66FF867C}">
                    <a14:compatExt spid="_x0000_s33820"/>
                  </a:ext>
                  <a:ext uri="{FF2B5EF4-FFF2-40B4-BE49-F238E27FC236}">
                    <a16:creationId xmlns:a16="http://schemas.microsoft.com/office/drawing/2014/main" id="{00000000-0008-0000-0300-00001C840000}"/>
                  </a:ext>
                </a:extLst>
              </xdr:cNvPr>
              <xdr:cNvSpPr/>
            </xdr:nvSpPr>
            <xdr:spPr bwMode="auto">
              <a:xfrm>
                <a:off x="8489691" y="1308637"/>
                <a:ext cx="281609" cy="298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8580393" y="1308652"/>
            <a:ext cx="717502" cy="2349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自己所有</a:t>
            </a:r>
          </a:p>
        </xdr:txBody>
      </xdr:sp>
    </xdr:grpSp>
    <xdr:clientData/>
  </xdr:twoCellAnchor>
  <xdr:twoCellAnchor>
    <xdr:from>
      <xdr:col>15</xdr:col>
      <xdr:colOff>0</xdr:colOff>
      <xdr:row>62</xdr:row>
      <xdr:rowOff>152400</xdr:rowOff>
    </xdr:from>
    <xdr:to>
      <xdr:col>19</xdr:col>
      <xdr:colOff>114300</xdr:colOff>
      <xdr:row>64</xdr:row>
      <xdr:rowOff>27305</xdr:rowOff>
    </xdr:to>
    <xdr:grpSp>
      <xdr:nvGrpSpPr>
        <xdr:cNvPr id="20" name="グループ化 1">
          <a:extLst>
            <a:ext uri="{FF2B5EF4-FFF2-40B4-BE49-F238E27FC236}">
              <a16:creationId xmlns:a16="http://schemas.microsoft.com/office/drawing/2014/main" id="{00000000-0008-0000-0400-000014000000}"/>
            </a:ext>
          </a:extLst>
        </xdr:cNvPr>
        <xdr:cNvGrpSpPr>
          <a:grpSpLocks/>
        </xdr:cNvGrpSpPr>
      </xdr:nvGrpSpPr>
      <xdr:grpSpPr bwMode="auto">
        <a:xfrm>
          <a:off x="2066925" y="14249400"/>
          <a:ext cx="647700" cy="316230"/>
          <a:chOff x="2257426" y="14306768"/>
          <a:chExt cx="695324" cy="314325"/>
        </a:xfrm>
      </xdr:grpSpPr>
      <mc:AlternateContent xmlns:mc="http://schemas.openxmlformats.org/markup-compatibility/2006">
        <mc:Choice xmlns:a14="http://schemas.microsoft.com/office/drawing/2010/main" Requires="a14">
          <xdr:sp macro="" textlink="">
            <xdr:nvSpPr>
              <xdr:cNvPr id="33821" name="Check Box 29" hidden="1">
                <a:extLst>
                  <a:ext uri="{63B3BB69-23CF-44E3-9099-C40C66FF867C}">
                    <a14:compatExt spid="_x0000_s33821"/>
                  </a:ext>
                  <a:ext uri="{FF2B5EF4-FFF2-40B4-BE49-F238E27FC236}">
                    <a16:creationId xmlns:a16="http://schemas.microsoft.com/office/drawing/2014/main" id="{00000000-0008-0000-0300-00001D840000}"/>
                  </a:ext>
                </a:extLst>
              </xdr:cNvPr>
              <xdr:cNvSpPr/>
            </xdr:nvSpPr>
            <xdr:spPr bwMode="auto">
              <a:xfrm>
                <a:off x="2257426" y="14306768"/>
                <a:ext cx="24575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bwMode="auto">
          <a:xfrm>
            <a:off x="2374709" y="14344882"/>
            <a:ext cx="578041" cy="23766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賃貸借</a:t>
            </a:r>
          </a:p>
        </xdr:txBody>
      </xdr:sp>
    </xdr:grpSp>
    <xdr:clientData/>
  </xdr:twoCellAnchor>
  <xdr:twoCellAnchor>
    <xdr:from>
      <xdr:col>18</xdr:col>
      <xdr:colOff>125095</xdr:colOff>
      <xdr:row>55</xdr:row>
      <xdr:rowOff>0</xdr:rowOff>
    </xdr:from>
    <xdr:to>
      <xdr:col>24</xdr:col>
      <xdr:colOff>114300</xdr:colOff>
      <xdr:row>56</xdr:row>
      <xdr:rowOff>38100</xdr:rowOff>
    </xdr:to>
    <xdr:grpSp>
      <xdr:nvGrpSpPr>
        <xdr:cNvPr id="22" name="グループ化 76">
          <a:extLst>
            <a:ext uri="{FF2B5EF4-FFF2-40B4-BE49-F238E27FC236}">
              <a16:creationId xmlns:a16="http://schemas.microsoft.com/office/drawing/2014/main" id="{00000000-0008-0000-0400-000016000000}"/>
            </a:ext>
          </a:extLst>
        </xdr:cNvPr>
        <xdr:cNvGrpSpPr>
          <a:grpSpLocks/>
        </xdr:cNvGrpSpPr>
      </xdr:nvGrpSpPr>
      <xdr:grpSpPr bwMode="auto">
        <a:xfrm>
          <a:off x="2588895" y="12525375"/>
          <a:ext cx="830580" cy="295275"/>
          <a:chOff x="8489691" y="1308697"/>
          <a:chExt cx="806878" cy="298173"/>
        </a:xfrm>
      </xdr:grpSpPr>
      <mc:AlternateContent xmlns:mc="http://schemas.openxmlformats.org/markup-compatibility/2006">
        <mc:Choice xmlns:a14="http://schemas.microsoft.com/office/drawing/2010/main" Requires="a14">
          <xdr:sp macro="" textlink="">
            <xdr:nvSpPr>
              <xdr:cNvPr id="33822" name="Check Box 30" hidden="1">
                <a:extLst>
                  <a:ext uri="{63B3BB69-23CF-44E3-9099-C40C66FF867C}">
                    <a14:compatExt spid="_x0000_s33822"/>
                  </a:ext>
                  <a:ext uri="{FF2B5EF4-FFF2-40B4-BE49-F238E27FC236}">
                    <a16:creationId xmlns:a16="http://schemas.microsoft.com/office/drawing/2014/main" id="{00000000-0008-0000-0300-00001E840000}"/>
                  </a:ext>
                </a:extLst>
              </xdr:cNvPr>
              <xdr:cNvSpPr/>
            </xdr:nvSpPr>
            <xdr:spPr bwMode="auto">
              <a:xfrm>
                <a:off x="8489691" y="1308697"/>
                <a:ext cx="281612" cy="298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3" name="テキスト ボックス 22">
            <a:extLst>
              <a:ext uri="{FF2B5EF4-FFF2-40B4-BE49-F238E27FC236}">
                <a16:creationId xmlns:a16="http://schemas.microsoft.com/office/drawing/2014/main" id="{00000000-0008-0000-0400-000017000000}"/>
              </a:ext>
            </a:extLst>
          </xdr:cNvPr>
          <xdr:cNvSpPr txBox="1"/>
        </xdr:nvSpPr>
        <xdr:spPr>
          <a:xfrm>
            <a:off x="8578506" y="1347885"/>
            <a:ext cx="718063" cy="22755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その他</a:t>
            </a:r>
          </a:p>
        </xdr:txBody>
      </xdr:sp>
    </xdr:grpSp>
    <xdr:clientData/>
  </xdr:twoCellAnchor>
  <xdr:twoCellAnchor>
    <xdr:from>
      <xdr:col>10</xdr:col>
      <xdr:colOff>12065</xdr:colOff>
      <xdr:row>64</xdr:row>
      <xdr:rowOff>0</xdr:rowOff>
    </xdr:from>
    <xdr:to>
      <xdr:col>16</xdr:col>
      <xdr:colOff>12065</xdr:colOff>
      <xdr:row>65</xdr:row>
      <xdr:rowOff>38100</xdr:rowOff>
    </xdr:to>
    <xdr:grpSp>
      <xdr:nvGrpSpPr>
        <xdr:cNvPr id="24" name="グループ化 79">
          <a:extLst>
            <a:ext uri="{FF2B5EF4-FFF2-40B4-BE49-F238E27FC236}">
              <a16:creationId xmlns:a16="http://schemas.microsoft.com/office/drawing/2014/main" id="{00000000-0008-0000-0400-000018000000}"/>
            </a:ext>
          </a:extLst>
        </xdr:cNvPr>
        <xdr:cNvGrpSpPr>
          <a:grpSpLocks/>
        </xdr:cNvGrpSpPr>
      </xdr:nvGrpSpPr>
      <xdr:grpSpPr bwMode="auto">
        <a:xfrm>
          <a:off x="1409065" y="14535150"/>
          <a:ext cx="800100" cy="295275"/>
          <a:chOff x="8489721" y="1308658"/>
          <a:chExt cx="844831" cy="298174"/>
        </a:xfrm>
      </xdr:grpSpPr>
      <mc:AlternateContent xmlns:mc="http://schemas.openxmlformats.org/markup-compatibility/2006">
        <mc:Choice xmlns:a14="http://schemas.microsoft.com/office/drawing/2010/main" Requires="a14">
          <xdr:sp macro="" textlink="">
            <xdr:nvSpPr>
              <xdr:cNvPr id="33823" name="Check Box 31" hidden="1">
                <a:extLst>
                  <a:ext uri="{63B3BB69-23CF-44E3-9099-C40C66FF867C}">
                    <a14:compatExt spid="_x0000_s33823"/>
                  </a:ext>
                  <a:ext uri="{FF2B5EF4-FFF2-40B4-BE49-F238E27FC236}">
                    <a16:creationId xmlns:a16="http://schemas.microsoft.com/office/drawing/2014/main" id="{00000000-0008-0000-0300-00001F840000}"/>
                  </a:ext>
                </a:extLst>
              </xdr:cNvPr>
              <xdr:cNvSpPr/>
            </xdr:nvSpPr>
            <xdr:spPr bwMode="auto">
              <a:xfrm>
                <a:off x="8489721" y="1308658"/>
                <a:ext cx="281610" cy="298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5" name="テキスト ボックス 24">
            <a:extLst>
              <a:ext uri="{FF2B5EF4-FFF2-40B4-BE49-F238E27FC236}">
                <a16:creationId xmlns:a16="http://schemas.microsoft.com/office/drawing/2014/main" id="{00000000-0008-0000-0400-000019000000}"/>
              </a:ext>
            </a:extLst>
          </xdr:cNvPr>
          <xdr:cNvSpPr txBox="1"/>
        </xdr:nvSpPr>
        <xdr:spPr>
          <a:xfrm>
            <a:off x="8622204" y="1355732"/>
            <a:ext cx="712348" cy="23540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一般個人</a:t>
            </a:r>
          </a:p>
        </xdr:txBody>
      </xdr:sp>
    </xdr:grpSp>
    <xdr:clientData/>
  </xdr:twoCellAnchor>
  <xdr:twoCellAnchor>
    <xdr:from>
      <xdr:col>15</xdr:col>
      <xdr:colOff>38100</xdr:colOff>
      <xdr:row>64</xdr:row>
      <xdr:rowOff>0</xdr:rowOff>
    </xdr:from>
    <xdr:to>
      <xdr:col>21</xdr:col>
      <xdr:colOff>0</xdr:colOff>
      <xdr:row>65</xdr:row>
      <xdr:rowOff>38100</xdr:rowOff>
    </xdr:to>
    <xdr:grpSp>
      <xdr:nvGrpSpPr>
        <xdr:cNvPr id="26" name="グループ化 82">
          <a:extLst>
            <a:ext uri="{FF2B5EF4-FFF2-40B4-BE49-F238E27FC236}">
              <a16:creationId xmlns:a16="http://schemas.microsoft.com/office/drawing/2014/main" id="{00000000-0008-0000-0400-00001A000000}"/>
            </a:ext>
          </a:extLst>
        </xdr:cNvPr>
        <xdr:cNvGrpSpPr>
          <a:grpSpLocks/>
        </xdr:cNvGrpSpPr>
      </xdr:nvGrpSpPr>
      <xdr:grpSpPr bwMode="auto">
        <a:xfrm>
          <a:off x="2105025" y="14535150"/>
          <a:ext cx="771525" cy="295275"/>
          <a:chOff x="8489638" y="1308697"/>
          <a:chExt cx="836583" cy="298173"/>
        </a:xfrm>
      </xdr:grpSpPr>
      <mc:AlternateContent xmlns:mc="http://schemas.openxmlformats.org/markup-compatibility/2006">
        <mc:Choice xmlns:a14="http://schemas.microsoft.com/office/drawing/2010/main" Requires="a14">
          <xdr:sp macro="" textlink="">
            <xdr:nvSpPr>
              <xdr:cNvPr id="33824" name="Check Box 32" hidden="1">
                <a:extLst>
                  <a:ext uri="{63B3BB69-23CF-44E3-9099-C40C66FF867C}">
                    <a14:compatExt spid="_x0000_s33824"/>
                  </a:ext>
                  <a:ext uri="{FF2B5EF4-FFF2-40B4-BE49-F238E27FC236}">
                    <a16:creationId xmlns:a16="http://schemas.microsoft.com/office/drawing/2014/main" id="{00000000-0008-0000-0300-000020840000}"/>
                  </a:ext>
                </a:extLst>
              </xdr:cNvPr>
              <xdr:cNvSpPr/>
            </xdr:nvSpPr>
            <xdr:spPr bwMode="auto">
              <a:xfrm>
                <a:off x="8489638" y="1308697"/>
                <a:ext cx="281607" cy="298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7" name="テキスト ボックス 26">
            <a:extLst>
              <a:ext uri="{FF2B5EF4-FFF2-40B4-BE49-F238E27FC236}">
                <a16:creationId xmlns:a16="http://schemas.microsoft.com/office/drawing/2014/main" id="{00000000-0008-0000-0400-00001B000000}"/>
              </a:ext>
            </a:extLst>
          </xdr:cNvPr>
          <xdr:cNvSpPr txBox="1"/>
        </xdr:nvSpPr>
        <xdr:spPr>
          <a:xfrm>
            <a:off x="8616424" y="1347885"/>
            <a:ext cx="709797" cy="22755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一般法人</a:t>
            </a:r>
          </a:p>
        </xdr:txBody>
      </xdr:sp>
    </xdr:grpSp>
    <xdr:clientData/>
  </xdr:twoCellAnchor>
  <xdr:twoCellAnchor>
    <xdr:from>
      <xdr:col>20</xdr:col>
      <xdr:colOff>88265</xdr:colOff>
      <xdr:row>64</xdr:row>
      <xdr:rowOff>0</xdr:rowOff>
    </xdr:from>
    <xdr:to>
      <xdr:col>26</xdr:col>
      <xdr:colOff>114300</xdr:colOff>
      <xdr:row>65</xdr:row>
      <xdr:rowOff>38100</xdr:rowOff>
    </xdr:to>
    <xdr:grpSp>
      <xdr:nvGrpSpPr>
        <xdr:cNvPr id="28" name="グループ化 85">
          <a:extLst>
            <a:ext uri="{FF2B5EF4-FFF2-40B4-BE49-F238E27FC236}">
              <a16:creationId xmlns:a16="http://schemas.microsoft.com/office/drawing/2014/main" id="{00000000-0008-0000-0400-00001C000000}"/>
            </a:ext>
          </a:extLst>
        </xdr:cNvPr>
        <xdr:cNvGrpSpPr>
          <a:grpSpLocks/>
        </xdr:cNvGrpSpPr>
      </xdr:nvGrpSpPr>
      <xdr:grpSpPr bwMode="auto">
        <a:xfrm>
          <a:off x="2818765" y="14535150"/>
          <a:ext cx="886460" cy="295275"/>
          <a:chOff x="8489672" y="1308658"/>
          <a:chExt cx="844827" cy="298174"/>
        </a:xfrm>
      </xdr:grpSpPr>
      <mc:AlternateContent xmlns:mc="http://schemas.openxmlformats.org/markup-compatibility/2006">
        <mc:Choice xmlns:a14="http://schemas.microsoft.com/office/drawing/2010/main" Requires="a14">
          <xdr:sp macro="" textlink="">
            <xdr:nvSpPr>
              <xdr:cNvPr id="33825" name="Check Box 33" hidden="1">
                <a:extLst>
                  <a:ext uri="{63B3BB69-23CF-44E3-9099-C40C66FF867C}">
                    <a14:compatExt spid="_x0000_s33825"/>
                  </a:ext>
                  <a:ext uri="{FF2B5EF4-FFF2-40B4-BE49-F238E27FC236}">
                    <a16:creationId xmlns:a16="http://schemas.microsoft.com/office/drawing/2014/main" id="{00000000-0008-0000-0300-000021840000}"/>
                  </a:ext>
                </a:extLst>
              </xdr:cNvPr>
              <xdr:cNvSpPr/>
            </xdr:nvSpPr>
            <xdr:spPr bwMode="auto">
              <a:xfrm>
                <a:off x="8489672" y="1308658"/>
                <a:ext cx="281609" cy="298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9" name="テキスト ボックス 28">
            <a:extLst>
              <a:ext uri="{FF2B5EF4-FFF2-40B4-BE49-F238E27FC236}">
                <a16:creationId xmlns:a16="http://schemas.microsoft.com/office/drawing/2014/main" id="{00000000-0008-0000-0400-00001D000000}"/>
              </a:ext>
            </a:extLst>
          </xdr:cNvPr>
          <xdr:cNvSpPr txBox="1"/>
        </xdr:nvSpPr>
        <xdr:spPr>
          <a:xfrm>
            <a:off x="8626868" y="1355732"/>
            <a:ext cx="707631" cy="23540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公共団体</a:t>
            </a:r>
          </a:p>
        </xdr:txBody>
      </xdr:sp>
    </xdr:grpSp>
    <xdr:clientData/>
  </xdr:twoCellAnchor>
  <xdr:twoCellAnchor>
    <xdr:from>
      <xdr:col>25</xdr:col>
      <xdr:colOff>88265</xdr:colOff>
      <xdr:row>64</xdr:row>
      <xdr:rowOff>0</xdr:rowOff>
    </xdr:from>
    <xdr:to>
      <xdr:col>31</xdr:col>
      <xdr:colOff>48895</xdr:colOff>
      <xdr:row>65</xdr:row>
      <xdr:rowOff>38100</xdr:rowOff>
    </xdr:to>
    <xdr:grpSp>
      <xdr:nvGrpSpPr>
        <xdr:cNvPr id="30" name="グループ化 88">
          <a:extLst>
            <a:ext uri="{FF2B5EF4-FFF2-40B4-BE49-F238E27FC236}">
              <a16:creationId xmlns:a16="http://schemas.microsoft.com/office/drawing/2014/main" id="{00000000-0008-0000-0400-00001E000000}"/>
            </a:ext>
          </a:extLst>
        </xdr:cNvPr>
        <xdr:cNvGrpSpPr>
          <a:grpSpLocks/>
        </xdr:cNvGrpSpPr>
      </xdr:nvGrpSpPr>
      <xdr:grpSpPr bwMode="auto">
        <a:xfrm>
          <a:off x="3533140" y="14535150"/>
          <a:ext cx="779780" cy="295275"/>
          <a:chOff x="8489695" y="1308658"/>
          <a:chExt cx="844813" cy="298174"/>
        </a:xfrm>
      </xdr:grpSpPr>
      <mc:AlternateContent xmlns:mc="http://schemas.openxmlformats.org/markup-compatibility/2006">
        <mc:Choice xmlns:a14="http://schemas.microsoft.com/office/drawing/2010/main" Requires="a14">
          <xdr:sp macro="" textlink="">
            <xdr:nvSpPr>
              <xdr:cNvPr id="33826" name="Check Box 34" hidden="1">
                <a:extLst>
                  <a:ext uri="{63B3BB69-23CF-44E3-9099-C40C66FF867C}">
                    <a14:compatExt spid="_x0000_s33826"/>
                  </a:ext>
                  <a:ext uri="{FF2B5EF4-FFF2-40B4-BE49-F238E27FC236}">
                    <a16:creationId xmlns:a16="http://schemas.microsoft.com/office/drawing/2014/main" id="{00000000-0008-0000-0300-000022840000}"/>
                  </a:ext>
                </a:extLst>
              </xdr:cNvPr>
              <xdr:cNvSpPr/>
            </xdr:nvSpPr>
            <xdr:spPr bwMode="auto">
              <a:xfrm>
                <a:off x="8489695" y="1308658"/>
                <a:ext cx="281612" cy="298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8616399" y="1355732"/>
            <a:ext cx="718109" cy="23540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その他</a:t>
            </a:r>
          </a:p>
        </xdr:txBody>
      </xdr:sp>
    </xdr:grpSp>
    <xdr:clientData/>
  </xdr:twoCellAnchor>
  <xdr:twoCellAnchor>
    <xdr:from>
      <xdr:col>25</xdr:col>
      <xdr:colOff>135888</xdr:colOff>
      <xdr:row>67</xdr:row>
      <xdr:rowOff>246370</xdr:rowOff>
    </xdr:from>
    <xdr:to>
      <xdr:col>31</xdr:col>
      <xdr:colOff>63502</xdr:colOff>
      <xdr:row>69</xdr:row>
      <xdr:rowOff>1857</xdr:rowOff>
    </xdr:to>
    <xdr:grpSp>
      <xdr:nvGrpSpPr>
        <xdr:cNvPr id="32" name="グループ化 1">
          <a:extLst>
            <a:ext uri="{FF2B5EF4-FFF2-40B4-BE49-F238E27FC236}">
              <a16:creationId xmlns:a16="http://schemas.microsoft.com/office/drawing/2014/main" id="{00000000-0008-0000-0400-000020000000}"/>
            </a:ext>
          </a:extLst>
        </xdr:cNvPr>
        <xdr:cNvGrpSpPr>
          <a:grpSpLocks/>
        </xdr:cNvGrpSpPr>
      </xdr:nvGrpSpPr>
      <xdr:grpSpPr bwMode="auto">
        <a:xfrm>
          <a:off x="3583938" y="15553045"/>
          <a:ext cx="749939" cy="269837"/>
          <a:chOff x="1474300" y="3478736"/>
          <a:chExt cx="828330" cy="298187"/>
        </a:xfrm>
      </xdr:grpSpPr>
      <xdr:grpSp>
        <xdr:nvGrpSpPr>
          <xdr:cNvPr id="33" name="グループ化 91">
            <a:extLst>
              <a:ext uri="{FF2B5EF4-FFF2-40B4-BE49-F238E27FC236}">
                <a16:creationId xmlns:a16="http://schemas.microsoft.com/office/drawing/2014/main" id="{00000000-0008-0000-0400-000021000000}"/>
              </a:ext>
            </a:extLst>
          </xdr:cNvPr>
          <xdr:cNvGrpSpPr>
            <a:grpSpLocks/>
          </xdr:cNvGrpSpPr>
        </xdr:nvGrpSpPr>
        <xdr:grpSpPr bwMode="auto">
          <a:xfrm>
            <a:off x="1474300" y="3478736"/>
            <a:ext cx="405714" cy="298171"/>
            <a:chOff x="8489670" y="1308694"/>
            <a:chExt cx="405714" cy="298171"/>
          </a:xfrm>
        </xdr:grpSpPr>
        <mc:AlternateContent xmlns:mc="http://schemas.openxmlformats.org/markup-compatibility/2006">
          <mc:Choice xmlns:a14="http://schemas.microsoft.com/office/drawing/2010/main" Requires="a14">
            <xdr:sp macro="" textlink="">
              <xdr:nvSpPr>
                <xdr:cNvPr id="33827" name="Check Box 35" hidden="1">
                  <a:extLst>
                    <a:ext uri="{63B3BB69-23CF-44E3-9099-C40C66FF867C}">
                      <a14:compatExt spid="_x0000_s33827"/>
                    </a:ext>
                    <a:ext uri="{FF2B5EF4-FFF2-40B4-BE49-F238E27FC236}">
                      <a16:creationId xmlns:a16="http://schemas.microsoft.com/office/drawing/2014/main" id="{00000000-0008-0000-0300-000023840000}"/>
                    </a:ext>
                  </a:extLst>
                </xdr:cNvPr>
                <xdr:cNvSpPr/>
              </xdr:nvSpPr>
              <xdr:spPr bwMode="auto">
                <a:xfrm>
                  <a:off x="8489670" y="1308694"/>
                  <a:ext cx="281609" cy="2981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5" name="テキスト ボックス 34">
              <a:extLst>
                <a:ext uri="{FF2B5EF4-FFF2-40B4-BE49-F238E27FC236}">
                  <a16:creationId xmlns:a16="http://schemas.microsoft.com/office/drawing/2014/main" id="{00000000-0008-0000-0400-000023000000}"/>
                </a:ext>
              </a:extLst>
            </xdr:cNvPr>
            <xdr:cNvSpPr txBox="1"/>
          </xdr:nvSpPr>
          <xdr:spPr>
            <a:xfrm>
              <a:off x="8616458" y="1351248"/>
              <a:ext cx="278926" cy="19594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有</a:t>
              </a:r>
            </a:p>
          </xdr:txBody>
        </xdr:sp>
      </xdr:grpSp>
      <mc:AlternateContent xmlns:mc="http://schemas.openxmlformats.org/markup-compatibility/2006">
        <mc:Choice xmlns:a14="http://schemas.microsoft.com/office/drawing/2010/main" Requires="a14">
          <xdr:sp macro="" textlink="">
            <xdr:nvSpPr>
              <xdr:cNvPr id="33828" name="Check Box 36" hidden="1">
                <a:extLst>
                  <a:ext uri="{63B3BB69-23CF-44E3-9099-C40C66FF867C}">
                    <a14:compatExt spid="_x0000_s33828"/>
                  </a:ext>
                  <a:ext uri="{FF2B5EF4-FFF2-40B4-BE49-F238E27FC236}">
                    <a16:creationId xmlns:a16="http://schemas.microsoft.com/office/drawing/2014/main" id="{00000000-0008-0000-0300-000024840000}"/>
                  </a:ext>
                </a:extLst>
              </xdr:cNvPr>
              <xdr:cNvSpPr/>
            </xdr:nvSpPr>
            <xdr:spPr bwMode="auto">
              <a:xfrm>
                <a:off x="1871869" y="3478749"/>
                <a:ext cx="281609" cy="298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4" name="テキスト ボックス 33">
            <a:extLst>
              <a:ext uri="{FF2B5EF4-FFF2-40B4-BE49-F238E27FC236}">
                <a16:creationId xmlns:a16="http://schemas.microsoft.com/office/drawing/2014/main" id="{00000000-0008-0000-0400-000022000000}"/>
              </a:ext>
            </a:extLst>
          </xdr:cNvPr>
          <xdr:cNvSpPr txBox="1"/>
        </xdr:nvSpPr>
        <xdr:spPr>
          <a:xfrm>
            <a:off x="2006799" y="3529810"/>
            <a:ext cx="295831" cy="20446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無</a:t>
            </a:r>
          </a:p>
        </xdr:txBody>
      </xdr:sp>
    </xdr:grpSp>
    <xdr:clientData/>
  </xdr:twoCellAnchor>
  <xdr:twoCellAnchor>
    <xdr:from>
      <xdr:col>10</xdr:col>
      <xdr:colOff>88265</xdr:colOff>
      <xdr:row>78</xdr:row>
      <xdr:rowOff>0</xdr:rowOff>
    </xdr:from>
    <xdr:to>
      <xdr:col>16</xdr:col>
      <xdr:colOff>103505</xdr:colOff>
      <xdr:row>79</xdr:row>
      <xdr:rowOff>38100</xdr:rowOff>
    </xdr:to>
    <xdr:grpSp>
      <xdr:nvGrpSpPr>
        <xdr:cNvPr id="36" name="グループ化 97">
          <a:extLst>
            <a:ext uri="{FF2B5EF4-FFF2-40B4-BE49-F238E27FC236}">
              <a16:creationId xmlns:a16="http://schemas.microsoft.com/office/drawing/2014/main" id="{00000000-0008-0000-0400-000024000000}"/>
            </a:ext>
          </a:extLst>
        </xdr:cNvPr>
        <xdr:cNvGrpSpPr>
          <a:grpSpLocks/>
        </xdr:cNvGrpSpPr>
      </xdr:nvGrpSpPr>
      <xdr:grpSpPr bwMode="auto">
        <a:xfrm>
          <a:off x="1485265" y="17830800"/>
          <a:ext cx="821690" cy="295275"/>
          <a:chOff x="8489697" y="1308660"/>
          <a:chExt cx="853085" cy="298175"/>
        </a:xfrm>
      </xdr:grpSpPr>
      <mc:AlternateContent xmlns:mc="http://schemas.openxmlformats.org/markup-compatibility/2006">
        <mc:Choice xmlns:a14="http://schemas.microsoft.com/office/drawing/2010/main" Requires="a14">
          <xdr:sp macro="" textlink="">
            <xdr:nvSpPr>
              <xdr:cNvPr id="33829" name="Check Box 37" hidden="1">
                <a:extLst>
                  <a:ext uri="{63B3BB69-23CF-44E3-9099-C40C66FF867C}">
                    <a14:compatExt spid="_x0000_s33829"/>
                  </a:ext>
                  <a:ext uri="{FF2B5EF4-FFF2-40B4-BE49-F238E27FC236}">
                    <a16:creationId xmlns:a16="http://schemas.microsoft.com/office/drawing/2014/main" id="{00000000-0008-0000-0300-000025840000}"/>
                  </a:ext>
                </a:extLst>
              </xdr:cNvPr>
              <xdr:cNvSpPr/>
            </xdr:nvSpPr>
            <xdr:spPr bwMode="auto">
              <a:xfrm>
                <a:off x="8489697" y="1308660"/>
                <a:ext cx="281607" cy="298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7" name="テキスト ボックス 36">
            <a:extLst>
              <a:ext uri="{FF2B5EF4-FFF2-40B4-BE49-F238E27FC236}">
                <a16:creationId xmlns:a16="http://schemas.microsoft.com/office/drawing/2014/main" id="{00000000-0008-0000-0400-000025000000}"/>
              </a:ext>
            </a:extLst>
          </xdr:cNvPr>
          <xdr:cNvSpPr txBox="1"/>
        </xdr:nvSpPr>
        <xdr:spPr>
          <a:xfrm>
            <a:off x="8604515" y="1340039"/>
            <a:ext cx="738267" cy="21970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耐火建築</a:t>
            </a:r>
          </a:p>
        </xdr:txBody>
      </xdr:sp>
    </xdr:grpSp>
    <xdr:clientData/>
  </xdr:twoCellAnchor>
  <xdr:twoCellAnchor>
    <xdr:from>
      <xdr:col>18</xdr:col>
      <xdr:colOff>86995</xdr:colOff>
      <xdr:row>78</xdr:row>
      <xdr:rowOff>0</xdr:rowOff>
    </xdr:from>
    <xdr:to>
      <xdr:col>25</xdr:col>
      <xdr:colOff>12065</xdr:colOff>
      <xdr:row>79</xdr:row>
      <xdr:rowOff>26035</xdr:rowOff>
    </xdr:to>
    <xdr:grpSp>
      <xdr:nvGrpSpPr>
        <xdr:cNvPr id="38" name="グループ化 100">
          <a:extLst>
            <a:ext uri="{FF2B5EF4-FFF2-40B4-BE49-F238E27FC236}">
              <a16:creationId xmlns:a16="http://schemas.microsoft.com/office/drawing/2014/main" id="{00000000-0008-0000-0400-000026000000}"/>
            </a:ext>
          </a:extLst>
        </xdr:cNvPr>
        <xdr:cNvGrpSpPr>
          <a:grpSpLocks/>
        </xdr:cNvGrpSpPr>
      </xdr:nvGrpSpPr>
      <xdr:grpSpPr bwMode="auto">
        <a:xfrm>
          <a:off x="2550795" y="17830800"/>
          <a:ext cx="906145" cy="286385"/>
          <a:chOff x="8489653" y="1308641"/>
          <a:chExt cx="1043527" cy="298174"/>
        </a:xfrm>
      </xdr:grpSpPr>
      <mc:AlternateContent xmlns:mc="http://schemas.openxmlformats.org/markup-compatibility/2006">
        <mc:Choice xmlns:a14="http://schemas.microsoft.com/office/drawing/2010/main" Requires="a14">
          <xdr:sp macro="" textlink="">
            <xdr:nvSpPr>
              <xdr:cNvPr id="33830" name="Check Box 38" hidden="1">
                <a:extLst>
                  <a:ext uri="{63B3BB69-23CF-44E3-9099-C40C66FF867C}">
                    <a14:compatExt spid="_x0000_s33830"/>
                  </a:ext>
                  <a:ext uri="{FF2B5EF4-FFF2-40B4-BE49-F238E27FC236}">
                    <a16:creationId xmlns:a16="http://schemas.microsoft.com/office/drawing/2014/main" id="{00000000-0008-0000-0300-000026840000}"/>
                  </a:ext>
                </a:extLst>
              </xdr:cNvPr>
              <xdr:cNvSpPr/>
            </xdr:nvSpPr>
            <xdr:spPr bwMode="auto">
              <a:xfrm>
                <a:off x="8489653" y="1308641"/>
                <a:ext cx="281607" cy="298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9" name="テキスト ボックス 38">
            <a:extLst>
              <a:ext uri="{FF2B5EF4-FFF2-40B4-BE49-F238E27FC236}">
                <a16:creationId xmlns:a16="http://schemas.microsoft.com/office/drawing/2014/main" id="{00000000-0008-0000-0400-000027000000}"/>
              </a:ext>
            </a:extLst>
          </xdr:cNvPr>
          <xdr:cNvSpPr txBox="1"/>
        </xdr:nvSpPr>
        <xdr:spPr>
          <a:xfrm>
            <a:off x="8602720" y="1341782"/>
            <a:ext cx="930460" cy="21534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準耐火建築</a:t>
            </a:r>
          </a:p>
        </xdr:txBody>
      </xdr:sp>
    </xdr:grpSp>
    <xdr:clientData/>
  </xdr:twoCellAnchor>
  <xdr:twoCellAnchor>
    <xdr:from>
      <xdr:col>10</xdr:col>
      <xdr:colOff>88265</xdr:colOff>
      <xdr:row>79</xdr:row>
      <xdr:rowOff>0</xdr:rowOff>
    </xdr:from>
    <xdr:to>
      <xdr:col>19</xdr:col>
      <xdr:colOff>125095</xdr:colOff>
      <xdr:row>80</xdr:row>
      <xdr:rowOff>48895</xdr:rowOff>
    </xdr:to>
    <xdr:grpSp>
      <xdr:nvGrpSpPr>
        <xdr:cNvPr id="40" name="グループ化 103">
          <a:extLst>
            <a:ext uri="{FF2B5EF4-FFF2-40B4-BE49-F238E27FC236}">
              <a16:creationId xmlns:a16="http://schemas.microsoft.com/office/drawing/2014/main" id="{00000000-0008-0000-0400-000028000000}"/>
            </a:ext>
          </a:extLst>
        </xdr:cNvPr>
        <xdr:cNvGrpSpPr>
          <a:grpSpLocks/>
        </xdr:cNvGrpSpPr>
      </xdr:nvGrpSpPr>
      <xdr:grpSpPr bwMode="auto">
        <a:xfrm>
          <a:off x="1485265" y="18087975"/>
          <a:ext cx="1236980" cy="302895"/>
          <a:chOff x="8489674" y="1308619"/>
          <a:chExt cx="1292087" cy="298175"/>
        </a:xfrm>
      </xdr:grpSpPr>
      <mc:AlternateContent xmlns:mc="http://schemas.openxmlformats.org/markup-compatibility/2006">
        <mc:Choice xmlns:a14="http://schemas.microsoft.com/office/drawing/2010/main" Requires="a14">
          <xdr:sp macro="" textlink="">
            <xdr:nvSpPr>
              <xdr:cNvPr id="33831" name="Check Box 39" hidden="1">
                <a:extLst>
                  <a:ext uri="{63B3BB69-23CF-44E3-9099-C40C66FF867C}">
                    <a14:compatExt spid="_x0000_s33831"/>
                  </a:ext>
                  <a:ext uri="{FF2B5EF4-FFF2-40B4-BE49-F238E27FC236}">
                    <a16:creationId xmlns:a16="http://schemas.microsoft.com/office/drawing/2014/main" id="{00000000-0008-0000-0300-000027840000}"/>
                  </a:ext>
                </a:extLst>
              </xdr:cNvPr>
              <xdr:cNvSpPr/>
            </xdr:nvSpPr>
            <xdr:spPr bwMode="auto">
              <a:xfrm>
                <a:off x="8489674" y="1308619"/>
                <a:ext cx="281608" cy="298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1" name="テキスト ボックス 40">
            <a:extLst>
              <a:ext uri="{FF2B5EF4-FFF2-40B4-BE49-F238E27FC236}">
                <a16:creationId xmlns:a16="http://schemas.microsoft.com/office/drawing/2014/main" id="{00000000-0008-0000-0400-000029000000}"/>
              </a:ext>
            </a:extLst>
          </xdr:cNvPr>
          <xdr:cNvSpPr txBox="1"/>
        </xdr:nvSpPr>
        <xdr:spPr>
          <a:xfrm>
            <a:off x="8604892" y="1339234"/>
            <a:ext cx="1176869" cy="22171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スプリンクラー</a:t>
            </a:r>
          </a:p>
        </xdr:txBody>
      </xdr:sp>
    </xdr:grpSp>
    <xdr:clientData/>
  </xdr:twoCellAnchor>
  <xdr:twoCellAnchor>
    <xdr:from>
      <xdr:col>18</xdr:col>
      <xdr:colOff>65405</xdr:colOff>
      <xdr:row>79</xdr:row>
      <xdr:rowOff>0</xdr:rowOff>
    </xdr:from>
    <xdr:to>
      <xdr:col>27</xdr:col>
      <xdr:colOff>48895</xdr:colOff>
      <xdr:row>80</xdr:row>
      <xdr:rowOff>48895</xdr:rowOff>
    </xdr:to>
    <xdr:grpSp>
      <xdr:nvGrpSpPr>
        <xdr:cNvPr id="42" name="グループ化 106">
          <a:extLst>
            <a:ext uri="{FF2B5EF4-FFF2-40B4-BE49-F238E27FC236}">
              <a16:creationId xmlns:a16="http://schemas.microsoft.com/office/drawing/2014/main" id="{00000000-0008-0000-0400-00002A000000}"/>
            </a:ext>
          </a:extLst>
        </xdr:cNvPr>
        <xdr:cNvGrpSpPr>
          <a:grpSpLocks/>
        </xdr:cNvGrpSpPr>
      </xdr:nvGrpSpPr>
      <xdr:grpSpPr bwMode="auto">
        <a:xfrm>
          <a:off x="2535555" y="18087975"/>
          <a:ext cx="1243965" cy="302895"/>
          <a:chOff x="8489676" y="1308619"/>
          <a:chExt cx="1420219" cy="298175"/>
        </a:xfrm>
      </xdr:grpSpPr>
      <mc:AlternateContent xmlns:mc="http://schemas.openxmlformats.org/markup-compatibility/2006">
        <mc:Choice xmlns:a14="http://schemas.microsoft.com/office/drawing/2010/main" Requires="a14">
          <xdr:sp macro="" textlink="">
            <xdr:nvSpPr>
              <xdr:cNvPr id="33832" name="Check Box 40" hidden="1">
                <a:extLst>
                  <a:ext uri="{63B3BB69-23CF-44E3-9099-C40C66FF867C}">
                    <a14:compatExt spid="_x0000_s33832"/>
                  </a:ext>
                  <a:ext uri="{FF2B5EF4-FFF2-40B4-BE49-F238E27FC236}">
                    <a16:creationId xmlns:a16="http://schemas.microsoft.com/office/drawing/2014/main" id="{00000000-0008-0000-0300-000028840000}"/>
                  </a:ext>
                </a:extLst>
              </xdr:cNvPr>
              <xdr:cNvSpPr/>
            </xdr:nvSpPr>
            <xdr:spPr bwMode="auto">
              <a:xfrm>
                <a:off x="8489676" y="1308619"/>
                <a:ext cx="281609" cy="298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3" name="テキスト ボックス 42">
            <a:extLst>
              <a:ext uri="{FF2B5EF4-FFF2-40B4-BE49-F238E27FC236}">
                <a16:creationId xmlns:a16="http://schemas.microsoft.com/office/drawing/2014/main" id="{00000000-0008-0000-0400-00002B000000}"/>
              </a:ext>
            </a:extLst>
          </xdr:cNvPr>
          <xdr:cNvSpPr txBox="1"/>
        </xdr:nvSpPr>
        <xdr:spPr>
          <a:xfrm>
            <a:off x="8602252" y="1339234"/>
            <a:ext cx="1307643" cy="22171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自動火災報知設備</a:t>
            </a:r>
          </a:p>
        </xdr:txBody>
      </xdr:sp>
    </xdr:grpSp>
    <xdr:clientData/>
  </xdr:twoCellAnchor>
  <xdr:twoCellAnchor>
    <xdr:from>
      <xdr:col>27</xdr:col>
      <xdr:colOff>48895</xdr:colOff>
      <xdr:row>79</xdr:row>
      <xdr:rowOff>0</xdr:rowOff>
    </xdr:from>
    <xdr:to>
      <xdr:col>43</xdr:col>
      <xdr:colOff>26035</xdr:colOff>
      <xdr:row>80</xdr:row>
      <xdr:rowOff>38100</xdr:rowOff>
    </xdr:to>
    <xdr:grpSp>
      <xdr:nvGrpSpPr>
        <xdr:cNvPr id="44" name="グループ化 109">
          <a:extLst>
            <a:ext uri="{FF2B5EF4-FFF2-40B4-BE49-F238E27FC236}">
              <a16:creationId xmlns:a16="http://schemas.microsoft.com/office/drawing/2014/main" id="{00000000-0008-0000-0400-00002C000000}"/>
            </a:ext>
          </a:extLst>
        </xdr:cNvPr>
        <xdr:cNvGrpSpPr>
          <a:grpSpLocks/>
        </xdr:cNvGrpSpPr>
      </xdr:nvGrpSpPr>
      <xdr:grpSpPr bwMode="auto">
        <a:xfrm>
          <a:off x="3779520" y="18087975"/>
          <a:ext cx="2193290" cy="295275"/>
          <a:chOff x="8489673" y="1308660"/>
          <a:chExt cx="2296355" cy="298175"/>
        </a:xfrm>
      </xdr:grpSpPr>
      <mc:AlternateContent xmlns:mc="http://schemas.openxmlformats.org/markup-compatibility/2006">
        <mc:Choice xmlns:a14="http://schemas.microsoft.com/office/drawing/2010/main" Requires="a14">
          <xdr:sp macro="" textlink="">
            <xdr:nvSpPr>
              <xdr:cNvPr id="33833" name="Check Box 41" hidden="1">
                <a:extLst>
                  <a:ext uri="{63B3BB69-23CF-44E3-9099-C40C66FF867C}">
                    <a14:compatExt spid="_x0000_s33833"/>
                  </a:ext>
                  <a:ext uri="{FF2B5EF4-FFF2-40B4-BE49-F238E27FC236}">
                    <a16:creationId xmlns:a16="http://schemas.microsoft.com/office/drawing/2014/main" id="{00000000-0008-0000-0300-000029840000}"/>
                  </a:ext>
                </a:extLst>
              </xdr:cNvPr>
              <xdr:cNvSpPr/>
            </xdr:nvSpPr>
            <xdr:spPr bwMode="auto">
              <a:xfrm>
                <a:off x="8489673" y="1308660"/>
                <a:ext cx="281608" cy="298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8605735" y="1340039"/>
            <a:ext cx="2180293" cy="21970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消防機関に通報する火災報知設備</a:t>
            </a:r>
          </a:p>
        </xdr:txBody>
      </xdr:sp>
    </xdr:grpSp>
    <xdr:clientData/>
  </xdr:twoCellAnchor>
  <xdr:twoCellAnchor>
    <xdr:from>
      <xdr:col>10</xdr:col>
      <xdr:colOff>48895</xdr:colOff>
      <xdr:row>67</xdr:row>
      <xdr:rowOff>246376</xdr:rowOff>
    </xdr:from>
    <xdr:to>
      <xdr:col>15</xdr:col>
      <xdr:colOff>122555</xdr:colOff>
      <xdr:row>69</xdr:row>
      <xdr:rowOff>18469</xdr:rowOff>
    </xdr:to>
    <xdr:grpSp>
      <xdr:nvGrpSpPr>
        <xdr:cNvPr id="46" name="グループ化 149">
          <a:extLst>
            <a:ext uri="{FF2B5EF4-FFF2-40B4-BE49-F238E27FC236}">
              <a16:creationId xmlns:a16="http://schemas.microsoft.com/office/drawing/2014/main" id="{00000000-0008-0000-0400-00002E000000}"/>
            </a:ext>
          </a:extLst>
        </xdr:cNvPr>
        <xdr:cNvGrpSpPr>
          <a:grpSpLocks/>
        </xdr:cNvGrpSpPr>
      </xdr:nvGrpSpPr>
      <xdr:grpSpPr bwMode="auto">
        <a:xfrm>
          <a:off x="1445895" y="15553051"/>
          <a:ext cx="746760" cy="286443"/>
          <a:chOff x="1474304" y="3478633"/>
          <a:chExt cx="811762" cy="306456"/>
        </a:xfrm>
      </xdr:grpSpPr>
      <xdr:grpSp>
        <xdr:nvGrpSpPr>
          <xdr:cNvPr id="47" name="グループ化 150">
            <a:extLst>
              <a:ext uri="{FF2B5EF4-FFF2-40B4-BE49-F238E27FC236}">
                <a16:creationId xmlns:a16="http://schemas.microsoft.com/office/drawing/2014/main" id="{00000000-0008-0000-0400-00002F000000}"/>
              </a:ext>
            </a:extLst>
          </xdr:cNvPr>
          <xdr:cNvGrpSpPr>
            <a:grpSpLocks/>
          </xdr:cNvGrpSpPr>
        </xdr:nvGrpSpPr>
        <xdr:grpSpPr bwMode="auto">
          <a:xfrm>
            <a:off x="1474304" y="3478633"/>
            <a:ext cx="397597" cy="298175"/>
            <a:chOff x="8489674" y="1308591"/>
            <a:chExt cx="397597" cy="298175"/>
          </a:xfrm>
        </xdr:grpSpPr>
        <mc:AlternateContent xmlns:mc="http://schemas.openxmlformats.org/markup-compatibility/2006">
          <mc:Choice xmlns:a14="http://schemas.microsoft.com/office/drawing/2010/main" Requires="a14">
            <xdr:sp macro="" textlink="">
              <xdr:nvSpPr>
                <xdr:cNvPr id="33834" name="Check Box 42" hidden="1">
                  <a:extLst>
                    <a:ext uri="{63B3BB69-23CF-44E3-9099-C40C66FF867C}">
                      <a14:compatExt spid="_x0000_s33834"/>
                    </a:ext>
                    <a:ext uri="{FF2B5EF4-FFF2-40B4-BE49-F238E27FC236}">
                      <a16:creationId xmlns:a16="http://schemas.microsoft.com/office/drawing/2014/main" id="{00000000-0008-0000-0300-00002A840000}"/>
                    </a:ext>
                  </a:extLst>
                </xdr:cNvPr>
                <xdr:cNvSpPr/>
              </xdr:nvSpPr>
              <xdr:spPr bwMode="auto">
                <a:xfrm>
                  <a:off x="8489674" y="1308591"/>
                  <a:ext cx="281609" cy="298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8605640" y="1365105"/>
              <a:ext cx="281631" cy="19355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有</a:t>
              </a:r>
            </a:p>
          </xdr:txBody>
        </xdr:sp>
      </xdr:grpSp>
      <mc:AlternateContent xmlns:mc="http://schemas.openxmlformats.org/markup-compatibility/2006">
        <mc:Choice xmlns:a14="http://schemas.microsoft.com/office/drawing/2010/main" Requires="a14">
          <xdr:sp macro="" textlink="">
            <xdr:nvSpPr>
              <xdr:cNvPr id="33835" name="Check Box 43" hidden="1">
                <a:extLst>
                  <a:ext uri="{63B3BB69-23CF-44E3-9099-C40C66FF867C}">
                    <a14:compatExt spid="_x0000_s33835"/>
                  </a:ext>
                  <a:ext uri="{FF2B5EF4-FFF2-40B4-BE49-F238E27FC236}">
                    <a16:creationId xmlns:a16="http://schemas.microsoft.com/office/drawing/2014/main" id="{00000000-0008-0000-0300-00002B840000}"/>
                  </a:ext>
                </a:extLst>
              </xdr:cNvPr>
              <xdr:cNvSpPr/>
            </xdr:nvSpPr>
            <xdr:spPr bwMode="auto">
              <a:xfrm>
                <a:off x="1871869" y="3486915"/>
                <a:ext cx="281609" cy="298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8" name="テキスト ボックス 47">
            <a:extLst>
              <a:ext uri="{FF2B5EF4-FFF2-40B4-BE49-F238E27FC236}">
                <a16:creationId xmlns:a16="http://schemas.microsoft.com/office/drawing/2014/main" id="{00000000-0008-0000-0400-000030000000}"/>
              </a:ext>
            </a:extLst>
          </xdr:cNvPr>
          <xdr:cNvSpPr txBox="1"/>
        </xdr:nvSpPr>
        <xdr:spPr>
          <a:xfrm>
            <a:off x="1987868" y="3535147"/>
            <a:ext cx="298198" cy="20968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無</a:t>
            </a:r>
          </a:p>
        </xdr:txBody>
      </xdr:sp>
    </xdr:grpSp>
    <xdr:clientData/>
  </xdr:twoCellAnchor>
  <xdr:twoCellAnchor>
    <xdr:from>
      <xdr:col>43</xdr:col>
      <xdr:colOff>38094</xdr:colOff>
      <xdr:row>67</xdr:row>
      <xdr:rowOff>246386</xdr:rowOff>
    </xdr:from>
    <xdr:to>
      <xdr:col>49</xdr:col>
      <xdr:colOff>10793</xdr:colOff>
      <xdr:row>69</xdr:row>
      <xdr:rowOff>18460</xdr:rowOff>
    </xdr:to>
    <xdr:grpSp>
      <xdr:nvGrpSpPr>
        <xdr:cNvPr id="50" name="グループ化 155">
          <a:extLst>
            <a:ext uri="{FF2B5EF4-FFF2-40B4-BE49-F238E27FC236}">
              <a16:creationId xmlns:a16="http://schemas.microsoft.com/office/drawing/2014/main" id="{00000000-0008-0000-0400-000032000000}"/>
            </a:ext>
          </a:extLst>
        </xdr:cNvPr>
        <xdr:cNvGrpSpPr>
          <a:grpSpLocks/>
        </xdr:cNvGrpSpPr>
      </xdr:nvGrpSpPr>
      <xdr:grpSpPr bwMode="auto">
        <a:xfrm>
          <a:off x="5981694" y="15553061"/>
          <a:ext cx="769624" cy="286424"/>
          <a:chOff x="1474300" y="3478654"/>
          <a:chExt cx="836413" cy="306448"/>
        </a:xfrm>
      </xdr:grpSpPr>
      <xdr:grpSp>
        <xdr:nvGrpSpPr>
          <xdr:cNvPr id="51" name="グループ化 156">
            <a:extLst>
              <a:ext uri="{FF2B5EF4-FFF2-40B4-BE49-F238E27FC236}">
                <a16:creationId xmlns:a16="http://schemas.microsoft.com/office/drawing/2014/main" id="{00000000-0008-0000-0400-000033000000}"/>
              </a:ext>
            </a:extLst>
          </xdr:cNvPr>
          <xdr:cNvGrpSpPr>
            <a:grpSpLocks/>
          </xdr:cNvGrpSpPr>
        </xdr:nvGrpSpPr>
        <xdr:grpSpPr bwMode="auto">
          <a:xfrm>
            <a:off x="1474300" y="3478654"/>
            <a:ext cx="405787" cy="298176"/>
            <a:chOff x="8489670" y="1308612"/>
            <a:chExt cx="405787" cy="298176"/>
          </a:xfrm>
        </xdr:grpSpPr>
        <mc:AlternateContent xmlns:mc="http://schemas.openxmlformats.org/markup-compatibility/2006">
          <mc:Choice xmlns:a14="http://schemas.microsoft.com/office/drawing/2010/main" Requires="a14">
            <xdr:sp macro="" textlink="">
              <xdr:nvSpPr>
                <xdr:cNvPr id="33836" name="Check Box 44" hidden="1">
                  <a:extLst>
                    <a:ext uri="{63B3BB69-23CF-44E3-9099-C40C66FF867C}">
                      <a14:compatExt spid="_x0000_s33836"/>
                    </a:ext>
                    <a:ext uri="{FF2B5EF4-FFF2-40B4-BE49-F238E27FC236}">
                      <a16:creationId xmlns:a16="http://schemas.microsoft.com/office/drawing/2014/main" id="{00000000-0008-0000-0300-00002C840000}"/>
                    </a:ext>
                  </a:extLst>
                </xdr:cNvPr>
                <xdr:cNvSpPr/>
              </xdr:nvSpPr>
              <xdr:spPr bwMode="auto">
                <a:xfrm>
                  <a:off x="8489670" y="1308612"/>
                  <a:ext cx="281624" cy="2981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8613893" y="1348975"/>
              <a:ext cx="281564" cy="22581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有</a:t>
              </a:r>
            </a:p>
          </xdr:txBody>
        </xdr:sp>
      </xdr:grpSp>
      <mc:AlternateContent xmlns:mc="http://schemas.openxmlformats.org/markup-compatibility/2006">
        <mc:Choice xmlns:a14="http://schemas.microsoft.com/office/drawing/2010/main" Requires="a14">
          <xdr:sp macro="" textlink="">
            <xdr:nvSpPr>
              <xdr:cNvPr id="33837" name="Check Box 45" hidden="1">
                <a:extLst>
                  <a:ext uri="{63B3BB69-23CF-44E3-9099-C40C66FF867C}">
                    <a14:compatExt spid="_x0000_s33837"/>
                  </a:ext>
                  <a:ext uri="{FF2B5EF4-FFF2-40B4-BE49-F238E27FC236}">
                    <a16:creationId xmlns:a16="http://schemas.microsoft.com/office/drawing/2014/main" id="{00000000-0008-0000-0300-00002D840000}"/>
                  </a:ext>
                </a:extLst>
              </xdr:cNvPr>
              <xdr:cNvSpPr/>
            </xdr:nvSpPr>
            <xdr:spPr bwMode="auto">
              <a:xfrm>
                <a:off x="1871869" y="3486928"/>
                <a:ext cx="281609" cy="298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2" name="テキスト ボックス 51">
            <a:extLst>
              <a:ext uri="{FF2B5EF4-FFF2-40B4-BE49-F238E27FC236}">
                <a16:creationId xmlns:a16="http://schemas.microsoft.com/office/drawing/2014/main" id="{00000000-0008-0000-0400-000034000000}"/>
              </a:ext>
            </a:extLst>
          </xdr:cNvPr>
          <xdr:cNvSpPr txBox="1"/>
        </xdr:nvSpPr>
        <xdr:spPr>
          <a:xfrm>
            <a:off x="2012587" y="3519017"/>
            <a:ext cx="298126" cy="21774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無</a:t>
            </a:r>
          </a:p>
        </xdr:txBody>
      </xdr:sp>
    </xdr:grpSp>
    <xdr:clientData/>
  </xdr:twoCellAnchor>
  <xdr:twoCellAnchor>
    <xdr:from>
      <xdr:col>10</xdr:col>
      <xdr:colOff>86995</xdr:colOff>
      <xdr:row>80</xdr:row>
      <xdr:rowOff>240639</xdr:rowOff>
    </xdr:from>
    <xdr:to>
      <xdr:col>16</xdr:col>
      <xdr:colOff>16508</xdr:colOff>
      <xdr:row>82</xdr:row>
      <xdr:rowOff>35530</xdr:rowOff>
    </xdr:to>
    <xdr:grpSp>
      <xdr:nvGrpSpPr>
        <xdr:cNvPr id="54" name="グループ化 149">
          <a:extLst>
            <a:ext uri="{FF2B5EF4-FFF2-40B4-BE49-F238E27FC236}">
              <a16:creationId xmlns:a16="http://schemas.microsoft.com/office/drawing/2014/main" id="{00000000-0008-0000-0400-000036000000}"/>
            </a:ext>
          </a:extLst>
        </xdr:cNvPr>
        <xdr:cNvGrpSpPr>
          <a:grpSpLocks/>
        </xdr:cNvGrpSpPr>
      </xdr:nvGrpSpPr>
      <xdr:grpSpPr bwMode="auto">
        <a:xfrm>
          <a:off x="1483995" y="18582614"/>
          <a:ext cx="732788" cy="312416"/>
          <a:chOff x="1474306" y="3478690"/>
          <a:chExt cx="811760" cy="306436"/>
        </a:xfrm>
      </xdr:grpSpPr>
      <xdr:grpSp>
        <xdr:nvGrpSpPr>
          <xdr:cNvPr id="55" name="グループ化 150">
            <a:extLst>
              <a:ext uri="{FF2B5EF4-FFF2-40B4-BE49-F238E27FC236}">
                <a16:creationId xmlns:a16="http://schemas.microsoft.com/office/drawing/2014/main" id="{00000000-0008-0000-0400-000037000000}"/>
              </a:ext>
            </a:extLst>
          </xdr:cNvPr>
          <xdr:cNvGrpSpPr>
            <a:grpSpLocks/>
          </xdr:cNvGrpSpPr>
        </xdr:nvGrpSpPr>
        <xdr:grpSpPr bwMode="auto">
          <a:xfrm>
            <a:off x="1474306" y="3478690"/>
            <a:ext cx="401695" cy="298175"/>
            <a:chOff x="8489676" y="1308648"/>
            <a:chExt cx="401695" cy="298175"/>
          </a:xfrm>
        </xdr:grpSpPr>
        <mc:AlternateContent xmlns:mc="http://schemas.openxmlformats.org/markup-compatibility/2006">
          <mc:Choice xmlns:a14="http://schemas.microsoft.com/office/drawing/2010/main" Requires="a14">
            <xdr:sp macro="" textlink="">
              <xdr:nvSpPr>
                <xdr:cNvPr id="33838" name="Check Box 46" hidden="1">
                  <a:extLst>
                    <a:ext uri="{63B3BB69-23CF-44E3-9099-C40C66FF867C}">
                      <a14:compatExt spid="_x0000_s33838"/>
                    </a:ext>
                    <a:ext uri="{FF2B5EF4-FFF2-40B4-BE49-F238E27FC236}">
                      <a16:creationId xmlns:a16="http://schemas.microsoft.com/office/drawing/2014/main" id="{00000000-0008-0000-0300-00002E840000}"/>
                    </a:ext>
                  </a:extLst>
                </xdr:cNvPr>
                <xdr:cNvSpPr/>
              </xdr:nvSpPr>
              <xdr:spPr bwMode="auto">
                <a:xfrm>
                  <a:off x="8489676" y="1308648"/>
                  <a:ext cx="281609" cy="298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8606836" y="1360974"/>
              <a:ext cx="284535" cy="18686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有</a:t>
              </a:r>
            </a:p>
          </xdr:txBody>
        </xdr:sp>
      </xdr:grpSp>
      <mc:AlternateContent xmlns:mc="http://schemas.openxmlformats.org/markup-compatibility/2006">
        <mc:Choice xmlns:a14="http://schemas.microsoft.com/office/drawing/2010/main" Requires="a14">
          <xdr:sp macro="" textlink="">
            <xdr:nvSpPr>
              <xdr:cNvPr id="33839" name="Check Box 47" hidden="1">
                <a:extLst>
                  <a:ext uri="{63B3BB69-23CF-44E3-9099-C40C66FF867C}">
                    <a14:compatExt spid="_x0000_s33839"/>
                  </a:ext>
                  <a:ext uri="{FF2B5EF4-FFF2-40B4-BE49-F238E27FC236}">
                    <a16:creationId xmlns:a16="http://schemas.microsoft.com/office/drawing/2014/main" id="{00000000-0008-0000-0300-00002F840000}"/>
                  </a:ext>
                </a:extLst>
              </xdr:cNvPr>
              <xdr:cNvSpPr/>
            </xdr:nvSpPr>
            <xdr:spPr bwMode="auto">
              <a:xfrm>
                <a:off x="1871869" y="3486952"/>
                <a:ext cx="281609" cy="298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6" name="テキスト ボックス 55">
            <a:extLst>
              <a:ext uri="{FF2B5EF4-FFF2-40B4-BE49-F238E27FC236}">
                <a16:creationId xmlns:a16="http://schemas.microsoft.com/office/drawing/2014/main" id="{00000000-0008-0000-0400-000038000000}"/>
              </a:ext>
            </a:extLst>
          </xdr:cNvPr>
          <xdr:cNvSpPr txBox="1"/>
        </xdr:nvSpPr>
        <xdr:spPr>
          <a:xfrm>
            <a:off x="1984794" y="3531016"/>
            <a:ext cx="301272" cy="20928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無</a:t>
            </a:r>
          </a:p>
        </xdr:txBody>
      </xdr:sp>
    </xdr:grpSp>
    <xdr:clientData/>
  </xdr:twoCellAnchor>
  <xdr:twoCellAnchor>
    <xdr:from>
      <xdr:col>26</xdr:col>
      <xdr:colOff>35563</xdr:colOff>
      <xdr:row>80</xdr:row>
      <xdr:rowOff>240661</xdr:rowOff>
    </xdr:from>
    <xdr:to>
      <xdr:col>31</xdr:col>
      <xdr:colOff>95883</xdr:colOff>
      <xdr:row>82</xdr:row>
      <xdr:rowOff>35556</xdr:rowOff>
    </xdr:to>
    <xdr:grpSp>
      <xdr:nvGrpSpPr>
        <xdr:cNvPr id="58" name="グループ化 149">
          <a:extLst>
            <a:ext uri="{FF2B5EF4-FFF2-40B4-BE49-F238E27FC236}">
              <a16:creationId xmlns:a16="http://schemas.microsoft.com/office/drawing/2014/main" id="{00000000-0008-0000-0400-00003A000000}"/>
            </a:ext>
          </a:extLst>
        </xdr:cNvPr>
        <xdr:cNvGrpSpPr>
          <a:grpSpLocks/>
        </xdr:cNvGrpSpPr>
      </xdr:nvGrpSpPr>
      <xdr:grpSpPr bwMode="auto">
        <a:xfrm>
          <a:off x="3626488" y="18582636"/>
          <a:ext cx="736595" cy="312420"/>
          <a:chOff x="1474309" y="3478688"/>
          <a:chExt cx="811757" cy="306436"/>
        </a:xfrm>
      </xdr:grpSpPr>
      <xdr:grpSp>
        <xdr:nvGrpSpPr>
          <xdr:cNvPr id="59" name="グループ化 150">
            <a:extLst>
              <a:ext uri="{FF2B5EF4-FFF2-40B4-BE49-F238E27FC236}">
                <a16:creationId xmlns:a16="http://schemas.microsoft.com/office/drawing/2014/main" id="{00000000-0008-0000-0400-00003B000000}"/>
              </a:ext>
            </a:extLst>
          </xdr:cNvPr>
          <xdr:cNvGrpSpPr>
            <a:grpSpLocks/>
          </xdr:cNvGrpSpPr>
        </xdr:nvGrpSpPr>
        <xdr:grpSpPr bwMode="auto">
          <a:xfrm>
            <a:off x="1474309" y="3478688"/>
            <a:ext cx="410149" cy="298181"/>
            <a:chOff x="8489679" y="1308646"/>
            <a:chExt cx="410149" cy="298181"/>
          </a:xfrm>
        </xdr:grpSpPr>
        <mc:AlternateContent xmlns:mc="http://schemas.openxmlformats.org/markup-compatibility/2006">
          <mc:Choice xmlns:a14="http://schemas.microsoft.com/office/drawing/2010/main" Requires="a14">
            <xdr:sp macro="" textlink="">
              <xdr:nvSpPr>
                <xdr:cNvPr id="33840" name="Check Box 48" hidden="1">
                  <a:extLst>
                    <a:ext uri="{63B3BB69-23CF-44E3-9099-C40C66FF867C}">
                      <a14:compatExt spid="_x0000_s33840"/>
                    </a:ext>
                    <a:ext uri="{FF2B5EF4-FFF2-40B4-BE49-F238E27FC236}">
                      <a16:creationId xmlns:a16="http://schemas.microsoft.com/office/drawing/2014/main" id="{00000000-0008-0000-0300-000030840000}"/>
                    </a:ext>
                  </a:extLst>
                </xdr:cNvPr>
                <xdr:cNvSpPr/>
              </xdr:nvSpPr>
              <xdr:spPr bwMode="auto">
                <a:xfrm>
                  <a:off x="8489679" y="1308646"/>
                  <a:ext cx="281606" cy="298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1" name="テキスト ボックス 60">
              <a:extLst>
                <a:ext uri="{FF2B5EF4-FFF2-40B4-BE49-F238E27FC236}">
                  <a16:creationId xmlns:a16="http://schemas.microsoft.com/office/drawing/2014/main" id="{00000000-0008-0000-0400-00003D000000}"/>
                </a:ext>
              </a:extLst>
            </xdr:cNvPr>
            <xdr:cNvSpPr txBox="1"/>
          </xdr:nvSpPr>
          <xdr:spPr>
            <a:xfrm>
              <a:off x="8609302" y="1360974"/>
              <a:ext cx="290526" cy="20928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有</a:t>
              </a:r>
            </a:p>
          </xdr:txBody>
        </xdr:sp>
      </xdr:grpSp>
      <mc:AlternateContent xmlns:mc="http://schemas.openxmlformats.org/markup-compatibility/2006">
        <mc:Choice xmlns:a14="http://schemas.microsoft.com/office/drawing/2010/main" Requires="a14">
          <xdr:sp macro="" textlink="">
            <xdr:nvSpPr>
              <xdr:cNvPr id="33841" name="Check Box 49" hidden="1">
                <a:extLst>
                  <a:ext uri="{63B3BB69-23CF-44E3-9099-C40C66FF867C}">
                    <a14:compatExt spid="_x0000_s33841"/>
                  </a:ext>
                  <a:ext uri="{FF2B5EF4-FFF2-40B4-BE49-F238E27FC236}">
                    <a16:creationId xmlns:a16="http://schemas.microsoft.com/office/drawing/2014/main" id="{00000000-0008-0000-0300-000031840000}"/>
                  </a:ext>
                </a:extLst>
              </xdr:cNvPr>
              <xdr:cNvSpPr/>
            </xdr:nvSpPr>
            <xdr:spPr bwMode="auto">
              <a:xfrm>
                <a:off x="1871869" y="3486954"/>
                <a:ext cx="281610" cy="2981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0" name="テキスト ボックス 59">
            <a:extLst>
              <a:ext uri="{FF2B5EF4-FFF2-40B4-BE49-F238E27FC236}">
                <a16:creationId xmlns:a16="http://schemas.microsoft.com/office/drawing/2014/main" id="{00000000-0008-0000-0400-00003C000000}"/>
              </a:ext>
            </a:extLst>
          </xdr:cNvPr>
          <xdr:cNvSpPr txBox="1"/>
        </xdr:nvSpPr>
        <xdr:spPr>
          <a:xfrm>
            <a:off x="1986996" y="3531016"/>
            <a:ext cx="299070" cy="21676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無</a:t>
            </a:r>
          </a:p>
        </xdr:txBody>
      </xdr:sp>
    </xdr:grpSp>
    <xdr:clientData/>
  </xdr:twoCellAnchor>
  <xdr:twoCellAnchor>
    <xdr:from>
      <xdr:col>44</xdr:col>
      <xdr:colOff>29208</xdr:colOff>
      <xdr:row>80</xdr:row>
      <xdr:rowOff>237502</xdr:rowOff>
    </xdr:from>
    <xdr:to>
      <xdr:col>49</xdr:col>
      <xdr:colOff>95249</xdr:colOff>
      <xdr:row>82</xdr:row>
      <xdr:rowOff>15886</xdr:rowOff>
    </xdr:to>
    <xdr:grpSp>
      <xdr:nvGrpSpPr>
        <xdr:cNvPr id="62" name="グループ化 149">
          <a:extLst>
            <a:ext uri="{FF2B5EF4-FFF2-40B4-BE49-F238E27FC236}">
              <a16:creationId xmlns:a16="http://schemas.microsoft.com/office/drawing/2014/main" id="{00000000-0008-0000-0400-00003E000000}"/>
            </a:ext>
          </a:extLst>
        </xdr:cNvPr>
        <xdr:cNvGrpSpPr>
          <a:grpSpLocks/>
        </xdr:cNvGrpSpPr>
      </xdr:nvGrpSpPr>
      <xdr:grpSpPr bwMode="auto">
        <a:xfrm>
          <a:off x="6102983" y="18585827"/>
          <a:ext cx="735966" cy="289559"/>
          <a:chOff x="1474303" y="3478692"/>
          <a:chExt cx="811763" cy="306450"/>
        </a:xfrm>
      </xdr:grpSpPr>
      <xdr:grpSp>
        <xdr:nvGrpSpPr>
          <xdr:cNvPr id="63" name="グループ化 150">
            <a:extLst>
              <a:ext uri="{FF2B5EF4-FFF2-40B4-BE49-F238E27FC236}">
                <a16:creationId xmlns:a16="http://schemas.microsoft.com/office/drawing/2014/main" id="{00000000-0008-0000-0400-00003F000000}"/>
              </a:ext>
            </a:extLst>
          </xdr:cNvPr>
          <xdr:cNvGrpSpPr>
            <a:grpSpLocks/>
          </xdr:cNvGrpSpPr>
        </xdr:nvGrpSpPr>
        <xdr:grpSpPr bwMode="auto">
          <a:xfrm>
            <a:off x="1474303" y="3478692"/>
            <a:ext cx="401698" cy="298173"/>
            <a:chOff x="8489673" y="1308650"/>
            <a:chExt cx="401698" cy="298173"/>
          </a:xfrm>
        </xdr:grpSpPr>
        <mc:AlternateContent xmlns:mc="http://schemas.openxmlformats.org/markup-compatibility/2006">
          <mc:Choice xmlns:a14="http://schemas.microsoft.com/office/drawing/2010/main" Requires="a14">
            <xdr:sp macro="" textlink="">
              <xdr:nvSpPr>
                <xdr:cNvPr id="33842" name="Check Box 50" hidden="1">
                  <a:extLst>
                    <a:ext uri="{63B3BB69-23CF-44E3-9099-C40C66FF867C}">
                      <a14:compatExt spid="_x0000_s33842"/>
                    </a:ext>
                    <a:ext uri="{FF2B5EF4-FFF2-40B4-BE49-F238E27FC236}">
                      <a16:creationId xmlns:a16="http://schemas.microsoft.com/office/drawing/2014/main" id="{00000000-0008-0000-0300-000032840000}"/>
                    </a:ext>
                  </a:extLst>
                </xdr:cNvPr>
                <xdr:cNvSpPr/>
              </xdr:nvSpPr>
              <xdr:spPr bwMode="auto">
                <a:xfrm>
                  <a:off x="8489673" y="1308650"/>
                  <a:ext cx="281608" cy="298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3844" name="テキスト ボックス 33843">
              <a:extLst>
                <a:ext uri="{FF2B5EF4-FFF2-40B4-BE49-F238E27FC236}">
                  <a16:creationId xmlns:a16="http://schemas.microsoft.com/office/drawing/2014/main" id="{00000000-0008-0000-0400-000034840000}"/>
                </a:ext>
              </a:extLst>
            </xdr:cNvPr>
            <xdr:cNvSpPr txBox="1"/>
          </xdr:nvSpPr>
          <xdr:spPr>
            <a:xfrm>
              <a:off x="8606836" y="1365105"/>
              <a:ext cx="284535" cy="19355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有</a:t>
              </a:r>
            </a:p>
          </xdr:txBody>
        </xdr:sp>
      </xdr:grpSp>
      <mc:AlternateContent xmlns:mc="http://schemas.openxmlformats.org/markup-compatibility/2006">
        <mc:Choice xmlns:a14="http://schemas.microsoft.com/office/drawing/2010/main" Requires="a14">
          <xdr:sp macro="" textlink="">
            <xdr:nvSpPr>
              <xdr:cNvPr id="33843" name="Check Box 51" hidden="1">
                <a:extLst>
                  <a:ext uri="{63B3BB69-23CF-44E3-9099-C40C66FF867C}">
                    <a14:compatExt spid="_x0000_s33843"/>
                  </a:ext>
                  <a:ext uri="{FF2B5EF4-FFF2-40B4-BE49-F238E27FC236}">
                    <a16:creationId xmlns:a16="http://schemas.microsoft.com/office/drawing/2014/main" id="{00000000-0008-0000-0300-000033840000}"/>
                  </a:ext>
                </a:extLst>
              </xdr:cNvPr>
              <xdr:cNvSpPr/>
            </xdr:nvSpPr>
            <xdr:spPr bwMode="auto">
              <a:xfrm>
                <a:off x="1871869" y="3486968"/>
                <a:ext cx="281609" cy="298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3792" name="テキスト ボックス 33791">
            <a:extLst>
              <a:ext uri="{FF2B5EF4-FFF2-40B4-BE49-F238E27FC236}">
                <a16:creationId xmlns:a16="http://schemas.microsoft.com/office/drawing/2014/main" id="{00000000-0008-0000-0400-000000840000}"/>
              </a:ext>
            </a:extLst>
          </xdr:cNvPr>
          <xdr:cNvSpPr txBox="1"/>
        </xdr:nvSpPr>
        <xdr:spPr>
          <a:xfrm>
            <a:off x="1976425" y="3535147"/>
            <a:ext cx="309641" cy="20968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無</a:t>
            </a:r>
          </a:p>
        </xdr:txBody>
      </xdr:sp>
    </xdr:grpSp>
    <xdr:clientData/>
  </xdr:twoCellAnchor>
  <xdr:twoCellAnchor>
    <xdr:from>
      <xdr:col>23</xdr:col>
      <xdr:colOff>7620</xdr:colOff>
      <xdr:row>56</xdr:row>
      <xdr:rowOff>218443</xdr:rowOff>
    </xdr:from>
    <xdr:to>
      <xdr:col>28</xdr:col>
      <xdr:colOff>64770</xdr:colOff>
      <xdr:row>58</xdr:row>
      <xdr:rowOff>29253</xdr:rowOff>
    </xdr:to>
    <xdr:grpSp>
      <xdr:nvGrpSpPr>
        <xdr:cNvPr id="33845" name="グループ化 1">
          <a:extLst>
            <a:ext uri="{FF2B5EF4-FFF2-40B4-BE49-F238E27FC236}">
              <a16:creationId xmlns:a16="http://schemas.microsoft.com/office/drawing/2014/main" id="{00000000-0008-0000-0400-000035840000}"/>
            </a:ext>
          </a:extLst>
        </xdr:cNvPr>
        <xdr:cNvGrpSpPr>
          <a:grpSpLocks/>
        </xdr:cNvGrpSpPr>
      </xdr:nvGrpSpPr>
      <xdr:grpSpPr bwMode="auto">
        <a:xfrm>
          <a:off x="3173095" y="13004168"/>
          <a:ext cx="762000" cy="318810"/>
          <a:chOff x="1474304" y="3478660"/>
          <a:chExt cx="828326" cy="298181"/>
        </a:xfrm>
      </xdr:grpSpPr>
      <xdr:grpSp>
        <xdr:nvGrpSpPr>
          <xdr:cNvPr id="33846" name="グループ化 91">
            <a:extLst>
              <a:ext uri="{FF2B5EF4-FFF2-40B4-BE49-F238E27FC236}">
                <a16:creationId xmlns:a16="http://schemas.microsoft.com/office/drawing/2014/main" id="{00000000-0008-0000-0400-000036840000}"/>
              </a:ext>
            </a:extLst>
          </xdr:cNvPr>
          <xdr:cNvGrpSpPr>
            <a:grpSpLocks/>
          </xdr:cNvGrpSpPr>
        </xdr:nvGrpSpPr>
        <xdr:grpSpPr bwMode="auto">
          <a:xfrm>
            <a:off x="1474304" y="3478660"/>
            <a:ext cx="397597" cy="298170"/>
            <a:chOff x="8489674" y="1308618"/>
            <a:chExt cx="397597" cy="298170"/>
          </a:xfrm>
        </xdr:grpSpPr>
        <mc:AlternateContent xmlns:mc="http://schemas.openxmlformats.org/markup-compatibility/2006">
          <mc:Choice xmlns:a14="http://schemas.microsoft.com/office/drawing/2010/main" Requires="a14">
            <xdr:sp macro="" textlink="">
              <xdr:nvSpPr>
                <xdr:cNvPr id="33796" name="Check Box 52" hidden="1">
                  <a:extLst>
                    <a:ext uri="{63B3BB69-23CF-44E3-9099-C40C66FF867C}">
                      <a14:compatExt spid="_x0000_s33844"/>
                    </a:ext>
                    <a:ext uri="{FF2B5EF4-FFF2-40B4-BE49-F238E27FC236}">
                      <a16:creationId xmlns:a16="http://schemas.microsoft.com/office/drawing/2014/main" id="{00000000-0008-0000-0300-000004840000}"/>
                    </a:ext>
                  </a:extLst>
                </xdr:cNvPr>
                <xdr:cNvSpPr/>
              </xdr:nvSpPr>
              <xdr:spPr bwMode="auto">
                <a:xfrm>
                  <a:off x="8489674" y="1308618"/>
                  <a:ext cx="281609" cy="2981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3850" name="テキスト ボックス 33849">
              <a:extLst>
                <a:ext uri="{FF2B5EF4-FFF2-40B4-BE49-F238E27FC236}">
                  <a16:creationId xmlns:a16="http://schemas.microsoft.com/office/drawing/2014/main" id="{00000000-0008-0000-0400-00003A840000}"/>
                </a:ext>
              </a:extLst>
            </xdr:cNvPr>
            <xdr:cNvSpPr txBox="1"/>
          </xdr:nvSpPr>
          <xdr:spPr>
            <a:xfrm>
              <a:off x="8622206" y="1345015"/>
              <a:ext cx="265065" cy="21090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無</a:t>
              </a:r>
            </a:p>
          </xdr:txBody>
        </xdr:sp>
      </xdr:grpSp>
      <mc:AlternateContent xmlns:mc="http://schemas.openxmlformats.org/markup-compatibility/2006">
        <mc:Choice xmlns:a14="http://schemas.microsoft.com/office/drawing/2010/main" Requires="a14">
          <xdr:sp macro="" textlink="">
            <xdr:nvSpPr>
              <xdr:cNvPr id="33800" name="Check Box 53" hidden="1">
                <a:extLst>
                  <a:ext uri="{63B3BB69-23CF-44E3-9099-C40C66FF867C}">
                    <a14:compatExt spid="_x0000_s33845"/>
                  </a:ext>
                  <a:ext uri="{FF2B5EF4-FFF2-40B4-BE49-F238E27FC236}">
                    <a16:creationId xmlns:a16="http://schemas.microsoft.com/office/drawing/2014/main" id="{00000000-0008-0000-0300-000008840000}"/>
                  </a:ext>
                </a:extLst>
              </xdr:cNvPr>
              <xdr:cNvSpPr/>
            </xdr:nvSpPr>
            <xdr:spPr bwMode="auto">
              <a:xfrm>
                <a:off x="1871869" y="3478677"/>
                <a:ext cx="281609" cy="2981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3848" name="テキスト ボックス 33847">
            <a:extLst>
              <a:ext uri="{FF2B5EF4-FFF2-40B4-BE49-F238E27FC236}">
                <a16:creationId xmlns:a16="http://schemas.microsoft.com/office/drawing/2014/main" id="{00000000-0008-0000-0400-000038840000}"/>
              </a:ext>
            </a:extLst>
          </xdr:cNvPr>
          <xdr:cNvSpPr txBox="1"/>
        </xdr:nvSpPr>
        <xdr:spPr>
          <a:xfrm>
            <a:off x="2012716" y="3522329"/>
            <a:ext cx="289914" cy="21817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有</a:t>
            </a:r>
          </a:p>
        </xdr:txBody>
      </xdr:sp>
    </xdr:grpSp>
    <xdr:clientData/>
  </xdr:twoCellAnchor>
  <xdr:twoCellAnchor>
    <xdr:from>
      <xdr:col>23</xdr:col>
      <xdr:colOff>7620</xdr:colOff>
      <xdr:row>57</xdr:row>
      <xdr:rowOff>219085</xdr:rowOff>
    </xdr:from>
    <xdr:to>
      <xdr:col>28</xdr:col>
      <xdr:colOff>64770</xdr:colOff>
      <xdr:row>58</xdr:row>
      <xdr:rowOff>237451</xdr:rowOff>
    </xdr:to>
    <xdr:grpSp>
      <xdr:nvGrpSpPr>
        <xdr:cNvPr id="33851" name="グループ化 1">
          <a:extLst>
            <a:ext uri="{FF2B5EF4-FFF2-40B4-BE49-F238E27FC236}">
              <a16:creationId xmlns:a16="http://schemas.microsoft.com/office/drawing/2014/main" id="{00000000-0008-0000-0400-00003B840000}"/>
            </a:ext>
          </a:extLst>
        </xdr:cNvPr>
        <xdr:cNvGrpSpPr>
          <a:grpSpLocks/>
        </xdr:cNvGrpSpPr>
      </xdr:nvGrpSpPr>
      <xdr:grpSpPr bwMode="auto">
        <a:xfrm>
          <a:off x="3173095" y="13255635"/>
          <a:ext cx="762000" cy="281891"/>
          <a:chOff x="1474304" y="3478743"/>
          <a:chExt cx="828326" cy="298175"/>
        </a:xfrm>
      </xdr:grpSpPr>
      <xdr:grpSp>
        <xdr:nvGrpSpPr>
          <xdr:cNvPr id="33852" name="グループ化 91">
            <a:extLst>
              <a:ext uri="{FF2B5EF4-FFF2-40B4-BE49-F238E27FC236}">
                <a16:creationId xmlns:a16="http://schemas.microsoft.com/office/drawing/2014/main" id="{00000000-0008-0000-0400-00003C840000}"/>
              </a:ext>
            </a:extLst>
          </xdr:cNvPr>
          <xdr:cNvGrpSpPr>
            <a:grpSpLocks/>
          </xdr:cNvGrpSpPr>
        </xdr:nvGrpSpPr>
        <xdr:grpSpPr bwMode="auto">
          <a:xfrm>
            <a:off x="1474304" y="3478743"/>
            <a:ext cx="397597" cy="298173"/>
            <a:chOff x="8489674" y="1308701"/>
            <a:chExt cx="397597" cy="298173"/>
          </a:xfrm>
        </xdr:grpSpPr>
        <mc:AlternateContent xmlns:mc="http://schemas.openxmlformats.org/markup-compatibility/2006">
          <mc:Choice xmlns:a14="http://schemas.microsoft.com/office/drawing/2010/main" Requires="a14">
            <xdr:sp macro="" textlink="">
              <xdr:nvSpPr>
                <xdr:cNvPr id="33847" name="Check Box 54" hidden="1">
                  <a:extLst>
                    <a:ext uri="{63B3BB69-23CF-44E3-9099-C40C66FF867C}">
                      <a14:compatExt spid="_x0000_s33846"/>
                    </a:ext>
                    <a:ext uri="{FF2B5EF4-FFF2-40B4-BE49-F238E27FC236}">
                      <a16:creationId xmlns:a16="http://schemas.microsoft.com/office/drawing/2014/main" id="{00000000-0008-0000-0300-000037840000}"/>
                    </a:ext>
                  </a:extLst>
                </xdr:cNvPr>
                <xdr:cNvSpPr/>
              </xdr:nvSpPr>
              <xdr:spPr bwMode="auto">
                <a:xfrm>
                  <a:off x="8489674" y="1308701"/>
                  <a:ext cx="281609" cy="298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3856" name="テキスト ボックス 33855">
              <a:extLst>
                <a:ext uri="{FF2B5EF4-FFF2-40B4-BE49-F238E27FC236}">
                  <a16:creationId xmlns:a16="http://schemas.microsoft.com/office/drawing/2014/main" id="{00000000-0008-0000-0400-000040840000}"/>
                </a:ext>
              </a:extLst>
            </xdr:cNvPr>
            <xdr:cNvSpPr txBox="1"/>
          </xdr:nvSpPr>
          <xdr:spPr>
            <a:xfrm>
              <a:off x="8622206" y="1348946"/>
              <a:ext cx="265065" cy="20146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無</a:t>
              </a:r>
            </a:p>
          </xdr:txBody>
        </xdr:sp>
      </xdr:grpSp>
      <mc:AlternateContent xmlns:mc="http://schemas.openxmlformats.org/markup-compatibility/2006">
        <mc:Choice xmlns:a14="http://schemas.microsoft.com/office/drawing/2010/main" Requires="a14">
          <xdr:sp macro="" textlink="">
            <xdr:nvSpPr>
              <xdr:cNvPr id="33849" name="Check Box 55" hidden="1">
                <a:extLst>
                  <a:ext uri="{63B3BB69-23CF-44E3-9099-C40C66FF867C}">
                    <a14:compatExt spid="_x0000_s33847"/>
                  </a:ext>
                  <a:ext uri="{FF2B5EF4-FFF2-40B4-BE49-F238E27FC236}">
                    <a16:creationId xmlns:a16="http://schemas.microsoft.com/office/drawing/2014/main" id="{00000000-0008-0000-0300-000039840000}"/>
                  </a:ext>
                </a:extLst>
              </xdr:cNvPr>
              <xdr:cNvSpPr/>
            </xdr:nvSpPr>
            <xdr:spPr bwMode="auto">
              <a:xfrm>
                <a:off x="1871869" y="3478744"/>
                <a:ext cx="281609" cy="298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3854" name="テキスト ボックス 33853">
            <a:extLst>
              <a:ext uri="{FF2B5EF4-FFF2-40B4-BE49-F238E27FC236}">
                <a16:creationId xmlns:a16="http://schemas.microsoft.com/office/drawing/2014/main" id="{00000000-0008-0000-0400-00003E840000}"/>
              </a:ext>
            </a:extLst>
          </xdr:cNvPr>
          <xdr:cNvSpPr txBox="1"/>
        </xdr:nvSpPr>
        <xdr:spPr>
          <a:xfrm>
            <a:off x="2012716" y="3527047"/>
            <a:ext cx="289914" cy="20952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有</a:t>
            </a:r>
          </a:p>
        </xdr:txBody>
      </xdr:sp>
    </xdr:grpSp>
    <xdr:clientData/>
  </xdr:twoCellAnchor>
  <mc:AlternateContent xmlns:mc="http://schemas.openxmlformats.org/markup-compatibility/2006">
    <mc:Choice xmlns:a14="http://schemas.microsoft.com/office/drawing/2010/main" Requires="a14">
      <xdr:twoCellAnchor editAs="oneCell">
        <xdr:from>
          <xdr:col>31</xdr:col>
          <xdr:colOff>63500</xdr:colOff>
          <xdr:row>10</xdr:row>
          <xdr:rowOff>82550</xdr:rowOff>
        </xdr:from>
        <xdr:to>
          <xdr:col>33</xdr:col>
          <xdr:colOff>76200</xdr:colOff>
          <xdr:row>10</xdr:row>
          <xdr:rowOff>298450</xdr:rowOff>
        </xdr:to>
        <xdr:sp macro="" textlink="">
          <xdr:nvSpPr>
            <xdr:cNvPr id="33853" name="Check Box 56" hidden="1">
              <a:extLst>
                <a:ext uri="{63B3BB69-23CF-44E3-9099-C40C66FF867C}">
                  <a14:compatExt spid="_x0000_s33848"/>
                </a:ext>
                <a:ext uri="{FF2B5EF4-FFF2-40B4-BE49-F238E27FC236}">
                  <a16:creationId xmlns:a16="http://schemas.microsoft.com/office/drawing/2014/main" id="{00000000-0008-0000-0300-00003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69850</xdr:colOff>
          <xdr:row>10</xdr:row>
          <xdr:rowOff>76200</xdr:rowOff>
        </xdr:from>
        <xdr:to>
          <xdr:col>40</xdr:col>
          <xdr:colOff>69850</xdr:colOff>
          <xdr:row>10</xdr:row>
          <xdr:rowOff>298450</xdr:rowOff>
        </xdr:to>
        <xdr:sp macro="" textlink="">
          <xdr:nvSpPr>
            <xdr:cNvPr id="33855" name="Check Box 57" hidden="1">
              <a:extLst>
                <a:ext uri="{63B3BB69-23CF-44E3-9099-C40C66FF867C}">
                  <a14:compatExt spid="_x0000_s33849"/>
                </a:ext>
                <a:ext uri="{FF2B5EF4-FFF2-40B4-BE49-F238E27FC236}">
                  <a16:creationId xmlns:a16="http://schemas.microsoft.com/office/drawing/2014/main" id="{00000000-0008-0000-0300-00003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69850</xdr:colOff>
          <xdr:row>10</xdr:row>
          <xdr:rowOff>101600</xdr:rowOff>
        </xdr:from>
        <xdr:to>
          <xdr:col>25</xdr:col>
          <xdr:colOff>50800</xdr:colOff>
          <xdr:row>10</xdr:row>
          <xdr:rowOff>304800</xdr:rowOff>
        </xdr:to>
        <xdr:sp macro="" textlink="">
          <xdr:nvSpPr>
            <xdr:cNvPr id="33857" name="Check Box 58" hidden="1">
              <a:extLst>
                <a:ext uri="{63B3BB69-23CF-44E3-9099-C40C66FF867C}">
                  <a14:compatExt spid="_x0000_s33850"/>
                </a:ext>
                <a:ext uri="{FF2B5EF4-FFF2-40B4-BE49-F238E27FC236}">
                  <a16:creationId xmlns:a16="http://schemas.microsoft.com/office/drawing/2014/main" id="{00000000-0008-0000-0300-00004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63500</xdr:colOff>
          <xdr:row>10</xdr:row>
          <xdr:rowOff>101600</xdr:rowOff>
        </xdr:from>
        <xdr:to>
          <xdr:col>18</xdr:col>
          <xdr:colOff>76200</xdr:colOff>
          <xdr:row>10</xdr:row>
          <xdr:rowOff>304800</xdr:rowOff>
        </xdr:to>
        <xdr:sp macro="" textlink="">
          <xdr:nvSpPr>
            <xdr:cNvPr id="33858" name="Check Box 59" hidden="1">
              <a:extLst>
                <a:ext uri="{63B3BB69-23CF-44E3-9099-C40C66FF867C}">
                  <a14:compatExt spid="_x0000_s33851"/>
                </a:ext>
                <a:ext uri="{FF2B5EF4-FFF2-40B4-BE49-F238E27FC236}">
                  <a16:creationId xmlns:a16="http://schemas.microsoft.com/office/drawing/2014/main" id="{00000000-0008-0000-0300-00004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88900</xdr:colOff>
          <xdr:row>10</xdr:row>
          <xdr:rowOff>101600</xdr:rowOff>
        </xdr:from>
        <xdr:to>
          <xdr:col>50</xdr:col>
          <xdr:colOff>114300</xdr:colOff>
          <xdr:row>10</xdr:row>
          <xdr:rowOff>304800</xdr:rowOff>
        </xdr:to>
        <xdr:sp macro="" textlink="">
          <xdr:nvSpPr>
            <xdr:cNvPr id="33859" name="Check Box 60" hidden="1">
              <a:extLst>
                <a:ext uri="{63B3BB69-23CF-44E3-9099-C40C66FF867C}">
                  <a14:compatExt spid="_x0000_s33852"/>
                </a:ext>
                <a:ext uri="{FF2B5EF4-FFF2-40B4-BE49-F238E27FC236}">
                  <a16:creationId xmlns:a16="http://schemas.microsoft.com/office/drawing/2014/main" id="{00000000-0008-0000-0300-00004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21</xdr:row>
          <xdr:rowOff>12700</xdr:rowOff>
        </xdr:from>
        <xdr:to>
          <xdr:col>34</xdr:col>
          <xdr:colOff>114300</xdr:colOff>
          <xdr:row>21</xdr:row>
          <xdr:rowOff>228600</xdr:rowOff>
        </xdr:to>
        <xdr:sp macro="" textlink="">
          <xdr:nvSpPr>
            <xdr:cNvPr id="33860" name="Check Box 61" hidden="1">
              <a:extLst>
                <a:ext uri="{63B3BB69-23CF-44E3-9099-C40C66FF867C}">
                  <a14:compatExt spid="_x0000_s33853"/>
                </a:ext>
                <a:ext uri="{FF2B5EF4-FFF2-40B4-BE49-F238E27FC236}">
                  <a16:creationId xmlns:a16="http://schemas.microsoft.com/office/drawing/2014/main" id="{00000000-0008-0000-0300-00004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20</xdr:row>
          <xdr:rowOff>12700</xdr:rowOff>
        </xdr:from>
        <xdr:to>
          <xdr:col>34</xdr:col>
          <xdr:colOff>114300</xdr:colOff>
          <xdr:row>20</xdr:row>
          <xdr:rowOff>228600</xdr:rowOff>
        </xdr:to>
        <xdr:sp macro="" textlink="">
          <xdr:nvSpPr>
            <xdr:cNvPr id="33861" name="Check Box 62" hidden="1">
              <a:extLst>
                <a:ext uri="{63B3BB69-23CF-44E3-9099-C40C66FF867C}">
                  <a14:compatExt spid="_x0000_s33854"/>
                </a:ext>
                <a:ext uri="{FF2B5EF4-FFF2-40B4-BE49-F238E27FC236}">
                  <a16:creationId xmlns:a16="http://schemas.microsoft.com/office/drawing/2014/main" id="{00000000-0008-0000-0300-00004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31</xdr:row>
          <xdr:rowOff>12700</xdr:rowOff>
        </xdr:from>
        <xdr:to>
          <xdr:col>34</xdr:col>
          <xdr:colOff>114300</xdr:colOff>
          <xdr:row>31</xdr:row>
          <xdr:rowOff>228600</xdr:rowOff>
        </xdr:to>
        <xdr:sp macro="" textlink="">
          <xdr:nvSpPr>
            <xdr:cNvPr id="33862" name="Check Box 63" hidden="1">
              <a:extLst>
                <a:ext uri="{63B3BB69-23CF-44E3-9099-C40C66FF867C}">
                  <a14:compatExt spid="_x0000_s33855"/>
                </a:ext>
                <a:ext uri="{FF2B5EF4-FFF2-40B4-BE49-F238E27FC236}">
                  <a16:creationId xmlns:a16="http://schemas.microsoft.com/office/drawing/2014/main" id="{00000000-0008-0000-0300-00004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30</xdr:row>
          <xdr:rowOff>12700</xdr:rowOff>
        </xdr:from>
        <xdr:to>
          <xdr:col>34</xdr:col>
          <xdr:colOff>114300</xdr:colOff>
          <xdr:row>30</xdr:row>
          <xdr:rowOff>228600</xdr:rowOff>
        </xdr:to>
        <xdr:sp macro="" textlink="">
          <xdr:nvSpPr>
            <xdr:cNvPr id="33863" name="Check Box 64" hidden="1">
              <a:extLst>
                <a:ext uri="{63B3BB69-23CF-44E3-9099-C40C66FF867C}">
                  <a14:compatExt spid="_x0000_s33856"/>
                </a:ext>
                <a:ext uri="{FF2B5EF4-FFF2-40B4-BE49-F238E27FC236}">
                  <a16:creationId xmlns:a16="http://schemas.microsoft.com/office/drawing/2014/main" id="{00000000-0008-0000-0300-00004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41</xdr:row>
          <xdr:rowOff>12700</xdr:rowOff>
        </xdr:from>
        <xdr:to>
          <xdr:col>34</xdr:col>
          <xdr:colOff>114300</xdr:colOff>
          <xdr:row>41</xdr:row>
          <xdr:rowOff>228600</xdr:rowOff>
        </xdr:to>
        <xdr:sp macro="" textlink="">
          <xdr:nvSpPr>
            <xdr:cNvPr id="33864" name="Check Box 65" hidden="1">
              <a:extLst>
                <a:ext uri="{63B3BB69-23CF-44E3-9099-C40C66FF867C}">
                  <a14:compatExt spid="_x0000_s33857"/>
                </a:ext>
                <a:ext uri="{FF2B5EF4-FFF2-40B4-BE49-F238E27FC236}">
                  <a16:creationId xmlns:a16="http://schemas.microsoft.com/office/drawing/2014/main" id="{00000000-0008-0000-0300-00004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40</xdr:row>
          <xdr:rowOff>12700</xdr:rowOff>
        </xdr:from>
        <xdr:to>
          <xdr:col>34</xdr:col>
          <xdr:colOff>114300</xdr:colOff>
          <xdr:row>40</xdr:row>
          <xdr:rowOff>228600</xdr:rowOff>
        </xdr:to>
        <xdr:sp macro="" textlink="">
          <xdr:nvSpPr>
            <xdr:cNvPr id="33865" name="Check Box 66" hidden="1">
              <a:extLst>
                <a:ext uri="{63B3BB69-23CF-44E3-9099-C40C66FF867C}">
                  <a14:compatExt spid="_x0000_s33858"/>
                </a:ext>
                <a:ext uri="{FF2B5EF4-FFF2-40B4-BE49-F238E27FC236}">
                  <a16:creationId xmlns:a16="http://schemas.microsoft.com/office/drawing/2014/main" id="{00000000-0008-0000-0300-00004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336177</xdr:colOff>
      <xdr:row>2</xdr:row>
      <xdr:rowOff>56030</xdr:rowOff>
    </xdr:from>
    <xdr:to>
      <xdr:col>17</xdr:col>
      <xdr:colOff>448235</xdr:colOff>
      <xdr:row>14</xdr:row>
      <xdr:rowOff>179294</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9275296" y="537883"/>
          <a:ext cx="3877235" cy="4048498"/>
          <a:chOff x="10040471" y="549089"/>
          <a:chExt cx="4213411" cy="4078940"/>
        </a:xfrm>
      </xdr:grpSpPr>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0051676" y="1333500"/>
            <a:ext cx="4202206" cy="108697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合計チェックが</a:t>
            </a:r>
            <a:r>
              <a:rPr kumimoji="1" lang="en-US" altLang="ja-JP" sz="1100" b="1"/>
              <a:t>"×"</a:t>
            </a:r>
            <a:r>
              <a:rPr kumimoji="1" lang="ja-JP" altLang="en-US" sz="1100" b="1"/>
              <a:t>の場合</a:t>
            </a:r>
            <a:endParaRPr kumimoji="1" lang="en-US" altLang="ja-JP" sz="1100" b="1"/>
          </a:p>
          <a:p>
            <a:r>
              <a:rPr kumimoji="1" lang="ja-JP" altLang="en-US" sz="1100"/>
              <a:t>⇒横方向の合計があっておりませんので、修正してください。</a:t>
            </a:r>
            <a:endParaRPr kumimoji="1" lang="en-US" altLang="ja-JP" sz="1100"/>
          </a:p>
          <a:p>
            <a:r>
              <a:rPr kumimoji="1" lang="ja-JP" altLang="en-US" sz="1100"/>
              <a:t>　　手入力した整数であれば基本的にＯＫかと思いますが、</a:t>
            </a:r>
            <a:endParaRPr kumimoji="1" lang="en-US" altLang="ja-JP" sz="1100"/>
          </a:p>
          <a:p>
            <a:r>
              <a:rPr kumimoji="1" lang="ja-JP" altLang="en-US" sz="1100"/>
              <a:t>　　「</a:t>
            </a:r>
            <a:r>
              <a:rPr kumimoji="1" lang="en-US" altLang="ja-JP" sz="1100"/>
              <a:t>D9×E9</a:t>
            </a:r>
            <a:r>
              <a:rPr kumimoji="1" lang="ja-JP" altLang="en-US" sz="1100"/>
              <a:t>」のような数式を入れていると、表示は整数でも計算自体は小数込みで行われているので合計が合わない場合があります。</a:t>
            </a:r>
          </a:p>
        </xdr:txBody>
      </xdr:sp>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0051676" y="2599764"/>
            <a:ext cx="4202206" cy="70597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上限チェックが</a:t>
            </a:r>
            <a:r>
              <a:rPr kumimoji="1" lang="en-US" altLang="ja-JP" sz="1100" b="1"/>
              <a:t>"×"</a:t>
            </a:r>
            <a:r>
              <a:rPr kumimoji="1" lang="ja-JP" altLang="en-US" sz="1100" b="1"/>
              <a:t>の場合</a:t>
            </a:r>
            <a:endParaRPr kumimoji="1" lang="en-US" altLang="ja-JP" sz="1100" b="1"/>
          </a:p>
          <a:p>
            <a:r>
              <a:rPr kumimoji="1" lang="ja-JP" altLang="en-US" sz="1100"/>
              <a:t>⇒工事事務費が補助対象工事費の</a:t>
            </a:r>
            <a:r>
              <a:rPr kumimoji="1" lang="en-US" altLang="ja-JP" sz="1100"/>
              <a:t>2.6</a:t>
            </a:r>
            <a:r>
              <a:rPr kumimoji="1" lang="ja-JP" altLang="en-US" sz="1100"/>
              <a:t>％を超えているので修正してください。各年度</a:t>
            </a:r>
            <a:r>
              <a:rPr kumimoji="1" lang="en-US" altLang="ja-JP" sz="1100"/>
              <a:t>2.6</a:t>
            </a:r>
            <a:r>
              <a:rPr kumimoji="1" lang="ja-JP" altLang="en-US" sz="1100"/>
              <a:t>％以下にする必要があります。</a:t>
            </a:r>
          </a:p>
        </xdr:txBody>
      </xdr:sp>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0051676" y="3574676"/>
            <a:ext cx="4202206" cy="105335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進捗率チェックが</a:t>
            </a:r>
            <a:r>
              <a:rPr kumimoji="1" lang="en-US" altLang="ja-JP" sz="1100" b="1"/>
              <a:t>"×"</a:t>
            </a:r>
            <a:r>
              <a:rPr kumimoji="1" lang="ja-JP" altLang="en-US" sz="1100" b="1"/>
              <a:t>の場合</a:t>
            </a:r>
            <a:endParaRPr kumimoji="1" lang="en-US" altLang="ja-JP" sz="1100" b="1"/>
          </a:p>
          <a:p>
            <a:r>
              <a:rPr kumimoji="1" lang="ja-JP" altLang="en-US" sz="1100"/>
              <a:t>⇒１年目（または２年目）の補助対象経費の小計が、年度合計</a:t>
            </a:r>
            <a:r>
              <a:rPr kumimoji="1" lang="en-US" altLang="ja-JP" sz="1100"/>
              <a:t>×</a:t>
            </a:r>
            <a:r>
              <a:rPr kumimoji="1" lang="ja-JP" altLang="en-US" sz="1100"/>
              <a:t>進捗率を超えていないので、補助対象工事費の金額（水色セル部分）を調整するなどして修正して下さい。</a:t>
            </a:r>
          </a:p>
        </xdr:txBody>
      </xdr:sp>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10040471" y="549089"/>
            <a:ext cx="4202206" cy="66114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チェックがすべて</a:t>
            </a:r>
            <a:r>
              <a:rPr kumimoji="1" lang="en-US" altLang="ja-JP" sz="1400" b="1"/>
              <a:t>"OK"</a:t>
            </a:r>
            <a:r>
              <a:rPr kumimoji="1" lang="ja-JP" altLang="en-US" sz="1400" b="1"/>
              <a:t>になっていることを確認の上、</a:t>
            </a:r>
            <a:endParaRPr kumimoji="1" lang="en-US" altLang="ja-JP" sz="1400" b="1"/>
          </a:p>
          <a:p>
            <a:r>
              <a:rPr kumimoji="1" lang="ja-JP" altLang="en-US" sz="1400" b="1"/>
              <a:t>ご提出ください。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5</xdr:row>
      <xdr:rowOff>0</xdr:rowOff>
    </xdr:from>
    <xdr:to>
      <xdr:col>18</xdr:col>
      <xdr:colOff>112058</xdr:colOff>
      <xdr:row>16</xdr:row>
      <xdr:rowOff>107202</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9569824" y="1120588"/>
          <a:ext cx="3877234" cy="4082115"/>
          <a:chOff x="10040471" y="549089"/>
          <a:chExt cx="4213411" cy="4078940"/>
        </a:xfrm>
      </xdr:grpSpPr>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合計チェックが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⇒横方向の合計があっておりませんので、修正してください。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手入力した整数であれば基本的にＯＫかと思いますが、</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D9×E9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」のような数式を入れていると、表示は整数でも計算自体は小数込みで行われているので合計が合わない場合があります。</a:t>
            </a:r>
          </a:p>
        </xdr:txBody>
      </xdr:sp>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上限チェックが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⇒工事事務費が補助対象工事費の</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％を超えているので修正してください。各年度</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％以下にする必要があります。</a:t>
            </a:r>
          </a:p>
        </xdr:txBody>
      </xdr:sp>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進捗率チェックが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⇒１年目（または２年目）の補助対象経費の小計が、年度合計</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進捗率を超えていないので、補助対象工事費の金額（水色セル部分）を調整するなどして修正して下さい。</a:t>
            </a:r>
          </a:p>
        </xdr:txBody>
      </xdr:sp>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チェックがすべて</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になっていることを確認の上、</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ご提出ください。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5</xdr:row>
      <xdr:rowOff>0</xdr:rowOff>
    </xdr:from>
    <xdr:to>
      <xdr:col>18</xdr:col>
      <xdr:colOff>112058</xdr:colOff>
      <xdr:row>16</xdr:row>
      <xdr:rowOff>107202</xdr:rowOff>
    </xdr:to>
    <xdr:grpSp>
      <xdr:nvGrpSpPr>
        <xdr:cNvPr id="2" name="グループ化 1">
          <a:extLst>
            <a:ext uri="{FF2B5EF4-FFF2-40B4-BE49-F238E27FC236}">
              <a16:creationId xmlns:a16="http://schemas.microsoft.com/office/drawing/2014/main" id="{00000000-0008-0000-0800-000002000000}"/>
            </a:ext>
          </a:extLst>
        </xdr:cNvPr>
        <xdr:cNvGrpSpPr/>
      </xdr:nvGrpSpPr>
      <xdr:grpSpPr>
        <a:xfrm>
          <a:off x="9569824" y="1120588"/>
          <a:ext cx="3877234" cy="4082115"/>
          <a:chOff x="10040471" y="549089"/>
          <a:chExt cx="4213411" cy="4078940"/>
        </a:xfrm>
      </xdr:grpSpPr>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合計チェックが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⇒横方向の合計があっておりませんので、修正してください。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手入力した整数であれば基本的にＯＫかと思いますが、</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D9×E9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」のような数式を入れていると、表示は整数でも計算自体は小数込みで行われているので合計が合わない場合があります。</a:t>
            </a:r>
          </a:p>
        </xdr:txBody>
      </xdr:sp>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上限チェックが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⇒工事事務費が補助対象工事費の</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％を超えているので修正してください。各年度</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％以下にする必要があります。</a:t>
            </a:r>
          </a:p>
        </xdr:txBody>
      </xdr:sp>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進捗率チェックが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⇒１年目（または２年目）の補助対象経費の小計が、年度合計</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進捗率を超えていないので、補助対象工事費の金額（水色セル部分）を調整するなどして修正して下さい。</a:t>
            </a:r>
          </a:p>
        </xdr:txBody>
      </xdr:sp>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チェックがすべて</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になっていることを確認の上、</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ご提出ください。</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5</xdr:row>
      <xdr:rowOff>0</xdr:rowOff>
    </xdr:from>
    <xdr:to>
      <xdr:col>18</xdr:col>
      <xdr:colOff>112058</xdr:colOff>
      <xdr:row>16</xdr:row>
      <xdr:rowOff>107202</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9569824" y="1120588"/>
          <a:ext cx="3877234" cy="4082115"/>
          <a:chOff x="10040471" y="549089"/>
          <a:chExt cx="4213411" cy="4078940"/>
        </a:xfrm>
      </xdr:grpSpPr>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合計チェックが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⇒横方向の合計があっておりませんので、修正してください。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手入力した整数であれば基本的にＯＫかと思いますが、</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D9×E9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」のような数式を入れていると、表示は整数でも計算自体は小数込みで行われているので合計が合わない場合があります。</a:t>
            </a:r>
          </a:p>
        </xdr:txBody>
      </xdr:sp>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上限チェックが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⇒工事事務費が補助対象工事費の</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％を超えているので修正してください。各年度</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％以下にする必要があります。</a:t>
            </a:r>
          </a:p>
        </xdr:txBody>
      </xdr:sp>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進捗率チェックが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⇒１年目（または２年目）の補助対象経費の小計が、年度合計</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進捗率を超えていないので、補助対象工事費の金額（水色セル部分）を調整するなどして修正して下さい。</a:t>
            </a:r>
          </a:p>
        </xdr:txBody>
      </xdr:sp>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チェックがすべて</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になっていることを確認の上、</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ご提出ください。</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243BC-757F-4102-9016-B0005EB4AE7C}">
  <sheetPr>
    <pageSetUpPr fitToPage="1"/>
  </sheetPr>
  <dimension ref="A1:M26"/>
  <sheetViews>
    <sheetView tabSelected="1" view="pageBreakPreview" zoomScaleNormal="100" zoomScaleSheetLayoutView="100" workbookViewId="0">
      <pane xSplit="1" ySplit="4" topLeftCell="B5" activePane="bottomRight" state="frozen"/>
      <selection activeCell="AG3" sqref="AG3:AY3"/>
      <selection pane="topRight" activeCell="AG3" sqref="AG3:AY3"/>
      <selection pane="bottomLeft" activeCell="AG3" sqref="AG3:AY3"/>
      <selection pane="bottomRight" activeCell="E2" sqref="E2"/>
    </sheetView>
  </sheetViews>
  <sheetFormatPr defaultColWidth="9" defaultRowHeight="20.149999999999999" customHeight="1"/>
  <cols>
    <col min="1" max="1" width="8.81640625" style="107" customWidth="1"/>
    <col min="2" max="2" width="4.90625" style="107" bestFit="1" customWidth="1"/>
    <col min="3" max="3" width="25.453125" style="104" customWidth="1"/>
    <col min="4" max="4" width="32.81640625" style="104" customWidth="1"/>
    <col min="5" max="5" width="13.90625" style="104" customWidth="1"/>
    <col min="6" max="6" width="8" style="105" bestFit="1" customWidth="1"/>
    <col min="7" max="7" width="7.6328125" style="105" bestFit="1" customWidth="1"/>
    <col min="8" max="8" width="8" style="105" bestFit="1" customWidth="1"/>
    <col min="9" max="9" width="7.6328125" style="105" bestFit="1" customWidth="1"/>
    <col min="10" max="10" width="16.36328125" style="104" customWidth="1"/>
    <col min="11" max="16384" width="9" style="104"/>
  </cols>
  <sheetData>
    <row r="1" spans="1:10" ht="20.149999999999999" customHeight="1">
      <c r="A1" s="103" t="s">
        <v>277</v>
      </c>
      <c r="B1" s="103"/>
    </row>
    <row r="2" spans="1:10" ht="20.149999999999999" customHeight="1" thickBot="1">
      <c r="A2" s="205" t="s">
        <v>100</v>
      </c>
      <c r="B2" s="103"/>
      <c r="E2" s="106"/>
    </row>
    <row r="3" spans="1:10" ht="13">
      <c r="A3" s="235" t="s">
        <v>0</v>
      </c>
      <c r="B3" s="236"/>
      <c r="C3" s="236"/>
      <c r="D3" s="236"/>
      <c r="E3" s="236"/>
      <c r="F3" s="259" t="s">
        <v>236</v>
      </c>
      <c r="G3" s="234"/>
      <c r="H3" s="233" t="s">
        <v>237</v>
      </c>
      <c r="I3" s="234"/>
      <c r="J3" s="171"/>
    </row>
    <row r="4" spans="1:10" ht="13.5" thickBot="1">
      <c r="A4" s="237"/>
      <c r="B4" s="238"/>
      <c r="C4" s="238"/>
      <c r="D4" s="238"/>
      <c r="E4" s="238"/>
      <c r="F4" s="197" t="s">
        <v>116</v>
      </c>
      <c r="G4" s="198" t="s">
        <v>235</v>
      </c>
      <c r="H4" s="185" t="s">
        <v>116</v>
      </c>
      <c r="I4" s="198" t="s">
        <v>235</v>
      </c>
      <c r="J4" s="171"/>
    </row>
    <row r="5" spans="1:10" ht="23.15" customHeight="1">
      <c r="A5" s="256" t="s">
        <v>230</v>
      </c>
      <c r="B5" s="214">
        <v>1</v>
      </c>
      <c r="C5" s="200" t="s">
        <v>253</v>
      </c>
      <c r="D5" s="201"/>
      <c r="E5" s="202" t="s">
        <v>2</v>
      </c>
      <c r="F5" s="231" t="s">
        <v>1</v>
      </c>
      <c r="G5" s="231" t="s">
        <v>1</v>
      </c>
      <c r="H5" s="231" t="s">
        <v>1</v>
      </c>
      <c r="I5" s="231" t="s">
        <v>1</v>
      </c>
      <c r="J5" s="171"/>
    </row>
    <row r="6" spans="1:10" ht="23.15" customHeight="1">
      <c r="A6" s="257"/>
      <c r="B6" s="211">
        <v>2</v>
      </c>
      <c r="C6" s="207" t="s">
        <v>238</v>
      </c>
      <c r="D6" s="199"/>
      <c r="E6" s="203" t="s">
        <v>2</v>
      </c>
      <c r="F6" s="169" t="s">
        <v>1</v>
      </c>
      <c r="G6" s="169" t="s">
        <v>1</v>
      </c>
      <c r="H6" s="169" t="s">
        <v>1</v>
      </c>
      <c r="I6" s="169" t="s">
        <v>1</v>
      </c>
      <c r="J6" s="171"/>
    </row>
    <row r="7" spans="1:10" ht="23.15" customHeight="1" thickBot="1">
      <c r="A7" s="258"/>
      <c r="B7" s="215">
        <v>3</v>
      </c>
      <c r="C7" s="216" t="s">
        <v>229</v>
      </c>
      <c r="D7" s="206"/>
      <c r="E7" s="217" t="s">
        <v>2</v>
      </c>
      <c r="F7" s="172" t="s">
        <v>1</v>
      </c>
      <c r="G7" s="172" t="s">
        <v>1</v>
      </c>
      <c r="H7" s="172" t="s">
        <v>1</v>
      </c>
      <c r="I7" s="172" t="s">
        <v>1</v>
      </c>
      <c r="J7" s="171"/>
    </row>
    <row r="8" spans="1:10" ht="28.5" customHeight="1" thickBot="1">
      <c r="A8" s="212" t="s">
        <v>232</v>
      </c>
      <c r="B8" s="218">
        <v>4</v>
      </c>
      <c r="C8" s="245" t="s">
        <v>3</v>
      </c>
      <c r="D8" s="246"/>
      <c r="E8" s="247"/>
      <c r="F8" s="173" t="s">
        <v>1</v>
      </c>
      <c r="G8" s="173" t="s">
        <v>1</v>
      </c>
      <c r="H8" s="173" t="s">
        <v>1</v>
      </c>
      <c r="I8" s="173" t="s">
        <v>1</v>
      </c>
      <c r="J8" s="171"/>
    </row>
    <row r="9" spans="1:10" ht="20.25" customHeight="1">
      <c r="A9" s="248" t="s">
        <v>231</v>
      </c>
      <c r="B9" s="214">
        <v>5</v>
      </c>
      <c r="C9" s="195" t="s">
        <v>251</v>
      </c>
      <c r="D9" s="174"/>
      <c r="E9" s="202" t="s">
        <v>2</v>
      </c>
      <c r="F9" s="167" t="s">
        <v>1</v>
      </c>
      <c r="G9" s="167" t="s">
        <v>1</v>
      </c>
      <c r="H9" s="167" t="s">
        <v>1</v>
      </c>
      <c r="I9" s="167" t="s">
        <v>1</v>
      </c>
      <c r="J9" s="171"/>
    </row>
    <row r="10" spans="1:10" ht="20.25" customHeight="1">
      <c r="A10" s="249"/>
      <c r="B10" s="211">
        <v>6</v>
      </c>
      <c r="C10" s="210" t="s">
        <v>252</v>
      </c>
      <c r="D10" s="171"/>
      <c r="E10" s="208" t="s">
        <v>2</v>
      </c>
      <c r="F10" s="209" t="s">
        <v>11</v>
      </c>
      <c r="G10" s="209" t="s">
        <v>11</v>
      </c>
      <c r="H10" s="209" t="s">
        <v>11</v>
      </c>
      <c r="I10" s="209" t="s">
        <v>11</v>
      </c>
      <c r="J10" s="171"/>
    </row>
    <row r="11" spans="1:10" ht="20.25" customHeight="1" thickBot="1">
      <c r="A11" s="250"/>
      <c r="B11" s="215">
        <v>7</v>
      </c>
      <c r="C11" s="251" t="s">
        <v>4</v>
      </c>
      <c r="D11" s="251"/>
      <c r="E11" s="252"/>
      <c r="F11" s="170" t="s">
        <v>1</v>
      </c>
      <c r="G11" s="170" t="s">
        <v>1</v>
      </c>
      <c r="H11" s="170" t="s">
        <v>1</v>
      </c>
      <c r="I11" s="170" t="s">
        <v>1</v>
      </c>
      <c r="J11" s="171"/>
    </row>
    <row r="12" spans="1:10" ht="23.15" customHeight="1">
      <c r="A12" s="253" t="s">
        <v>5</v>
      </c>
      <c r="B12" s="213">
        <v>8</v>
      </c>
      <c r="C12" s="175" t="s">
        <v>103</v>
      </c>
      <c r="D12" s="175"/>
      <c r="E12" s="176"/>
      <c r="F12" s="177" t="s">
        <v>1</v>
      </c>
      <c r="G12" s="177" t="s">
        <v>1</v>
      </c>
      <c r="H12" s="177" t="s">
        <v>1</v>
      </c>
      <c r="I12" s="177" t="s">
        <v>1</v>
      </c>
      <c r="J12" s="171"/>
    </row>
    <row r="13" spans="1:10" ht="23.15" customHeight="1">
      <c r="A13" s="254"/>
      <c r="B13" s="211">
        <v>9</v>
      </c>
      <c r="C13" s="178" t="s">
        <v>102</v>
      </c>
      <c r="D13" s="178"/>
      <c r="E13" s="179"/>
      <c r="F13" s="168" t="s">
        <v>1</v>
      </c>
      <c r="G13" s="168" t="s">
        <v>1</v>
      </c>
      <c r="H13" s="168" t="s">
        <v>1</v>
      </c>
      <c r="I13" s="168" t="s">
        <v>1</v>
      </c>
      <c r="J13" s="171"/>
    </row>
    <row r="14" spans="1:10" ht="23.15" customHeight="1">
      <c r="A14" s="254"/>
      <c r="B14" s="211">
        <v>10</v>
      </c>
      <c r="C14" s="178" t="s">
        <v>101</v>
      </c>
      <c r="D14" s="178"/>
      <c r="E14" s="179"/>
      <c r="F14" s="168" t="s">
        <v>104</v>
      </c>
      <c r="G14" s="168" t="s">
        <v>104</v>
      </c>
      <c r="H14" s="168" t="s">
        <v>1</v>
      </c>
      <c r="I14" s="168" t="s">
        <v>1</v>
      </c>
      <c r="J14" s="171"/>
    </row>
    <row r="15" spans="1:10" ht="23.15" customHeight="1">
      <c r="A15" s="254"/>
      <c r="B15" s="211">
        <v>11</v>
      </c>
      <c r="C15" s="178" t="s">
        <v>109</v>
      </c>
      <c r="D15" s="178"/>
      <c r="E15" s="179"/>
      <c r="F15" s="168" t="s">
        <v>1</v>
      </c>
      <c r="G15" s="168" t="s">
        <v>1</v>
      </c>
      <c r="H15" s="168" t="s">
        <v>104</v>
      </c>
      <c r="I15" s="168" t="s">
        <v>104</v>
      </c>
      <c r="J15" s="171"/>
    </row>
    <row r="16" spans="1:10" ht="42.5" customHeight="1">
      <c r="A16" s="254"/>
      <c r="B16" s="211">
        <v>12</v>
      </c>
      <c r="C16" s="196" t="s">
        <v>264</v>
      </c>
      <c r="D16" s="240" t="s">
        <v>105</v>
      </c>
      <c r="E16" s="241"/>
      <c r="F16" s="168" t="s">
        <v>1</v>
      </c>
      <c r="G16" s="168" t="s">
        <v>1</v>
      </c>
      <c r="H16" s="168" t="s">
        <v>104</v>
      </c>
      <c r="I16" s="168" t="s">
        <v>104</v>
      </c>
      <c r="J16" s="223" t="s">
        <v>106</v>
      </c>
    </row>
    <row r="17" spans="1:13" ht="23" customHeight="1">
      <c r="A17" s="254"/>
      <c r="B17" s="211">
        <v>13</v>
      </c>
      <c r="C17" s="178" t="s">
        <v>107</v>
      </c>
      <c r="D17" s="178"/>
      <c r="E17" s="179"/>
      <c r="F17" s="168" t="s">
        <v>104</v>
      </c>
      <c r="G17" s="168" t="s">
        <v>104</v>
      </c>
      <c r="H17" s="168" t="s">
        <v>1</v>
      </c>
      <c r="I17" s="168" t="s">
        <v>1</v>
      </c>
      <c r="J17" s="171"/>
    </row>
    <row r="18" spans="1:13" ht="23.15" customHeight="1">
      <c r="A18" s="254"/>
      <c r="B18" s="211">
        <v>14</v>
      </c>
      <c r="C18" s="178" t="s">
        <v>233</v>
      </c>
      <c r="D18" s="178"/>
      <c r="E18" s="179"/>
      <c r="F18" s="168" t="s">
        <v>1</v>
      </c>
      <c r="G18" s="168" t="s">
        <v>1</v>
      </c>
      <c r="H18" s="168" t="s">
        <v>1</v>
      </c>
      <c r="I18" s="168" t="s">
        <v>1</v>
      </c>
      <c r="J18" s="171"/>
    </row>
    <row r="19" spans="1:13" ht="23.15" customHeight="1">
      <c r="A19" s="254"/>
      <c r="B19" s="211">
        <v>15</v>
      </c>
      <c r="C19" s="178" t="s">
        <v>6</v>
      </c>
      <c r="D19" s="178"/>
      <c r="E19" s="179"/>
      <c r="F19" s="168" t="s">
        <v>1</v>
      </c>
      <c r="G19" s="168" t="s">
        <v>1</v>
      </c>
      <c r="H19" s="168" t="s">
        <v>1</v>
      </c>
      <c r="I19" s="168" t="s">
        <v>1</v>
      </c>
      <c r="J19" s="171"/>
    </row>
    <row r="20" spans="1:13" ht="23.15" customHeight="1">
      <c r="A20" s="254"/>
      <c r="B20" s="211">
        <v>16</v>
      </c>
      <c r="C20" s="178" t="s">
        <v>7</v>
      </c>
      <c r="D20" s="178"/>
      <c r="E20" s="179"/>
      <c r="F20" s="168" t="s">
        <v>1</v>
      </c>
      <c r="G20" s="168" t="s">
        <v>1</v>
      </c>
      <c r="H20" s="168" t="s">
        <v>1</v>
      </c>
      <c r="I20" s="168" t="s">
        <v>1</v>
      </c>
      <c r="J20" s="171"/>
    </row>
    <row r="21" spans="1:13" ht="23.15" customHeight="1">
      <c r="A21" s="254"/>
      <c r="B21" s="211">
        <v>17</v>
      </c>
      <c r="C21" s="178" t="s">
        <v>108</v>
      </c>
      <c r="D21" s="178"/>
      <c r="E21" s="179"/>
      <c r="F21" s="168" t="s">
        <v>104</v>
      </c>
      <c r="G21" s="168" t="s">
        <v>104</v>
      </c>
      <c r="H21" s="168" t="s">
        <v>1</v>
      </c>
      <c r="I21" s="168" t="s">
        <v>1</v>
      </c>
      <c r="J21" s="171"/>
    </row>
    <row r="22" spans="1:13" ht="23.15" customHeight="1" thickBot="1">
      <c r="A22" s="255"/>
      <c r="B22" s="219">
        <v>18</v>
      </c>
      <c r="C22" s="180" t="s">
        <v>8</v>
      </c>
      <c r="D22" s="180"/>
      <c r="E22" s="181"/>
      <c r="F22" s="182" t="s">
        <v>1</v>
      </c>
      <c r="G22" s="182" t="s">
        <v>1</v>
      </c>
      <c r="H22" s="182" t="s">
        <v>1</v>
      </c>
      <c r="I22" s="182" t="s">
        <v>1</v>
      </c>
      <c r="J22" s="171"/>
    </row>
    <row r="23" spans="1:13" ht="24.65" customHeight="1">
      <c r="A23" s="263" t="s">
        <v>9</v>
      </c>
      <c r="B23" s="214">
        <v>19</v>
      </c>
      <c r="C23" s="224" t="s">
        <v>10</v>
      </c>
      <c r="D23" s="221"/>
      <c r="E23" s="222"/>
      <c r="F23" s="201" t="s">
        <v>11</v>
      </c>
      <c r="G23" s="167" t="s">
        <v>11</v>
      </c>
      <c r="H23" s="167" t="s">
        <v>11</v>
      </c>
      <c r="I23" s="204" t="s">
        <v>11</v>
      </c>
      <c r="J23" s="104" t="s">
        <v>255</v>
      </c>
    </row>
    <row r="24" spans="1:13" ht="25" customHeight="1" thickBot="1">
      <c r="A24" s="264"/>
      <c r="B24" s="215">
        <v>20</v>
      </c>
      <c r="C24" s="260" t="s">
        <v>254</v>
      </c>
      <c r="D24" s="261"/>
      <c r="E24" s="262"/>
      <c r="F24" s="229" t="s">
        <v>11</v>
      </c>
      <c r="G24" s="170" t="s">
        <v>11</v>
      </c>
      <c r="H24" s="170" t="s">
        <v>11</v>
      </c>
      <c r="I24" s="230" t="s">
        <v>11</v>
      </c>
      <c r="J24" s="104" t="s">
        <v>255</v>
      </c>
      <c r="K24" s="105"/>
      <c r="L24" s="105"/>
      <c r="M24" s="105"/>
    </row>
    <row r="25" spans="1:13" ht="23.15" customHeight="1" thickBot="1">
      <c r="A25" s="194" t="s">
        <v>12</v>
      </c>
      <c r="B25" s="220">
        <v>21</v>
      </c>
      <c r="C25" s="242" t="s">
        <v>265</v>
      </c>
      <c r="D25" s="243"/>
      <c r="E25" s="244"/>
      <c r="F25" s="183" t="s">
        <v>1</v>
      </c>
      <c r="G25" s="183" t="s">
        <v>1</v>
      </c>
      <c r="H25" s="183" t="s">
        <v>1</v>
      </c>
      <c r="I25" s="183" t="s">
        <v>1</v>
      </c>
      <c r="J25" s="171"/>
    </row>
    <row r="26" spans="1:13" ht="20.149999999999999" customHeight="1">
      <c r="A26" s="239" t="s">
        <v>263</v>
      </c>
      <c r="B26" s="239"/>
      <c r="C26" s="239"/>
      <c r="D26" s="239"/>
      <c r="E26" s="239"/>
      <c r="F26" s="239"/>
      <c r="G26" s="184"/>
      <c r="H26" s="184"/>
      <c r="I26" s="184"/>
      <c r="J26" s="184"/>
    </row>
  </sheetData>
  <mergeCells count="13">
    <mergeCell ref="H3:I3"/>
    <mergeCell ref="A3:E4"/>
    <mergeCell ref="A26:F26"/>
    <mergeCell ref="D16:E16"/>
    <mergeCell ref="C25:E25"/>
    <mergeCell ref="C8:E8"/>
    <mergeCell ref="A9:A11"/>
    <mergeCell ref="C11:E11"/>
    <mergeCell ref="A12:A22"/>
    <mergeCell ref="A5:A7"/>
    <mergeCell ref="F3:G3"/>
    <mergeCell ref="C24:E24"/>
    <mergeCell ref="A23:A24"/>
  </mergeCells>
  <phoneticPr fontId="1"/>
  <hyperlinks>
    <hyperlink ref="C5" location="鑑文!A1" display="鑑文" xr:uid="{97ECE70E-E83B-4C3B-A9E4-1D38D89DDC43}"/>
    <hyperlink ref="C7" location="事業計画書!A1" display="事業計画書" xr:uid="{D20AD1E9-A8F3-484D-99A9-F6241F6DA583}"/>
    <hyperlink ref="C9" location="按分表!A1" display="事業費内訳・按分表" xr:uid="{21C3461F-D976-48E5-91B4-C328B7A2CC23}"/>
    <hyperlink ref="C6" location="概要書!A1" display="整備事業概要書" xr:uid="{2BAF4CF0-158C-4E4C-96CB-A22989C48A5A}"/>
    <hyperlink ref="C10" location="'内訳(施設1)'!A1" display="事業費内訳" xr:uid="{D8CB3935-A8C9-41B5-B2F4-E40AF61BA29E}"/>
  </hyperlinks>
  <printOptions horizontalCentered="1"/>
  <pageMargins left="0.78740157480314965" right="0" top="0.70866141732283472" bottom="0.19685039370078741" header="0.47244094488188981" footer="0.19685039370078741"/>
  <pageSetup paperSize="9" scale="79" fitToHeight="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439E0-3003-4475-BDFA-059F1B3871C5}">
  <dimension ref="A1:AJ56"/>
  <sheetViews>
    <sheetView view="pageBreakPreview" zoomScaleNormal="100" zoomScaleSheetLayoutView="100" workbookViewId="0"/>
  </sheetViews>
  <sheetFormatPr defaultColWidth="2.7265625" defaultRowHeight="12.5"/>
  <cols>
    <col min="1" max="15" width="2.7265625" style="1" customWidth="1"/>
    <col min="16" max="16" width="2.26953125" style="1" customWidth="1"/>
    <col min="17" max="271" width="2.7265625" style="1"/>
    <col min="272" max="272" width="2.26953125" style="1" customWidth="1"/>
    <col min="273" max="527" width="2.7265625" style="1"/>
    <col min="528" max="528" width="2.26953125" style="1" customWidth="1"/>
    <col min="529" max="783" width="2.7265625" style="1"/>
    <col min="784" max="784" width="2.26953125" style="1" customWidth="1"/>
    <col min="785" max="1039" width="2.7265625" style="1"/>
    <col min="1040" max="1040" width="2.26953125" style="1" customWidth="1"/>
    <col min="1041" max="1295" width="2.7265625" style="1"/>
    <col min="1296" max="1296" width="2.26953125" style="1" customWidth="1"/>
    <col min="1297" max="1551" width="2.7265625" style="1"/>
    <col min="1552" max="1552" width="2.26953125" style="1" customWidth="1"/>
    <col min="1553" max="1807" width="2.7265625" style="1"/>
    <col min="1808" max="1808" width="2.26953125" style="1" customWidth="1"/>
    <col min="1809" max="2063" width="2.7265625" style="1"/>
    <col min="2064" max="2064" width="2.26953125" style="1" customWidth="1"/>
    <col min="2065" max="2319" width="2.7265625" style="1"/>
    <col min="2320" max="2320" width="2.26953125" style="1" customWidth="1"/>
    <col min="2321" max="2575" width="2.7265625" style="1"/>
    <col min="2576" max="2576" width="2.26953125" style="1" customWidth="1"/>
    <col min="2577" max="2831" width="2.7265625" style="1"/>
    <col min="2832" max="2832" width="2.26953125" style="1" customWidth="1"/>
    <col min="2833" max="3087" width="2.7265625" style="1"/>
    <col min="3088" max="3088" width="2.26953125" style="1" customWidth="1"/>
    <col min="3089" max="3343" width="2.7265625" style="1"/>
    <col min="3344" max="3344" width="2.26953125" style="1" customWidth="1"/>
    <col min="3345" max="3599" width="2.7265625" style="1"/>
    <col min="3600" max="3600" width="2.26953125" style="1" customWidth="1"/>
    <col min="3601" max="3855" width="2.7265625" style="1"/>
    <col min="3856" max="3856" width="2.26953125" style="1" customWidth="1"/>
    <col min="3857" max="4111" width="2.7265625" style="1"/>
    <col min="4112" max="4112" width="2.26953125" style="1" customWidth="1"/>
    <col min="4113" max="4367" width="2.7265625" style="1"/>
    <col min="4368" max="4368" width="2.26953125" style="1" customWidth="1"/>
    <col min="4369" max="4623" width="2.7265625" style="1"/>
    <col min="4624" max="4624" width="2.26953125" style="1" customWidth="1"/>
    <col min="4625" max="4879" width="2.7265625" style="1"/>
    <col min="4880" max="4880" width="2.26953125" style="1" customWidth="1"/>
    <col min="4881" max="5135" width="2.7265625" style="1"/>
    <col min="5136" max="5136" width="2.26953125" style="1" customWidth="1"/>
    <col min="5137" max="5391" width="2.7265625" style="1"/>
    <col min="5392" max="5392" width="2.26953125" style="1" customWidth="1"/>
    <col min="5393" max="5647" width="2.7265625" style="1"/>
    <col min="5648" max="5648" width="2.26953125" style="1" customWidth="1"/>
    <col min="5649" max="5903" width="2.7265625" style="1"/>
    <col min="5904" max="5904" width="2.26953125" style="1" customWidth="1"/>
    <col min="5905" max="6159" width="2.7265625" style="1"/>
    <col min="6160" max="6160" width="2.26953125" style="1" customWidth="1"/>
    <col min="6161" max="6415" width="2.7265625" style="1"/>
    <col min="6416" max="6416" width="2.26953125" style="1" customWidth="1"/>
    <col min="6417" max="6671" width="2.7265625" style="1"/>
    <col min="6672" max="6672" width="2.26953125" style="1" customWidth="1"/>
    <col min="6673" max="6927" width="2.7265625" style="1"/>
    <col min="6928" max="6928" width="2.26953125" style="1" customWidth="1"/>
    <col min="6929" max="7183" width="2.7265625" style="1"/>
    <col min="7184" max="7184" width="2.26953125" style="1" customWidth="1"/>
    <col min="7185" max="7439" width="2.7265625" style="1"/>
    <col min="7440" max="7440" width="2.26953125" style="1" customWidth="1"/>
    <col min="7441" max="7695" width="2.7265625" style="1"/>
    <col min="7696" max="7696" width="2.26953125" style="1" customWidth="1"/>
    <col min="7697" max="7951" width="2.7265625" style="1"/>
    <col min="7952" max="7952" width="2.26953125" style="1" customWidth="1"/>
    <col min="7953" max="8207" width="2.7265625" style="1"/>
    <col min="8208" max="8208" width="2.26953125" style="1" customWidth="1"/>
    <col min="8209" max="8463" width="2.7265625" style="1"/>
    <col min="8464" max="8464" width="2.26953125" style="1" customWidth="1"/>
    <col min="8465" max="8719" width="2.7265625" style="1"/>
    <col min="8720" max="8720" width="2.26953125" style="1" customWidth="1"/>
    <col min="8721" max="8975" width="2.7265625" style="1"/>
    <col min="8976" max="8976" width="2.26953125" style="1" customWidth="1"/>
    <col min="8977" max="9231" width="2.7265625" style="1"/>
    <col min="9232" max="9232" width="2.26953125" style="1" customWidth="1"/>
    <col min="9233" max="9487" width="2.7265625" style="1"/>
    <col min="9488" max="9488" width="2.26953125" style="1" customWidth="1"/>
    <col min="9489" max="9743" width="2.7265625" style="1"/>
    <col min="9744" max="9744" width="2.26953125" style="1" customWidth="1"/>
    <col min="9745" max="9999" width="2.7265625" style="1"/>
    <col min="10000" max="10000" width="2.26953125" style="1" customWidth="1"/>
    <col min="10001" max="10255" width="2.7265625" style="1"/>
    <col min="10256" max="10256" width="2.26953125" style="1" customWidth="1"/>
    <col min="10257" max="10511" width="2.7265625" style="1"/>
    <col min="10512" max="10512" width="2.26953125" style="1" customWidth="1"/>
    <col min="10513" max="10767" width="2.7265625" style="1"/>
    <col min="10768" max="10768" width="2.26953125" style="1" customWidth="1"/>
    <col min="10769" max="11023" width="2.7265625" style="1"/>
    <col min="11024" max="11024" width="2.26953125" style="1" customWidth="1"/>
    <col min="11025" max="11279" width="2.7265625" style="1"/>
    <col min="11280" max="11280" width="2.26953125" style="1" customWidth="1"/>
    <col min="11281" max="11535" width="2.7265625" style="1"/>
    <col min="11536" max="11536" width="2.26953125" style="1" customWidth="1"/>
    <col min="11537" max="11791" width="2.7265625" style="1"/>
    <col min="11792" max="11792" width="2.26953125" style="1" customWidth="1"/>
    <col min="11793" max="12047" width="2.7265625" style="1"/>
    <col min="12048" max="12048" width="2.26953125" style="1" customWidth="1"/>
    <col min="12049" max="12303" width="2.7265625" style="1"/>
    <col min="12304" max="12304" width="2.26953125" style="1" customWidth="1"/>
    <col min="12305" max="12559" width="2.7265625" style="1"/>
    <col min="12560" max="12560" width="2.26953125" style="1" customWidth="1"/>
    <col min="12561" max="12815" width="2.7265625" style="1"/>
    <col min="12816" max="12816" width="2.26953125" style="1" customWidth="1"/>
    <col min="12817" max="13071" width="2.7265625" style="1"/>
    <col min="13072" max="13072" width="2.26953125" style="1" customWidth="1"/>
    <col min="13073" max="13327" width="2.7265625" style="1"/>
    <col min="13328" max="13328" width="2.26953125" style="1" customWidth="1"/>
    <col min="13329" max="13583" width="2.7265625" style="1"/>
    <col min="13584" max="13584" width="2.26953125" style="1" customWidth="1"/>
    <col min="13585" max="13839" width="2.7265625" style="1"/>
    <col min="13840" max="13840" width="2.26953125" style="1" customWidth="1"/>
    <col min="13841" max="14095" width="2.7265625" style="1"/>
    <col min="14096" max="14096" width="2.26953125" style="1" customWidth="1"/>
    <col min="14097" max="14351" width="2.7265625" style="1"/>
    <col min="14352" max="14352" width="2.26953125" style="1" customWidth="1"/>
    <col min="14353" max="14607" width="2.7265625" style="1"/>
    <col min="14608" max="14608" width="2.26953125" style="1" customWidth="1"/>
    <col min="14609" max="14863" width="2.7265625" style="1"/>
    <col min="14864" max="14864" width="2.26953125" style="1" customWidth="1"/>
    <col min="14865" max="15119" width="2.7265625" style="1"/>
    <col min="15120" max="15120" width="2.26953125" style="1" customWidth="1"/>
    <col min="15121" max="15375" width="2.7265625" style="1"/>
    <col min="15376" max="15376" width="2.26953125" style="1" customWidth="1"/>
    <col min="15377" max="15631" width="2.7265625" style="1"/>
    <col min="15632" max="15632" width="2.26953125" style="1" customWidth="1"/>
    <col min="15633" max="15887" width="2.7265625" style="1"/>
    <col min="15888" max="15888" width="2.26953125" style="1" customWidth="1"/>
    <col min="15889" max="16143" width="2.7265625" style="1"/>
    <col min="16144" max="16144" width="2.26953125" style="1" customWidth="1"/>
    <col min="16145" max="16384" width="2.7265625" style="1"/>
  </cols>
  <sheetData>
    <row r="1" spans="1:36" ht="13">
      <c r="A1" s="232" t="s">
        <v>279</v>
      </c>
    </row>
    <row r="3" spans="1:36" ht="13">
      <c r="Y3" s="267" t="s">
        <v>214</v>
      </c>
      <c r="Z3" s="267"/>
      <c r="AA3" s="267"/>
      <c r="AB3" s="267"/>
      <c r="AC3" s="267"/>
      <c r="AD3" s="267"/>
      <c r="AE3" s="267"/>
      <c r="AF3" s="267"/>
      <c r="AG3" s="267"/>
      <c r="AH3" s="267"/>
    </row>
    <row r="4" spans="1:36">
      <c r="AB4" s="100"/>
      <c r="AC4" s="100"/>
      <c r="AD4" s="100"/>
      <c r="AE4" s="100"/>
      <c r="AF4" s="100"/>
      <c r="AG4" s="100"/>
      <c r="AH4" s="100"/>
      <c r="AI4" s="100"/>
      <c r="AJ4" s="100"/>
    </row>
    <row r="5" spans="1:36">
      <c r="AB5" s="100"/>
      <c r="AC5" s="100"/>
      <c r="AD5" s="100"/>
      <c r="AE5" s="100"/>
      <c r="AF5" s="100"/>
      <c r="AG5" s="100"/>
      <c r="AH5" s="100"/>
      <c r="AI5" s="100"/>
      <c r="AJ5" s="100"/>
    </row>
    <row r="7" spans="1:36" ht="18.75" customHeight="1">
      <c r="A7" s="268" t="s">
        <v>215</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101"/>
    </row>
    <row r="11" spans="1:36" ht="21.75" customHeight="1">
      <c r="O11" s="101" t="s">
        <v>216</v>
      </c>
      <c r="P11" s="101"/>
      <c r="Q11" s="101"/>
      <c r="R11" s="101"/>
      <c r="S11" s="101"/>
      <c r="T11" s="101"/>
      <c r="U11" s="101"/>
      <c r="V11" s="101"/>
    </row>
    <row r="12" spans="1:36">
      <c r="O12" s="269" t="s">
        <v>217</v>
      </c>
      <c r="P12" s="269"/>
      <c r="Q12" s="269"/>
      <c r="R12" s="269"/>
      <c r="S12" s="269"/>
      <c r="T12" s="269"/>
      <c r="U12" s="269"/>
      <c r="V12" s="269"/>
      <c r="W12" s="265"/>
      <c r="X12" s="265"/>
      <c r="Y12" s="265"/>
      <c r="Z12" s="265"/>
      <c r="AA12" s="265"/>
      <c r="AB12" s="265"/>
      <c r="AC12" s="265"/>
      <c r="AD12" s="265"/>
      <c r="AE12" s="265"/>
      <c r="AF12" s="265"/>
      <c r="AG12" s="265"/>
      <c r="AH12" s="265"/>
    </row>
    <row r="13" spans="1:36">
      <c r="I13" s="99"/>
      <c r="O13" s="269"/>
      <c r="P13" s="269"/>
      <c r="Q13" s="269"/>
      <c r="R13" s="269"/>
      <c r="S13" s="269"/>
      <c r="T13" s="269"/>
      <c r="U13" s="269"/>
      <c r="V13" s="269"/>
      <c r="W13" s="265"/>
      <c r="X13" s="265"/>
      <c r="Y13" s="265"/>
      <c r="Z13" s="265"/>
      <c r="AA13" s="265"/>
      <c r="AB13" s="265"/>
      <c r="AC13" s="265"/>
      <c r="AD13" s="265"/>
      <c r="AE13" s="265"/>
      <c r="AF13" s="265"/>
      <c r="AG13" s="265"/>
      <c r="AH13" s="265"/>
    </row>
    <row r="14" spans="1:36">
      <c r="I14" s="99"/>
      <c r="O14" s="270" t="s">
        <v>218</v>
      </c>
      <c r="P14" s="270"/>
      <c r="Q14" s="270"/>
      <c r="R14" s="270"/>
      <c r="S14" s="270"/>
      <c r="T14" s="270"/>
      <c r="U14" s="270"/>
      <c r="V14" s="270"/>
      <c r="W14" s="265"/>
      <c r="X14" s="265"/>
      <c r="Y14" s="265"/>
      <c r="Z14" s="265"/>
      <c r="AA14" s="265"/>
      <c r="AB14" s="265"/>
      <c r="AC14" s="265"/>
      <c r="AD14" s="265"/>
      <c r="AE14" s="265"/>
      <c r="AF14" s="265"/>
      <c r="AG14" s="265"/>
      <c r="AH14" s="265"/>
    </row>
    <row r="15" spans="1:36">
      <c r="I15" s="99"/>
      <c r="O15" s="270"/>
      <c r="P15" s="270"/>
      <c r="Q15" s="270"/>
      <c r="R15" s="270"/>
      <c r="S15" s="270"/>
      <c r="T15" s="270"/>
      <c r="U15" s="270"/>
      <c r="V15" s="270"/>
      <c r="W15" s="265"/>
      <c r="X15" s="265"/>
      <c r="Y15" s="265"/>
      <c r="Z15" s="265"/>
      <c r="AA15" s="265"/>
      <c r="AB15" s="265"/>
      <c r="AC15" s="265"/>
      <c r="AD15" s="265"/>
      <c r="AE15" s="265"/>
      <c r="AF15" s="265"/>
      <c r="AG15" s="265"/>
      <c r="AH15" s="265"/>
    </row>
    <row r="16" spans="1:36">
      <c r="I16" s="99"/>
      <c r="O16" s="269" t="s">
        <v>219</v>
      </c>
      <c r="P16" s="269"/>
      <c r="Q16" s="269"/>
      <c r="R16" s="269"/>
      <c r="S16" s="269"/>
      <c r="T16" s="269"/>
      <c r="U16" s="269"/>
      <c r="V16" s="269"/>
      <c r="W16" s="265" t="s">
        <v>220</v>
      </c>
      <c r="X16" s="265"/>
      <c r="Y16" s="265"/>
      <c r="Z16" s="265"/>
      <c r="AA16" s="265"/>
      <c r="AB16" s="265"/>
      <c r="AC16" s="265"/>
      <c r="AD16" s="265"/>
      <c r="AE16" s="265"/>
      <c r="AF16" s="265"/>
      <c r="AG16" s="265"/>
      <c r="AH16" s="265"/>
    </row>
    <row r="17" spans="1:36">
      <c r="I17" s="99"/>
      <c r="O17" s="269"/>
      <c r="P17" s="269"/>
      <c r="Q17" s="269"/>
      <c r="R17" s="269"/>
      <c r="S17" s="269"/>
      <c r="T17" s="269"/>
      <c r="U17" s="269"/>
      <c r="V17" s="269"/>
      <c r="W17" s="265"/>
      <c r="X17" s="265"/>
      <c r="Y17" s="265"/>
      <c r="Z17" s="265"/>
      <c r="AA17" s="265"/>
      <c r="AB17" s="265"/>
      <c r="AC17" s="265"/>
      <c r="AD17" s="265"/>
      <c r="AE17" s="265"/>
      <c r="AF17" s="265"/>
      <c r="AG17" s="265"/>
      <c r="AH17" s="265"/>
    </row>
    <row r="18" spans="1:36">
      <c r="K18" s="99"/>
      <c r="L18" s="99"/>
      <c r="M18" s="99"/>
      <c r="N18" s="99"/>
      <c r="O18" s="99"/>
      <c r="P18" s="99"/>
    </row>
    <row r="19" spans="1:36">
      <c r="K19" s="99"/>
      <c r="L19" s="99"/>
      <c r="M19" s="99"/>
      <c r="N19" s="99"/>
      <c r="O19" s="99"/>
      <c r="P19" s="99"/>
    </row>
    <row r="20" spans="1:36">
      <c r="K20" s="99"/>
      <c r="L20" s="99"/>
      <c r="M20" s="99"/>
      <c r="N20" s="99"/>
      <c r="O20" s="99"/>
      <c r="P20" s="99"/>
    </row>
    <row r="22" spans="1:36" ht="15.5">
      <c r="A22" s="271" t="s">
        <v>278</v>
      </c>
      <c r="B22" s="271"/>
      <c r="C22" s="271"/>
      <c r="D22" s="271"/>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row>
    <row r="23" spans="1:36" ht="15.5">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row>
    <row r="24" spans="1:36" ht="15.5">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row>
    <row r="25" spans="1:36" ht="12" customHeight="1"/>
    <row r="27" spans="1:36" ht="12.75" customHeight="1">
      <c r="A27" s="272" t="s">
        <v>270</v>
      </c>
      <c r="B27" s="272"/>
      <c r="C27" s="272"/>
      <c r="D27" s="272"/>
      <c r="E27" s="272"/>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row>
    <row r="28" spans="1:36" ht="18.75" customHeight="1">
      <c r="A28" s="272"/>
      <c r="B28" s="272"/>
      <c r="C28" s="272"/>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row>
    <row r="29" spans="1:36" ht="12.75" customHeight="1">
      <c r="A29" s="272" t="s">
        <v>228</v>
      </c>
      <c r="B29" s="272"/>
      <c r="C29" s="272"/>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row>
    <row r="30" spans="1:36" ht="18.75" customHeight="1">
      <c r="A30" s="272"/>
      <c r="B30" s="272"/>
      <c r="C30" s="272"/>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row>
    <row r="31" spans="1:36">
      <c r="A31" s="99"/>
      <c r="B31" s="99"/>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row>
    <row r="32" spans="1:36">
      <c r="A32" s="99"/>
      <c r="B32" s="99"/>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row>
    <row r="33" spans="1:35">
      <c r="A33" s="99"/>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row>
    <row r="34" spans="1:35">
      <c r="A34" s="99"/>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row>
    <row r="35" spans="1:35">
      <c r="A35" s="99"/>
      <c r="B35" s="99"/>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row>
    <row r="36" spans="1:35">
      <c r="A36" s="99"/>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row>
    <row r="37" spans="1:35">
      <c r="A37" s="99"/>
      <c r="B37" s="9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row>
    <row r="38" spans="1:35">
      <c r="A38" s="99"/>
      <c r="B38" s="99"/>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row>
    <row r="39" spans="1:35">
      <c r="A39" s="99"/>
      <c r="B39" s="99"/>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row>
    <row r="40" spans="1:35">
      <c r="A40" s="99"/>
      <c r="B40" s="99"/>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row>
    <row r="41" spans="1:35">
      <c r="A41" s="99"/>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row>
    <row r="44" spans="1:35">
      <c r="A44" s="98"/>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row>
    <row r="46" spans="1:35" ht="22.5" customHeight="1">
      <c r="L46" s="1" t="s">
        <v>221</v>
      </c>
    </row>
    <row r="47" spans="1:35">
      <c r="O47" s="265" t="s">
        <v>222</v>
      </c>
      <c r="P47" s="265"/>
      <c r="Q47" s="265"/>
      <c r="R47" s="265"/>
      <c r="S47" s="266" t="s">
        <v>223</v>
      </c>
      <c r="T47" s="266"/>
      <c r="U47" s="266"/>
      <c r="V47" s="266"/>
      <c r="W47" s="266"/>
      <c r="X47" s="266"/>
      <c r="Y47" s="266"/>
      <c r="Z47" s="266"/>
      <c r="AA47" s="266"/>
      <c r="AB47" s="266"/>
      <c r="AC47" s="266"/>
      <c r="AD47" s="266"/>
      <c r="AE47" s="266"/>
      <c r="AF47" s="266"/>
      <c r="AG47" s="266"/>
      <c r="AH47" s="266"/>
    </row>
    <row r="48" spans="1:35">
      <c r="O48" s="265"/>
      <c r="P48" s="265"/>
      <c r="Q48" s="265"/>
      <c r="R48" s="265"/>
      <c r="S48" s="266"/>
      <c r="T48" s="266"/>
      <c r="U48" s="266"/>
      <c r="V48" s="266"/>
      <c r="W48" s="266"/>
      <c r="X48" s="266"/>
      <c r="Y48" s="266"/>
      <c r="Z48" s="266"/>
      <c r="AA48" s="266"/>
      <c r="AB48" s="266"/>
      <c r="AC48" s="266"/>
      <c r="AD48" s="266"/>
      <c r="AE48" s="266"/>
      <c r="AF48" s="266"/>
      <c r="AG48" s="266"/>
      <c r="AH48" s="266"/>
    </row>
    <row r="49" spans="15:34">
      <c r="O49" s="265" t="s">
        <v>224</v>
      </c>
      <c r="P49" s="265"/>
      <c r="Q49" s="265"/>
      <c r="R49" s="265"/>
      <c r="S49" s="266" t="s">
        <v>225</v>
      </c>
      <c r="T49" s="266"/>
      <c r="U49" s="266"/>
      <c r="V49" s="266"/>
      <c r="W49" s="266"/>
      <c r="X49" s="266"/>
      <c r="Y49" s="266"/>
      <c r="Z49" s="266"/>
      <c r="AA49" s="266"/>
      <c r="AB49" s="266"/>
      <c r="AC49" s="266"/>
      <c r="AD49" s="266"/>
      <c r="AE49" s="266"/>
      <c r="AF49" s="266"/>
      <c r="AG49" s="266"/>
      <c r="AH49" s="266"/>
    </row>
    <row r="50" spans="15:34">
      <c r="O50" s="265"/>
      <c r="P50" s="265"/>
      <c r="Q50" s="265"/>
      <c r="R50" s="265"/>
      <c r="S50" s="266"/>
      <c r="T50" s="266"/>
      <c r="U50" s="266"/>
      <c r="V50" s="266"/>
      <c r="W50" s="266"/>
      <c r="X50" s="266"/>
      <c r="Y50" s="266"/>
      <c r="Z50" s="266"/>
      <c r="AA50" s="266"/>
      <c r="AB50" s="266"/>
      <c r="AC50" s="266"/>
      <c r="AD50" s="266"/>
      <c r="AE50" s="266"/>
      <c r="AF50" s="266"/>
      <c r="AG50" s="266"/>
      <c r="AH50" s="266"/>
    </row>
    <row r="51" spans="15:34">
      <c r="O51" s="265"/>
      <c r="P51" s="265"/>
      <c r="Q51" s="265"/>
      <c r="R51" s="265"/>
      <c r="S51" s="266" t="s">
        <v>226</v>
      </c>
      <c r="T51" s="266"/>
      <c r="U51" s="266"/>
      <c r="V51" s="266"/>
      <c r="W51" s="266"/>
      <c r="X51" s="266"/>
      <c r="Y51" s="266"/>
      <c r="Z51" s="266"/>
      <c r="AA51" s="266"/>
      <c r="AB51" s="266"/>
      <c r="AC51" s="266"/>
      <c r="AD51" s="266"/>
      <c r="AE51" s="266"/>
      <c r="AF51" s="266"/>
      <c r="AG51" s="266"/>
      <c r="AH51" s="266"/>
    </row>
    <row r="52" spans="15:34">
      <c r="O52" s="265"/>
      <c r="P52" s="265"/>
      <c r="Q52" s="265"/>
      <c r="R52" s="265"/>
      <c r="S52" s="266"/>
      <c r="T52" s="266"/>
      <c r="U52" s="266"/>
      <c r="V52" s="266"/>
      <c r="W52" s="266"/>
      <c r="X52" s="266"/>
      <c r="Y52" s="266"/>
      <c r="Z52" s="266"/>
      <c r="AA52" s="266"/>
      <c r="AB52" s="266"/>
      <c r="AC52" s="266"/>
      <c r="AD52" s="266"/>
      <c r="AE52" s="266"/>
      <c r="AF52" s="266"/>
      <c r="AG52" s="266"/>
      <c r="AH52" s="266"/>
    </row>
    <row r="53" spans="15:34">
      <c r="O53" s="265"/>
      <c r="P53" s="265"/>
      <c r="Q53" s="265"/>
      <c r="R53" s="265"/>
      <c r="S53" s="266" t="s">
        <v>227</v>
      </c>
      <c r="T53" s="266"/>
      <c r="U53" s="266"/>
      <c r="V53" s="266"/>
      <c r="W53" s="266"/>
      <c r="X53" s="266"/>
      <c r="Y53" s="266"/>
      <c r="Z53" s="266"/>
      <c r="AA53" s="266"/>
      <c r="AB53" s="266"/>
      <c r="AC53" s="266"/>
      <c r="AD53" s="266"/>
      <c r="AE53" s="266"/>
      <c r="AF53" s="266"/>
      <c r="AG53" s="266"/>
      <c r="AH53" s="266"/>
    </row>
    <row r="54" spans="15:34">
      <c r="O54" s="265"/>
      <c r="P54" s="265"/>
      <c r="Q54" s="265"/>
      <c r="R54" s="265"/>
      <c r="S54" s="266"/>
      <c r="T54" s="266"/>
      <c r="U54" s="266"/>
      <c r="V54" s="266"/>
      <c r="W54" s="266"/>
      <c r="X54" s="266"/>
      <c r="Y54" s="266"/>
      <c r="Z54" s="266"/>
      <c r="AA54" s="266"/>
      <c r="AB54" s="266"/>
      <c r="AC54" s="266"/>
      <c r="AD54" s="266"/>
      <c r="AE54" s="266"/>
      <c r="AF54" s="266"/>
      <c r="AG54" s="266"/>
      <c r="AH54" s="266"/>
    </row>
    <row r="55" spans="15:34">
      <c r="O55" s="265"/>
      <c r="P55" s="265"/>
      <c r="Q55" s="265"/>
      <c r="R55" s="265"/>
      <c r="S55" s="273" t="s">
        <v>250</v>
      </c>
      <c r="T55" s="274"/>
      <c r="U55" s="274"/>
      <c r="V55" s="274"/>
      <c r="W55" s="266"/>
      <c r="X55" s="266"/>
      <c r="Y55" s="266"/>
      <c r="Z55" s="266"/>
      <c r="AA55" s="266"/>
      <c r="AB55" s="266"/>
      <c r="AC55" s="266"/>
      <c r="AD55" s="266"/>
      <c r="AE55" s="266"/>
      <c r="AF55" s="266"/>
      <c r="AG55" s="266"/>
      <c r="AH55" s="266"/>
    </row>
    <row r="56" spans="15:34">
      <c r="O56" s="265"/>
      <c r="P56" s="265"/>
      <c r="Q56" s="265"/>
      <c r="R56" s="265"/>
      <c r="S56" s="274"/>
      <c r="T56" s="274"/>
      <c r="U56" s="274"/>
      <c r="V56" s="274"/>
      <c r="W56" s="266"/>
      <c r="X56" s="266"/>
      <c r="Y56" s="266"/>
      <c r="Z56" s="266"/>
      <c r="AA56" s="266"/>
      <c r="AB56" s="266"/>
      <c r="AC56" s="266"/>
      <c r="AD56" s="266"/>
      <c r="AE56" s="266"/>
      <c r="AF56" s="266"/>
      <c r="AG56" s="266"/>
      <c r="AH56" s="266"/>
    </row>
  </sheetData>
  <mergeCells count="23">
    <mergeCell ref="O49:R56"/>
    <mergeCell ref="S49:V50"/>
    <mergeCell ref="W49:AH50"/>
    <mergeCell ref="S51:V52"/>
    <mergeCell ref="W51:AH52"/>
    <mergeCell ref="S53:V54"/>
    <mergeCell ref="W53:AH54"/>
    <mergeCell ref="S55:V56"/>
    <mergeCell ref="W55:AH56"/>
    <mergeCell ref="O47:R48"/>
    <mergeCell ref="S47:V48"/>
    <mergeCell ref="W47:AH48"/>
    <mergeCell ref="Y3:AH3"/>
    <mergeCell ref="A7:AH7"/>
    <mergeCell ref="O12:V13"/>
    <mergeCell ref="W12:AH13"/>
    <mergeCell ref="O14:V15"/>
    <mergeCell ref="W14:AH15"/>
    <mergeCell ref="O16:V17"/>
    <mergeCell ref="W16:AH17"/>
    <mergeCell ref="A22:AJ22"/>
    <mergeCell ref="A27:AJ28"/>
    <mergeCell ref="A29:AJ30"/>
  </mergeCells>
  <phoneticPr fontId="1"/>
  <printOptions horizontalCentered="1"/>
  <pageMargins left="0.78740157480314965" right="0.59055118110236227" top="0.78740157480314965" bottom="0.59055118110236227" header="0.51181102362204722" footer="0.51181102362204722"/>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092B6-CC03-4C37-B5A8-AFE53938B88F}">
  <sheetPr>
    <pageSetUpPr fitToPage="1"/>
  </sheetPr>
  <dimension ref="A1:AH58"/>
  <sheetViews>
    <sheetView view="pageBreakPreview" zoomScale="115" zoomScaleNormal="100" zoomScaleSheetLayoutView="115" workbookViewId="0">
      <selection sqref="A1:AH1"/>
    </sheetView>
  </sheetViews>
  <sheetFormatPr defaultColWidth="2.7265625" defaultRowHeight="13" customHeight="1"/>
  <cols>
    <col min="1" max="16384" width="2.7265625" style="186"/>
  </cols>
  <sheetData>
    <row r="1" spans="1:34" ht="22" customHeight="1">
      <c r="A1" s="285" t="s">
        <v>280</v>
      </c>
      <c r="B1" s="285"/>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row>
    <row r="3" spans="1:34" ht="13" customHeight="1">
      <c r="A3" s="186" t="s">
        <v>13</v>
      </c>
    </row>
    <row r="4" spans="1:34" ht="13" customHeight="1">
      <c r="B4" s="186" t="s">
        <v>14</v>
      </c>
    </row>
    <row r="5" spans="1:34" ht="13" customHeight="1">
      <c r="C5" s="282" t="s">
        <v>15</v>
      </c>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row>
    <row r="6" spans="1:34" ht="13" customHeight="1">
      <c r="C6" s="282" t="s">
        <v>16</v>
      </c>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row>
    <row r="8" spans="1:34" ht="13" customHeight="1">
      <c r="B8" s="186" t="s">
        <v>256</v>
      </c>
    </row>
    <row r="9" spans="1:34" ht="13" customHeight="1">
      <c r="C9" s="282" t="s">
        <v>201</v>
      </c>
      <c r="D9" s="282"/>
      <c r="E9" s="282"/>
      <c r="F9" s="282"/>
      <c r="G9" s="282"/>
      <c r="H9" s="282"/>
      <c r="I9" s="282"/>
      <c r="J9" s="281"/>
      <c r="K9" s="281"/>
      <c r="L9" s="281"/>
      <c r="M9" s="282" t="s">
        <v>17</v>
      </c>
      <c r="N9" s="282"/>
      <c r="O9" s="282"/>
      <c r="P9" s="282"/>
      <c r="Q9" s="284"/>
      <c r="R9" s="284"/>
      <c r="S9" s="284"/>
    </row>
    <row r="10" spans="1:34" ht="13" customHeight="1">
      <c r="C10" s="190" t="s">
        <v>239</v>
      </c>
      <c r="D10" s="190"/>
      <c r="E10" s="190"/>
      <c r="L10" s="190" t="s">
        <v>240</v>
      </c>
      <c r="M10" s="190"/>
      <c r="N10" s="190"/>
      <c r="O10" s="190"/>
      <c r="P10" s="190"/>
      <c r="Q10" s="281"/>
      <c r="R10" s="281"/>
      <c r="S10" s="281"/>
      <c r="T10" s="186" t="s">
        <v>17</v>
      </c>
      <c r="U10" s="186" t="s">
        <v>241</v>
      </c>
      <c r="X10" s="191"/>
      <c r="Y10" s="191"/>
      <c r="Z10" s="191"/>
      <c r="AA10" s="281"/>
      <c r="AB10" s="281"/>
      <c r="AC10" s="281"/>
      <c r="AD10" s="186" t="s">
        <v>202</v>
      </c>
    </row>
    <row r="12" spans="1:34" ht="13" customHeight="1">
      <c r="B12" s="186" t="s">
        <v>242</v>
      </c>
    </row>
    <row r="13" spans="1:34" ht="13" customHeight="1">
      <c r="B13" s="225" t="s">
        <v>261</v>
      </c>
      <c r="C13" s="226"/>
      <c r="D13" s="225"/>
      <c r="E13" s="225"/>
      <c r="F13" s="225"/>
      <c r="G13" s="225"/>
      <c r="H13" s="225"/>
      <c r="I13" s="225"/>
      <c r="J13" s="225"/>
      <c r="K13" s="225"/>
      <c r="L13" s="225"/>
      <c r="M13" s="225"/>
      <c r="N13" s="225"/>
      <c r="O13" s="225"/>
      <c r="P13" s="225"/>
      <c r="Q13" s="225"/>
      <c r="R13" s="225"/>
      <c r="S13" s="225"/>
      <c r="T13" s="226"/>
      <c r="U13" s="226"/>
      <c r="V13" s="226"/>
      <c r="W13" s="226"/>
      <c r="X13" s="226"/>
      <c r="Y13" s="226"/>
      <c r="Z13" s="226"/>
    </row>
    <row r="14" spans="1:34" ht="13" customHeight="1">
      <c r="C14" s="186" t="s">
        <v>18</v>
      </c>
    </row>
    <row r="15" spans="1:34" ht="13" customHeight="1">
      <c r="D15" s="283" t="s">
        <v>259</v>
      </c>
      <c r="E15" s="283"/>
      <c r="F15" s="283"/>
      <c r="G15" s="283"/>
      <c r="H15" s="283"/>
      <c r="I15" s="283"/>
      <c r="J15" s="283"/>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187"/>
    </row>
    <row r="16" spans="1:34" ht="13" customHeight="1">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row>
    <row r="17" spans="2:33" ht="13" customHeight="1">
      <c r="E17" s="192" t="s">
        <v>260</v>
      </c>
      <c r="S17" s="189"/>
      <c r="T17" s="189"/>
    </row>
    <row r="18" spans="2:33" ht="13" customHeight="1">
      <c r="E18" s="282" t="s">
        <v>19</v>
      </c>
      <c r="F18" s="282"/>
      <c r="G18" s="282"/>
      <c r="H18" s="281"/>
      <c r="I18" s="281"/>
      <c r="J18" s="281"/>
      <c r="K18" s="186" t="s">
        <v>17</v>
      </c>
      <c r="N18" s="186" t="s">
        <v>20</v>
      </c>
    </row>
    <row r="19" spans="2:33" ht="13" customHeight="1">
      <c r="E19" s="282" t="s">
        <v>21</v>
      </c>
      <c r="F19" s="282"/>
      <c r="G19" s="282"/>
      <c r="H19" s="281"/>
      <c r="I19" s="281"/>
      <c r="J19" s="281"/>
      <c r="K19" s="186" t="s">
        <v>17</v>
      </c>
      <c r="N19" s="186" t="s">
        <v>20</v>
      </c>
    </row>
    <row r="20" spans="2:33" ht="13" customHeight="1">
      <c r="E20" s="282" t="s">
        <v>22</v>
      </c>
      <c r="F20" s="282"/>
      <c r="G20" s="282"/>
      <c r="H20" s="281"/>
      <c r="I20" s="281"/>
      <c r="J20" s="281"/>
      <c r="K20" s="186" t="s">
        <v>17</v>
      </c>
      <c r="N20" s="186" t="s">
        <v>20</v>
      </c>
    </row>
    <row r="21" spans="2:33" ht="13" customHeight="1">
      <c r="E21" s="186" t="s">
        <v>23</v>
      </c>
      <c r="H21" s="189"/>
      <c r="I21" s="189"/>
      <c r="J21" s="189"/>
      <c r="M21" s="186" t="s">
        <v>24</v>
      </c>
    </row>
    <row r="22" spans="2:33" ht="13" customHeight="1">
      <c r="H22" s="189"/>
      <c r="I22" s="189"/>
      <c r="J22" s="189"/>
    </row>
    <row r="23" spans="2:33" ht="13" customHeight="1">
      <c r="C23" s="186" t="s">
        <v>25</v>
      </c>
    </row>
    <row r="24" spans="2:33" ht="13" customHeight="1">
      <c r="D24" s="277" t="s">
        <v>26</v>
      </c>
      <c r="E24" s="277"/>
      <c r="F24" s="277"/>
      <c r="G24" s="277"/>
      <c r="H24" s="277"/>
      <c r="I24" s="277"/>
      <c r="J24" s="277"/>
      <c r="K24" s="277"/>
      <c r="L24" s="277"/>
      <c r="M24" s="277"/>
      <c r="N24" s="277"/>
      <c r="O24" s="277"/>
      <c r="P24" s="277"/>
      <c r="Q24" s="277"/>
      <c r="R24" s="277"/>
      <c r="S24" s="277"/>
      <c r="T24" s="277"/>
      <c r="U24" s="277"/>
      <c r="V24" s="277" t="s">
        <v>27</v>
      </c>
      <c r="W24" s="277"/>
      <c r="X24" s="277"/>
      <c r="Y24" s="277"/>
      <c r="Z24" s="277" t="s">
        <v>28</v>
      </c>
      <c r="AA24" s="277"/>
      <c r="AB24" s="277"/>
      <c r="AC24" s="277"/>
      <c r="AD24" s="277" t="s">
        <v>29</v>
      </c>
      <c r="AE24" s="277"/>
      <c r="AF24" s="277"/>
      <c r="AG24" s="277"/>
    </row>
    <row r="25" spans="2:33" ht="13" customHeight="1">
      <c r="D25" s="277"/>
      <c r="E25" s="277"/>
      <c r="F25" s="277"/>
      <c r="G25" s="277"/>
      <c r="H25" s="277"/>
      <c r="I25" s="277"/>
      <c r="J25" s="277"/>
      <c r="K25" s="277"/>
      <c r="L25" s="277"/>
      <c r="M25" s="277"/>
      <c r="N25" s="277"/>
      <c r="O25" s="277"/>
      <c r="P25" s="277"/>
      <c r="Q25" s="277"/>
      <c r="R25" s="277"/>
      <c r="S25" s="277"/>
      <c r="T25" s="277"/>
      <c r="U25" s="277"/>
      <c r="V25" s="276">
        <v>0</v>
      </c>
      <c r="W25" s="276"/>
      <c r="X25" s="276"/>
      <c r="Y25" s="276"/>
      <c r="Z25" s="276">
        <v>0</v>
      </c>
      <c r="AA25" s="276"/>
      <c r="AB25" s="276"/>
      <c r="AC25" s="276"/>
      <c r="AD25" s="276">
        <f>V25+Z25</f>
        <v>0</v>
      </c>
      <c r="AE25" s="276"/>
      <c r="AF25" s="276"/>
      <c r="AG25" s="276"/>
    </row>
    <row r="26" spans="2:33" ht="13" customHeight="1">
      <c r="D26" s="277"/>
      <c r="E26" s="277"/>
      <c r="F26" s="277"/>
      <c r="G26" s="277"/>
      <c r="H26" s="277"/>
      <c r="I26" s="277"/>
      <c r="J26" s="277"/>
      <c r="K26" s="277"/>
      <c r="L26" s="277"/>
      <c r="M26" s="277"/>
      <c r="N26" s="277"/>
      <c r="O26" s="277"/>
      <c r="P26" s="277"/>
      <c r="Q26" s="277"/>
      <c r="R26" s="277"/>
      <c r="S26" s="277"/>
      <c r="T26" s="277"/>
      <c r="U26" s="277"/>
      <c r="V26" s="276">
        <v>0</v>
      </c>
      <c r="W26" s="276"/>
      <c r="X26" s="276"/>
      <c r="Y26" s="276"/>
      <c r="Z26" s="276">
        <v>0</v>
      </c>
      <c r="AA26" s="276"/>
      <c r="AB26" s="276"/>
      <c r="AC26" s="276"/>
      <c r="AD26" s="276">
        <v>0</v>
      </c>
      <c r="AE26" s="276"/>
      <c r="AF26" s="276"/>
      <c r="AG26" s="276"/>
    </row>
    <row r="27" spans="2:33" ht="13" customHeight="1">
      <c r="D27" s="277"/>
      <c r="E27" s="277"/>
      <c r="F27" s="277"/>
      <c r="G27" s="277"/>
      <c r="H27" s="277"/>
      <c r="I27" s="277"/>
      <c r="J27" s="277"/>
      <c r="K27" s="277"/>
      <c r="L27" s="277"/>
      <c r="M27" s="277"/>
      <c r="N27" s="277"/>
      <c r="O27" s="277"/>
      <c r="P27" s="277"/>
      <c r="Q27" s="277"/>
      <c r="R27" s="277"/>
      <c r="S27" s="277"/>
      <c r="T27" s="277"/>
      <c r="U27" s="277"/>
      <c r="V27" s="276">
        <v>0</v>
      </c>
      <c r="W27" s="276"/>
      <c r="X27" s="276"/>
      <c r="Y27" s="276"/>
      <c r="Z27" s="276">
        <v>0</v>
      </c>
      <c r="AA27" s="276"/>
      <c r="AB27" s="276"/>
      <c r="AC27" s="276"/>
      <c r="AD27" s="276">
        <v>0</v>
      </c>
      <c r="AE27" s="276"/>
      <c r="AF27" s="276"/>
      <c r="AG27" s="276"/>
    </row>
    <row r="28" spans="2:33" ht="13" customHeight="1">
      <c r="D28" s="186" t="s">
        <v>30</v>
      </c>
    </row>
    <row r="30" spans="2:33" ht="13" customHeight="1">
      <c r="B30" s="227" t="s">
        <v>262</v>
      </c>
      <c r="C30" s="228"/>
      <c r="D30" s="227"/>
      <c r="E30" s="227"/>
      <c r="F30" s="227"/>
      <c r="G30" s="227"/>
      <c r="H30" s="227"/>
      <c r="I30" s="227"/>
      <c r="J30" s="227"/>
      <c r="K30" s="227"/>
      <c r="L30" s="227"/>
      <c r="M30" s="227"/>
      <c r="N30" s="190"/>
      <c r="O30" s="190"/>
      <c r="P30" s="190"/>
      <c r="Q30" s="190"/>
      <c r="R30" s="190"/>
      <c r="S30" s="190"/>
      <c r="T30" s="190"/>
      <c r="U30" s="190"/>
      <c r="V30" s="190"/>
      <c r="W30" s="190"/>
      <c r="X30" s="190"/>
      <c r="Y30" s="190"/>
    </row>
    <row r="31" spans="2:33" ht="13" customHeight="1">
      <c r="D31" s="278" t="s">
        <v>203</v>
      </c>
      <c r="E31" s="279"/>
      <c r="F31" s="279"/>
      <c r="G31" s="279"/>
      <c r="H31" s="279"/>
      <c r="I31" s="279"/>
      <c r="J31" s="279"/>
      <c r="K31" s="279"/>
      <c r="L31" s="279"/>
      <c r="M31" s="279"/>
      <c r="N31" s="277" t="s">
        <v>204</v>
      </c>
      <c r="O31" s="277"/>
      <c r="P31" s="277"/>
      <c r="Q31" s="277"/>
      <c r="R31" s="277"/>
      <c r="S31" s="277"/>
      <c r="T31" s="277"/>
      <c r="U31" s="277"/>
      <c r="V31" s="277"/>
      <c r="W31" s="277"/>
      <c r="X31" s="277"/>
      <c r="Y31" s="277"/>
      <c r="Z31" s="277" t="s">
        <v>211</v>
      </c>
      <c r="AA31" s="277"/>
      <c r="AB31" s="277"/>
      <c r="AC31" s="277"/>
      <c r="AD31" s="279" t="s">
        <v>212</v>
      </c>
      <c r="AE31" s="279"/>
      <c r="AF31" s="279"/>
      <c r="AG31" s="280"/>
    </row>
    <row r="32" spans="2:33" ht="13" customHeight="1">
      <c r="D32" s="286" t="s">
        <v>205</v>
      </c>
      <c r="E32" s="279"/>
      <c r="F32" s="279"/>
      <c r="G32" s="279"/>
      <c r="H32" s="279"/>
      <c r="I32" s="279"/>
      <c r="J32" s="279"/>
      <c r="K32" s="279"/>
      <c r="L32" s="279"/>
      <c r="M32" s="279"/>
      <c r="N32" s="277"/>
      <c r="O32" s="277"/>
      <c r="P32" s="277"/>
      <c r="Q32" s="277"/>
      <c r="R32" s="277"/>
      <c r="S32" s="277"/>
      <c r="T32" s="277"/>
      <c r="U32" s="277"/>
      <c r="V32" s="277"/>
      <c r="W32" s="277"/>
      <c r="X32" s="277"/>
      <c r="Y32" s="277"/>
      <c r="Z32" s="276">
        <v>0</v>
      </c>
      <c r="AA32" s="276"/>
      <c r="AB32" s="276"/>
      <c r="AC32" s="276"/>
      <c r="AD32" s="279"/>
      <c r="AE32" s="279"/>
      <c r="AF32" s="279"/>
      <c r="AG32" s="280"/>
    </row>
    <row r="33" spans="2:33" ht="13" customHeight="1">
      <c r="D33" s="278" t="s">
        <v>206</v>
      </c>
      <c r="E33" s="279"/>
      <c r="F33" s="279"/>
      <c r="G33" s="279"/>
      <c r="H33" s="279"/>
      <c r="I33" s="279"/>
      <c r="J33" s="279"/>
      <c r="K33" s="279"/>
      <c r="L33" s="279"/>
      <c r="M33" s="279"/>
      <c r="N33" s="277"/>
      <c r="O33" s="277"/>
      <c r="P33" s="277"/>
      <c r="Q33" s="277"/>
      <c r="R33" s="277"/>
      <c r="S33" s="277"/>
      <c r="T33" s="277"/>
      <c r="U33" s="277"/>
      <c r="V33" s="277"/>
      <c r="W33" s="277"/>
      <c r="X33" s="277"/>
      <c r="Y33" s="277"/>
      <c r="Z33" s="276">
        <v>0</v>
      </c>
      <c r="AA33" s="276"/>
      <c r="AB33" s="276"/>
      <c r="AC33" s="276"/>
      <c r="AD33" s="279"/>
      <c r="AE33" s="279"/>
      <c r="AF33" s="279"/>
      <c r="AG33" s="280"/>
    </row>
    <row r="34" spans="2:33" ht="13" customHeight="1">
      <c r="D34" s="278" t="s">
        <v>207</v>
      </c>
      <c r="E34" s="279"/>
      <c r="F34" s="279"/>
      <c r="G34" s="279"/>
      <c r="H34" s="279"/>
      <c r="I34" s="279"/>
      <c r="J34" s="279"/>
      <c r="K34" s="279"/>
      <c r="L34" s="279"/>
      <c r="M34" s="279"/>
      <c r="N34" s="277"/>
      <c r="O34" s="277"/>
      <c r="P34" s="277"/>
      <c r="Q34" s="277"/>
      <c r="R34" s="277"/>
      <c r="S34" s="277"/>
      <c r="T34" s="277"/>
      <c r="U34" s="277"/>
      <c r="V34" s="277"/>
      <c r="W34" s="277"/>
      <c r="X34" s="277"/>
      <c r="Y34" s="277"/>
      <c r="Z34" s="276">
        <v>0</v>
      </c>
      <c r="AA34" s="276"/>
      <c r="AB34" s="276"/>
      <c r="AC34" s="276"/>
      <c r="AD34" s="279"/>
      <c r="AE34" s="279"/>
      <c r="AF34" s="279"/>
      <c r="AG34" s="280"/>
    </row>
    <row r="35" spans="2:33" ht="13" customHeight="1">
      <c r="D35" s="278" t="s">
        <v>208</v>
      </c>
      <c r="E35" s="279"/>
      <c r="F35" s="279"/>
      <c r="G35" s="279"/>
      <c r="H35" s="279"/>
      <c r="I35" s="279"/>
      <c r="J35" s="279"/>
      <c r="K35" s="279"/>
      <c r="L35" s="279"/>
      <c r="M35" s="279"/>
      <c r="N35" s="277"/>
      <c r="O35" s="277"/>
      <c r="P35" s="277"/>
      <c r="Q35" s="277"/>
      <c r="R35" s="277"/>
      <c r="S35" s="277"/>
      <c r="T35" s="277"/>
      <c r="U35" s="277"/>
      <c r="V35" s="277"/>
      <c r="W35" s="277"/>
      <c r="X35" s="277"/>
      <c r="Y35" s="277"/>
      <c r="Z35" s="276">
        <v>0</v>
      </c>
      <c r="AA35" s="276"/>
      <c r="AB35" s="276"/>
      <c r="AC35" s="276"/>
      <c r="AD35" s="279"/>
      <c r="AE35" s="279"/>
      <c r="AF35" s="279"/>
      <c r="AG35" s="280"/>
    </row>
    <row r="36" spans="2:33" ht="13" customHeight="1">
      <c r="D36" s="278" t="s">
        <v>209</v>
      </c>
      <c r="E36" s="279"/>
      <c r="F36" s="279"/>
      <c r="G36" s="279"/>
      <c r="H36" s="279"/>
      <c r="I36" s="279"/>
      <c r="J36" s="279"/>
      <c r="K36" s="279"/>
      <c r="L36" s="279"/>
      <c r="M36" s="279"/>
      <c r="N36" s="277"/>
      <c r="O36" s="277"/>
      <c r="P36" s="277"/>
      <c r="Q36" s="277"/>
      <c r="R36" s="277"/>
      <c r="S36" s="277"/>
      <c r="T36" s="277"/>
      <c r="U36" s="277"/>
      <c r="V36" s="277"/>
      <c r="W36" s="277"/>
      <c r="X36" s="277"/>
      <c r="Y36" s="277"/>
      <c r="Z36" s="276">
        <v>0</v>
      </c>
      <c r="AA36" s="276"/>
      <c r="AB36" s="276"/>
      <c r="AC36" s="276"/>
      <c r="AD36" s="279"/>
      <c r="AE36" s="279"/>
      <c r="AF36" s="279"/>
      <c r="AG36" s="280"/>
    </row>
    <row r="37" spans="2:33" ht="13" customHeight="1">
      <c r="D37" s="278" t="s">
        <v>210</v>
      </c>
      <c r="E37" s="279"/>
      <c r="F37" s="279"/>
      <c r="G37" s="279"/>
      <c r="H37" s="279"/>
      <c r="I37" s="279"/>
      <c r="J37" s="279"/>
      <c r="K37" s="279"/>
      <c r="L37" s="279"/>
      <c r="M37" s="279"/>
      <c r="N37" s="277"/>
      <c r="O37" s="277"/>
      <c r="P37" s="277"/>
      <c r="Q37" s="277"/>
      <c r="R37" s="277"/>
      <c r="S37" s="277"/>
      <c r="T37" s="277"/>
      <c r="U37" s="277"/>
      <c r="V37" s="277"/>
      <c r="W37" s="277"/>
      <c r="X37" s="277"/>
      <c r="Y37" s="277"/>
      <c r="Z37" s="276">
        <v>0</v>
      </c>
      <c r="AA37" s="276"/>
      <c r="AB37" s="276"/>
      <c r="AC37" s="276"/>
      <c r="AD37" s="279"/>
      <c r="AE37" s="279"/>
      <c r="AF37" s="279"/>
      <c r="AG37" s="280"/>
    </row>
    <row r="38" spans="2:33" ht="13" customHeight="1">
      <c r="D38" s="186" t="s">
        <v>30</v>
      </c>
    </row>
    <row r="39" spans="2:33" ht="13" customHeight="1">
      <c r="D39" s="192" t="s">
        <v>243</v>
      </c>
      <c r="P39" s="193" t="s">
        <v>213</v>
      </c>
    </row>
    <row r="40" spans="2:33" ht="13" customHeight="1">
      <c r="D40" s="192" t="s">
        <v>244</v>
      </c>
    </row>
    <row r="42" spans="2:33" ht="13" customHeight="1">
      <c r="B42" s="186" t="s">
        <v>245</v>
      </c>
    </row>
    <row r="43" spans="2:33" ht="13" customHeight="1">
      <c r="D43" s="278" t="s">
        <v>257</v>
      </c>
      <c r="E43" s="279"/>
      <c r="F43" s="279"/>
      <c r="G43" s="279"/>
      <c r="H43" s="279"/>
      <c r="I43" s="279"/>
      <c r="J43" s="279"/>
      <c r="K43" s="279"/>
      <c r="L43" s="279"/>
      <c r="M43" s="279"/>
      <c r="N43" s="279"/>
      <c r="O43" s="279"/>
      <c r="P43" s="279"/>
      <c r="Q43" s="279"/>
      <c r="R43" s="280"/>
      <c r="S43" s="278" t="s">
        <v>258</v>
      </c>
      <c r="T43" s="279"/>
      <c r="U43" s="279"/>
      <c r="V43" s="279"/>
      <c r="W43" s="280"/>
      <c r="X43" s="278" t="s">
        <v>31</v>
      </c>
      <c r="Y43" s="279"/>
      <c r="Z43" s="279"/>
      <c r="AA43" s="279"/>
      <c r="AB43" s="280"/>
      <c r="AC43" s="278" t="s">
        <v>32</v>
      </c>
      <c r="AD43" s="279"/>
      <c r="AE43" s="279"/>
      <c r="AF43" s="279"/>
      <c r="AG43" s="280"/>
    </row>
    <row r="44" spans="2:33" ht="30" customHeight="1">
      <c r="D44" s="287"/>
      <c r="E44" s="288"/>
      <c r="F44" s="288"/>
      <c r="G44" s="288"/>
      <c r="H44" s="288"/>
      <c r="I44" s="288"/>
      <c r="J44" s="288"/>
      <c r="K44" s="288"/>
      <c r="L44" s="288"/>
      <c r="M44" s="288"/>
      <c r="N44" s="288"/>
      <c r="O44" s="288"/>
      <c r="P44" s="288"/>
      <c r="Q44" s="288"/>
      <c r="R44" s="289"/>
      <c r="S44" s="287"/>
      <c r="T44" s="288"/>
      <c r="U44" s="288"/>
      <c r="V44" s="288"/>
      <c r="W44" s="289"/>
      <c r="X44" s="287"/>
      <c r="Y44" s="288"/>
      <c r="Z44" s="288"/>
      <c r="AA44" s="288"/>
      <c r="AB44" s="289"/>
      <c r="AC44" s="287"/>
      <c r="AD44" s="288"/>
      <c r="AE44" s="288"/>
      <c r="AF44" s="288"/>
      <c r="AG44" s="289"/>
    </row>
    <row r="46" spans="2:33" ht="13" customHeight="1">
      <c r="B46" s="186" t="s">
        <v>246</v>
      </c>
    </row>
    <row r="47" spans="2:33" ht="13" customHeight="1">
      <c r="D47" s="277" t="s">
        <v>257</v>
      </c>
      <c r="E47" s="277"/>
      <c r="F47" s="277"/>
      <c r="G47" s="277"/>
      <c r="H47" s="277"/>
      <c r="I47" s="277"/>
      <c r="J47" s="277"/>
      <c r="K47" s="277"/>
      <c r="L47" s="277"/>
      <c r="M47" s="277"/>
      <c r="N47" s="277"/>
      <c r="O47" s="277"/>
      <c r="P47" s="277"/>
      <c r="Q47" s="277"/>
      <c r="R47" s="277"/>
      <c r="S47" s="277" t="s">
        <v>258</v>
      </c>
      <c r="T47" s="277"/>
      <c r="U47" s="277"/>
      <c r="V47" s="277"/>
      <c r="W47" s="277"/>
      <c r="X47" s="277" t="s">
        <v>31</v>
      </c>
      <c r="Y47" s="277"/>
      <c r="Z47" s="277"/>
      <c r="AA47" s="277"/>
      <c r="AB47" s="277"/>
      <c r="AC47" s="277" t="s">
        <v>32</v>
      </c>
      <c r="AD47" s="277"/>
      <c r="AE47" s="277"/>
      <c r="AF47" s="277"/>
      <c r="AG47" s="277"/>
    </row>
    <row r="48" spans="2:33" ht="30" customHeight="1">
      <c r="D48" s="291"/>
      <c r="E48" s="291"/>
      <c r="F48" s="291"/>
      <c r="G48" s="291"/>
      <c r="H48" s="291"/>
      <c r="I48" s="291"/>
      <c r="J48" s="291"/>
      <c r="K48" s="291"/>
      <c r="L48" s="291"/>
      <c r="M48" s="291"/>
      <c r="N48" s="291"/>
      <c r="O48" s="291"/>
      <c r="P48" s="291"/>
      <c r="Q48" s="291"/>
      <c r="R48" s="291"/>
      <c r="S48" s="291"/>
      <c r="T48" s="291"/>
      <c r="U48" s="291"/>
      <c r="V48" s="291"/>
      <c r="W48" s="291"/>
      <c r="X48" s="291"/>
      <c r="Y48" s="291"/>
      <c r="Z48" s="291"/>
      <c r="AA48" s="291"/>
      <c r="AB48" s="291"/>
      <c r="AC48" s="291"/>
      <c r="AD48" s="291"/>
      <c r="AE48" s="291"/>
      <c r="AF48" s="291"/>
      <c r="AG48" s="291"/>
    </row>
    <row r="49" spans="2:33" ht="13" customHeight="1">
      <c r="D49" s="186" t="s">
        <v>247</v>
      </c>
    </row>
    <row r="51" spans="2:33" ht="13" customHeight="1">
      <c r="D51" s="186" t="s">
        <v>33</v>
      </c>
    </row>
    <row r="52" spans="2:33" ht="30" customHeight="1">
      <c r="D52" s="290"/>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row>
    <row r="54" spans="2:33" ht="13" customHeight="1">
      <c r="B54" s="186" t="s">
        <v>248</v>
      </c>
    </row>
    <row r="55" spans="2:33" ht="30" customHeight="1">
      <c r="C55" s="188"/>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row>
    <row r="57" spans="2:33" ht="13" customHeight="1">
      <c r="B57" s="186" t="s">
        <v>249</v>
      </c>
    </row>
    <row r="58" spans="2:33" ht="30" customHeight="1">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row>
  </sheetData>
  <mergeCells count="81">
    <mergeCell ref="D52:AG52"/>
    <mergeCell ref="D48:R48"/>
    <mergeCell ref="S48:W48"/>
    <mergeCell ref="X48:AB48"/>
    <mergeCell ref="AC48:AG48"/>
    <mergeCell ref="D44:R44"/>
    <mergeCell ref="S44:W44"/>
    <mergeCell ref="X44:AB44"/>
    <mergeCell ref="AC44:AG44"/>
    <mergeCell ref="D47:R47"/>
    <mergeCell ref="S47:W47"/>
    <mergeCell ref="X47:AB47"/>
    <mergeCell ref="AC47:AG47"/>
    <mergeCell ref="D43:R43"/>
    <mergeCell ref="S43:W43"/>
    <mergeCell ref="X43:AB43"/>
    <mergeCell ref="AC43:AG43"/>
    <mergeCell ref="D32:M32"/>
    <mergeCell ref="D33:M33"/>
    <mergeCell ref="N32:Y32"/>
    <mergeCell ref="Z32:AC32"/>
    <mergeCell ref="AD32:AG32"/>
    <mergeCell ref="N33:Y33"/>
    <mergeCell ref="Z33:AC33"/>
    <mergeCell ref="AD33:AG33"/>
    <mergeCell ref="AD34:AG34"/>
    <mergeCell ref="N35:Y35"/>
    <mergeCell ref="Z35:AC35"/>
    <mergeCell ref="AD36:AG36"/>
    <mergeCell ref="Q9:S9"/>
    <mergeCell ref="E18:G18"/>
    <mergeCell ref="H18:J18"/>
    <mergeCell ref="E19:G19"/>
    <mergeCell ref="A1:AH1"/>
    <mergeCell ref="C5:F5"/>
    <mergeCell ref="G5:AG5"/>
    <mergeCell ref="C6:F6"/>
    <mergeCell ref="G6:AG6"/>
    <mergeCell ref="C9:I9"/>
    <mergeCell ref="J9:L9"/>
    <mergeCell ref="M9:P9"/>
    <mergeCell ref="H19:J19"/>
    <mergeCell ref="E20:G20"/>
    <mergeCell ref="H20:J20"/>
    <mergeCell ref="D15:AG15"/>
    <mergeCell ref="D36:M36"/>
    <mergeCell ref="D34:M34"/>
    <mergeCell ref="D35:M35"/>
    <mergeCell ref="N34:Y34"/>
    <mergeCell ref="Z34:AC34"/>
    <mergeCell ref="N36:Y36"/>
    <mergeCell ref="Z36:AC36"/>
    <mergeCell ref="AD35:AG35"/>
    <mergeCell ref="D31:M31"/>
    <mergeCell ref="N31:Y31"/>
    <mergeCell ref="Z31:AC31"/>
    <mergeCell ref="AD31:AG31"/>
    <mergeCell ref="AD26:AG26"/>
    <mergeCell ref="N37:Y37"/>
    <mergeCell ref="Z37:AC37"/>
    <mergeCell ref="AD37:AG37"/>
    <mergeCell ref="Q10:S10"/>
    <mergeCell ref="AA10:AC10"/>
    <mergeCell ref="AD24:AG24"/>
    <mergeCell ref="AD25:AG25"/>
    <mergeCell ref="D55:AG55"/>
    <mergeCell ref="D58:AG58"/>
    <mergeCell ref="AD27:AG27"/>
    <mergeCell ref="D24:U24"/>
    <mergeCell ref="D25:U25"/>
    <mergeCell ref="D26:U26"/>
    <mergeCell ref="D27:U27"/>
    <mergeCell ref="Z24:AC24"/>
    <mergeCell ref="V24:Y24"/>
    <mergeCell ref="V25:Y25"/>
    <mergeCell ref="V26:Y26"/>
    <mergeCell ref="V27:Y27"/>
    <mergeCell ref="Z25:AC25"/>
    <mergeCell ref="Z26:AC26"/>
    <mergeCell ref="Z27:AC27"/>
    <mergeCell ref="D37:M37"/>
  </mergeCells>
  <phoneticPr fontId="1"/>
  <printOptions horizontalCentered="1"/>
  <pageMargins left="0.70866141732283472" right="0.70866141732283472" top="0.51181102362204722" bottom="0.39370078740157483" header="0.31496062992125984" footer="0.31496062992125984"/>
  <pageSetup paperSize="9" scale="9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B4B7A-77CE-41EB-A686-503915C8FA4C}">
  <dimension ref="A2:CO112"/>
  <sheetViews>
    <sheetView view="pageBreakPreview" zoomScaleNormal="100" zoomScaleSheetLayoutView="100" workbookViewId="0">
      <selection activeCell="AG3" sqref="AG3:AY3"/>
    </sheetView>
  </sheetViews>
  <sheetFormatPr defaultColWidth="9" defaultRowHeight="13"/>
  <cols>
    <col min="1" max="1" width="1.6328125" style="75" customWidth="1"/>
    <col min="2" max="10" width="2" style="75" customWidth="1"/>
    <col min="11" max="20" width="1.90625" style="75" customWidth="1"/>
    <col min="21" max="27" width="2.08984375" style="75" customWidth="1"/>
    <col min="28" max="35" width="1.90625" style="75" customWidth="1"/>
    <col min="36" max="43" width="2" style="75" customWidth="1"/>
    <col min="44" max="51" width="1.90625" style="75" customWidth="1"/>
    <col min="52" max="52" width="1" style="75" customWidth="1"/>
    <col min="53" max="178" width="1.6328125" style="75" customWidth="1"/>
    <col min="179" max="16384" width="9" style="75"/>
  </cols>
  <sheetData>
    <row r="2" spans="1:52" ht="18" customHeight="1">
      <c r="Z2" s="328" t="s">
        <v>110</v>
      </c>
      <c r="AA2" s="328"/>
      <c r="AB2" s="328"/>
      <c r="AC2" s="328"/>
      <c r="AD2" s="328"/>
      <c r="AE2" s="328"/>
      <c r="AF2" s="328"/>
      <c r="AG2" s="300" t="s">
        <v>267</v>
      </c>
      <c r="AH2" s="301"/>
      <c r="AI2" s="301"/>
      <c r="AJ2" s="301"/>
      <c r="AK2" s="301"/>
      <c r="AL2" s="301"/>
      <c r="AM2" s="301"/>
      <c r="AN2" s="301"/>
      <c r="AO2" s="301"/>
      <c r="AP2" s="301"/>
      <c r="AQ2" s="301"/>
      <c r="AR2" s="301"/>
      <c r="AS2" s="301"/>
      <c r="AT2" s="301"/>
      <c r="AU2" s="301"/>
      <c r="AV2" s="301"/>
      <c r="AW2" s="301"/>
      <c r="AX2" s="301"/>
      <c r="AY2" s="302"/>
    </row>
    <row r="3" spans="1:52" ht="18" customHeight="1">
      <c r="Z3" s="338" t="s">
        <v>111</v>
      </c>
      <c r="AA3" s="339"/>
      <c r="AB3" s="339"/>
      <c r="AC3" s="339"/>
      <c r="AD3" s="339"/>
      <c r="AE3" s="339"/>
      <c r="AF3" s="340"/>
      <c r="AG3" s="325"/>
      <c r="AH3" s="366"/>
      <c r="AI3" s="366"/>
      <c r="AJ3" s="366"/>
      <c r="AK3" s="366"/>
      <c r="AL3" s="366"/>
      <c r="AM3" s="366"/>
      <c r="AN3" s="366"/>
      <c r="AO3" s="366"/>
      <c r="AP3" s="366"/>
      <c r="AQ3" s="366"/>
      <c r="AR3" s="366"/>
      <c r="AS3" s="366"/>
      <c r="AT3" s="366"/>
      <c r="AU3" s="366"/>
      <c r="AV3" s="366"/>
      <c r="AW3" s="366"/>
      <c r="AX3" s="366"/>
      <c r="AY3" s="417"/>
      <c r="AZ3" s="76"/>
    </row>
    <row r="4" spans="1:52" ht="10.5" customHeight="1"/>
    <row r="5" spans="1:52" ht="17.25" customHeight="1">
      <c r="A5" s="388" t="s">
        <v>268</v>
      </c>
      <c r="B5" s="388"/>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8"/>
      <c r="AX5" s="388"/>
      <c r="AY5" s="388"/>
      <c r="AZ5" s="388"/>
    </row>
    <row r="6" spans="1:52">
      <c r="A6" s="77"/>
      <c r="B6" s="76" t="s">
        <v>112</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row>
    <row r="7" spans="1:52" ht="18" customHeight="1">
      <c r="B7" s="418" t="s">
        <v>113</v>
      </c>
      <c r="C7" s="419"/>
      <c r="D7" s="419"/>
      <c r="E7" s="419"/>
      <c r="F7" s="419"/>
      <c r="G7" s="419"/>
      <c r="H7" s="419"/>
      <c r="I7" s="419"/>
      <c r="J7" s="420"/>
      <c r="K7" s="325"/>
      <c r="L7" s="366"/>
      <c r="M7" s="366"/>
      <c r="N7" s="366"/>
      <c r="O7" s="366"/>
      <c r="P7" s="366"/>
      <c r="Q7" s="366"/>
      <c r="R7" s="366"/>
      <c r="S7" s="366"/>
      <c r="T7" s="366"/>
      <c r="U7" s="366"/>
      <c r="V7" s="366"/>
      <c r="W7" s="366"/>
      <c r="X7" s="366"/>
      <c r="Y7" s="366"/>
      <c r="Z7" s="366"/>
      <c r="AA7" s="366"/>
      <c r="AB7" s="366"/>
      <c r="AC7" s="366"/>
      <c r="AD7" s="366"/>
      <c r="AE7" s="366"/>
      <c r="AF7" s="366"/>
      <c r="AG7" s="366"/>
      <c r="AH7" s="366"/>
      <c r="AI7" s="366"/>
      <c r="AJ7" s="366"/>
      <c r="AK7" s="366"/>
      <c r="AL7" s="366"/>
      <c r="AM7" s="366"/>
      <c r="AN7" s="366"/>
      <c r="AO7" s="366"/>
      <c r="AP7" s="366"/>
      <c r="AQ7" s="366"/>
      <c r="AR7" s="366"/>
      <c r="AS7" s="366"/>
      <c r="AT7" s="366"/>
      <c r="AU7" s="366"/>
      <c r="AV7" s="366"/>
      <c r="AW7" s="366"/>
      <c r="AX7" s="366"/>
      <c r="AY7" s="417"/>
    </row>
    <row r="8" spans="1:52" ht="18" customHeight="1">
      <c r="B8" s="338" t="s">
        <v>114</v>
      </c>
      <c r="C8" s="339"/>
      <c r="D8" s="339"/>
      <c r="E8" s="339"/>
      <c r="F8" s="339"/>
      <c r="G8" s="339"/>
      <c r="H8" s="339"/>
      <c r="I8" s="339"/>
      <c r="J8" s="340"/>
      <c r="K8" s="397"/>
      <c r="L8" s="397"/>
      <c r="M8" s="397"/>
      <c r="N8" s="397"/>
      <c r="O8" s="397"/>
      <c r="P8" s="397"/>
      <c r="Q8" s="397"/>
      <c r="R8" s="397"/>
      <c r="S8" s="397"/>
      <c r="T8" s="397"/>
      <c r="U8" s="397"/>
      <c r="V8" s="397"/>
      <c r="W8" s="397"/>
      <c r="X8" s="397"/>
      <c r="Y8" s="397"/>
      <c r="Z8" s="397"/>
      <c r="AA8" s="397"/>
      <c r="AB8" s="397"/>
      <c r="AC8" s="397"/>
      <c r="AD8" s="397"/>
      <c r="AE8" s="397"/>
      <c r="AF8" s="397"/>
      <c r="AG8" s="397"/>
      <c r="AH8" s="397"/>
      <c r="AI8" s="397"/>
      <c r="AJ8" s="397"/>
      <c r="AK8" s="397"/>
      <c r="AL8" s="397"/>
      <c r="AM8" s="397"/>
      <c r="AN8" s="397"/>
      <c r="AO8" s="397"/>
      <c r="AP8" s="397"/>
      <c r="AQ8" s="397"/>
      <c r="AR8" s="397"/>
      <c r="AS8" s="397"/>
      <c r="AT8" s="397"/>
      <c r="AU8" s="397"/>
      <c r="AV8" s="397"/>
      <c r="AW8" s="397"/>
      <c r="AX8" s="397"/>
      <c r="AY8" s="397"/>
    </row>
    <row r="9" spans="1:52" ht="21" customHeight="1">
      <c r="B9" s="360" t="s">
        <v>115</v>
      </c>
      <c r="C9" s="389"/>
      <c r="D9" s="389"/>
      <c r="E9" s="389"/>
      <c r="F9" s="389"/>
      <c r="G9" s="389"/>
      <c r="H9" s="389"/>
      <c r="I9" s="389"/>
      <c r="J9" s="390"/>
      <c r="K9" s="328" t="s">
        <v>116</v>
      </c>
      <c r="L9" s="328"/>
      <c r="M9" s="328"/>
      <c r="N9" s="328"/>
      <c r="O9" s="328"/>
      <c r="P9" s="328"/>
      <c r="Q9" s="328" t="s">
        <v>117</v>
      </c>
      <c r="R9" s="328"/>
      <c r="S9" s="328"/>
      <c r="T9" s="328"/>
      <c r="U9" s="328"/>
      <c r="V9" s="328"/>
      <c r="W9" s="328"/>
      <c r="X9" s="328"/>
      <c r="Y9" s="328"/>
      <c r="Z9" s="308" t="s">
        <v>118</v>
      </c>
      <c r="AA9" s="359"/>
      <c r="AB9" s="359"/>
      <c r="AC9" s="359"/>
      <c r="AD9" s="359"/>
      <c r="AE9" s="359"/>
      <c r="AF9" s="359" t="s">
        <v>117</v>
      </c>
      <c r="AG9" s="359"/>
      <c r="AH9" s="359"/>
      <c r="AI9" s="359"/>
      <c r="AJ9" s="359"/>
      <c r="AK9" s="359"/>
      <c r="AL9" s="328"/>
      <c r="AM9" s="328"/>
      <c r="AN9" s="328"/>
      <c r="AO9" s="75" t="s">
        <v>119</v>
      </c>
    </row>
    <row r="10" spans="1:52" ht="21" customHeight="1">
      <c r="B10" s="411"/>
      <c r="C10" s="412"/>
      <c r="D10" s="412"/>
      <c r="E10" s="412"/>
      <c r="F10" s="412"/>
      <c r="G10" s="412"/>
      <c r="H10" s="412"/>
      <c r="I10" s="412"/>
      <c r="J10" s="413"/>
      <c r="K10" s="328"/>
      <c r="L10" s="328"/>
      <c r="M10" s="328"/>
      <c r="N10" s="328"/>
      <c r="O10" s="328"/>
      <c r="P10" s="328"/>
      <c r="Q10" s="328" t="s">
        <v>120</v>
      </c>
      <c r="R10" s="328"/>
      <c r="S10" s="328"/>
      <c r="T10" s="328"/>
      <c r="U10" s="328"/>
      <c r="V10" s="328"/>
      <c r="W10" s="328"/>
      <c r="X10" s="328"/>
      <c r="Y10" s="328"/>
      <c r="Z10" s="302"/>
      <c r="AA10" s="328"/>
      <c r="AB10" s="328"/>
      <c r="AC10" s="328"/>
      <c r="AD10" s="328"/>
      <c r="AE10" s="328"/>
      <c r="AF10" s="328" t="s">
        <v>120</v>
      </c>
      <c r="AG10" s="328"/>
      <c r="AH10" s="328"/>
      <c r="AI10" s="328"/>
      <c r="AJ10" s="328"/>
      <c r="AK10" s="328"/>
      <c r="AL10" s="328"/>
      <c r="AM10" s="328"/>
      <c r="AN10" s="328"/>
      <c r="AY10" s="76"/>
    </row>
    <row r="11" spans="1:52" ht="32.75" customHeight="1">
      <c r="B11" s="334" t="s">
        <v>121</v>
      </c>
      <c r="C11" s="334"/>
      <c r="D11" s="334"/>
      <c r="E11" s="334"/>
      <c r="F11" s="334"/>
      <c r="G11" s="334"/>
      <c r="H11" s="334"/>
      <c r="I11" s="334"/>
      <c r="J11" s="334"/>
      <c r="K11" s="410" t="s">
        <v>122</v>
      </c>
      <c r="L11" s="328"/>
      <c r="M11" s="328"/>
      <c r="N11" s="328"/>
      <c r="O11" s="328"/>
      <c r="P11" s="328"/>
      <c r="Q11" s="328"/>
      <c r="R11" s="328"/>
      <c r="S11" s="328" t="s">
        <v>123</v>
      </c>
      <c r="T11" s="328"/>
      <c r="U11" s="328"/>
      <c r="V11" s="328"/>
      <c r="W11" s="328"/>
      <c r="X11" s="328"/>
      <c r="Y11" s="328"/>
      <c r="Z11" s="410" t="s">
        <v>124</v>
      </c>
      <c r="AA11" s="328"/>
      <c r="AB11" s="328"/>
      <c r="AC11" s="328"/>
      <c r="AD11" s="328"/>
      <c r="AE11" s="328"/>
      <c r="AF11" s="328"/>
      <c r="AG11" s="328"/>
      <c r="AH11" s="328" t="s">
        <v>125</v>
      </c>
      <c r="AI11" s="328"/>
      <c r="AJ11" s="328"/>
      <c r="AK11" s="328"/>
      <c r="AL11" s="328"/>
      <c r="AM11" s="328"/>
      <c r="AN11" s="328"/>
      <c r="AP11" s="414" t="s">
        <v>126</v>
      </c>
      <c r="AQ11" s="415"/>
      <c r="AR11" s="415"/>
      <c r="AS11" s="415"/>
      <c r="AT11" s="415"/>
      <c r="AU11" s="415"/>
      <c r="AV11" s="416"/>
      <c r="AW11" s="300"/>
      <c r="AX11" s="301"/>
      <c r="AY11" s="302"/>
    </row>
    <row r="12" spans="1:52" ht="18" customHeight="1">
      <c r="B12" s="79"/>
      <c r="C12" s="79"/>
      <c r="D12" s="79"/>
      <c r="E12" s="79"/>
      <c r="F12" s="79"/>
      <c r="G12" s="79"/>
      <c r="H12" s="79"/>
      <c r="I12" s="79"/>
      <c r="J12" s="79"/>
      <c r="K12" s="80"/>
      <c r="L12" s="80"/>
      <c r="M12" s="80"/>
      <c r="N12" s="80"/>
      <c r="O12" s="80"/>
      <c r="P12" s="80"/>
      <c r="Q12" s="80"/>
      <c r="R12" s="80"/>
      <c r="S12" s="80"/>
      <c r="T12" s="80"/>
      <c r="U12" s="80"/>
      <c r="V12" s="80"/>
      <c r="W12" s="77"/>
      <c r="X12" s="77"/>
      <c r="Y12" s="77"/>
      <c r="Z12" s="77"/>
      <c r="AA12" s="77"/>
      <c r="AB12" s="77"/>
      <c r="AC12" s="77"/>
      <c r="AD12" s="77"/>
      <c r="AE12" s="77"/>
      <c r="AF12" s="77"/>
      <c r="AG12" s="77"/>
      <c r="AH12" s="77"/>
      <c r="AI12" s="77"/>
      <c r="AJ12" s="77"/>
      <c r="AK12" s="77"/>
      <c r="AL12" s="77"/>
      <c r="AM12" s="77"/>
      <c r="AN12" s="77"/>
      <c r="AY12" s="76"/>
    </row>
    <row r="13" spans="1:52" ht="18" customHeight="1">
      <c r="B13" s="76" t="s">
        <v>127</v>
      </c>
      <c r="C13" s="79"/>
      <c r="D13" s="79"/>
      <c r="E13" s="79"/>
      <c r="F13" s="79"/>
      <c r="G13" s="79"/>
      <c r="H13" s="79"/>
      <c r="I13" s="79"/>
      <c r="J13" s="79"/>
      <c r="K13" s="80"/>
      <c r="L13" s="80"/>
      <c r="M13" s="80"/>
      <c r="N13" s="80"/>
      <c r="O13" s="80"/>
      <c r="P13" s="80"/>
      <c r="Q13" s="80"/>
      <c r="R13" s="80"/>
      <c r="S13" s="80"/>
      <c r="T13" s="80"/>
      <c r="U13" s="80"/>
      <c r="V13" s="80"/>
      <c r="W13" s="77"/>
      <c r="X13" s="77"/>
      <c r="Y13" s="77"/>
      <c r="Z13" s="77"/>
      <c r="AA13" s="77"/>
      <c r="AB13" s="77"/>
      <c r="AC13" s="77"/>
      <c r="AD13" s="77"/>
      <c r="AE13" s="77"/>
      <c r="AF13" s="77"/>
      <c r="AG13" s="77"/>
      <c r="AH13" s="77"/>
      <c r="AI13" s="77"/>
      <c r="AJ13" s="77"/>
      <c r="AK13" s="77"/>
      <c r="AL13" s="77"/>
      <c r="AM13" s="77"/>
      <c r="AN13" s="77"/>
      <c r="AY13" s="76"/>
    </row>
    <row r="14" spans="1:52" ht="14" customHeight="1">
      <c r="B14" s="76" t="s">
        <v>34</v>
      </c>
      <c r="C14" s="76"/>
      <c r="D14" s="76"/>
      <c r="E14" s="76"/>
      <c r="F14" s="76"/>
      <c r="G14" s="76"/>
      <c r="H14" s="76"/>
      <c r="I14" s="76"/>
      <c r="J14" s="76"/>
      <c r="K14" s="76"/>
      <c r="L14" s="76"/>
    </row>
    <row r="15" spans="1:52" ht="18" customHeight="1">
      <c r="B15" s="338" t="s">
        <v>128</v>
      </c>
      <c r="C15" s="339"/>
      <c r="D15" s="339"/>
      <c r="E15" s="339"/>
      <c r="F15" s="339"/>
      <c r="G15" s="339"/>
      <c r="H15" s="339"/>
      <c r="I15" s="339"/>
      <c r="J15" s="340"/>
      <c r="K15" s="332"/>
      <c r="L15" s="326"/>
      <c r="M15" s="326"/>
      <c r="N15" s="326"/>
      <c r="O15" s="326"/>
      <c r="P15" s="326"/>
      <c r="Q15" s="326"/>
      <c r="R15" s="326"/>
      <c r="S15" s="326"/>
      <c r="T15" s="326"/>
      <c r="U15" s="326"/>
      <c r="V15" s="326"/>
      <c r="W15" s="326"/>
      <c r="X15" s="326"/>
      <c r="Y15" s="326"/>
      <c r="Z15" s="326"/>
      <c r="AA15" s="326"/>
      <c r="AB15" s="326"/>
      <c r="AC15" s="326"/>
      <c r="AD15" s="326"/>
      <c r="AE15" s="326"/>
      <c r="AF15" s="326"/>
      <c r="AG15" s="326"/>
      <c r="AH15" s="326"/>
      <c r="AI15" s="327"/>
      <c r="AJ15" s="328" t="s">
        <v>35</v>
      </c>
      <c r="AK15" s="328"/>
      <c r="AL15" s="328"/>
      <c r="AM15" s="328"/>
      <c r="AN15" s="328"/>
      <c r="AO15" s="301" t="s">
        <v>129</v>
      </c>
      <c r="AP15" s="301"/>
      <c r="AQ15" s="301"/>
      <c r="AR15" s="301"/>
      <c r="AS15" s="301"/>
      <c r="AT15" s="301"/>
      <c r="AU15" s="301"/>
      <c r="AV15" s="301"/>
      <c r="AW15" s="301"/>
      <c r="AX15" s="301"/>
      <c r="AY15" s="302"/>
    </row>
    <row r="16" spans="1:52" ht="18" customHeight="1">
      <c r="B16" s="338" t="s">
        <v>130</v>
      </c>
      <c r="C16" s="339"/>
      <c r="D16" s="339"/>
      <c r="E16" s="339"/>
      <c r="F16" s="339"/>
      <c r="G16" s="339"/>
      <c r="H16" s="339"/>
      <c r="I16" s="339"/>
      <c r="J16" s="340"/>
      <c r="K16" s="325"/>
      <c r="L16" s="326"/>
      <c r="M16" s="326"/>
      <c r="N16" s="326"/>
      <c r="O16" s="326"/>
      <c r="P16" s="326"/>
      <c r="Q16" s="326"/>
      <c r="R16" s="326"/>
      <c r="S16" s="326"/>
      <c r="T16" s="326"/>
      <c r="U16" s="326"/>
      <c r="V16" s="326"/>
      <c r="W16" s="326"/>
      <c r="X16" s="326"/>
      <c r="Y16" s="326"/>
      <c r="Z16" s="326"/>
      <c r="AA16" s="326"/>
      <c r="AB16" s="326"/>
      <c r="AC16" s="326"/>
      <c r="AD16" s="326"/>
      <c r="AE16" s="326"/>
      <c r="AF16" s="326"/>
      <c r="AG16" s="326"/>
      <c r="AH16" s="326"/>
      <c r="AI16" s="326"/>
      <c r="AJ16" s="326"/>
      <c r="AK16" s="326"/>
      <c r="AL16" s="326"/>
      <c r="AM16" s="326"/>
      <c r="AN16" s="326"/>
      <c r="AO16" s="326"/>
      <c r="AP16" s="326"/>
      <c r="AQ16" s="326"/>
      <c r="AR16" s="326"/>
      <c r="AS16" s="326"/>
      <c r="AT16" s="326"/>
      <c r="AU16" s="326"/>
      <c r="AV16" s="326"/>
      <c r="AW16" s="326"/>
      <c r="AX16" s="326"/>
      <c r="AY16" s="327"/>
    </row>
    <row r="17" spans="2:51" ht="18" customHeight="1">
      <c r="B17" s="300" t="s">
        <v>131</v>
      </c>
      <c r="C17" s="301"/>
      <c r="D17" s="301"/>
      <c r="E17" s="301"/>
      <c r="F17" s="301"/>
      <c r="G17" s="301"/>
      <c r="H17" s="301"/>
      <c r="I17" s="301"/>
      <c r="J17" s="302"/>
      <c r="K17" s="332"/>
      <c r="L17" s="326"/>
      <c r="M17" s="326"/>
      <c r="N17" s="326"/>
      <c r="O17" s="326"/>
      <c r="P17" s="326"/>
      <c r="Q17" s="326"/>
      <c r="R17" s="326"/>
      <c r="S17" s="326"/>
      <c r="T17" s="326"/>
      <c r="U17" s="326"/>
      <c r="V17" s="326"/>
      <c r="W17" s="326"/>
      <c r="X17" s="326"/>
      <c r="Y17" s="327"/>
      <c r="Z17" s="328" t="s">
        <v>132</v>
      </c>
      <c r="AA17" s="328"/>
      <c r="AB17" s="328"/>
      <c r="AC17" s="328"/>
      <c r="AD17" s="328"/>
      <c r="AE17" s="328"/>
      <c r="AF17" s="328"/>
      <c r="AG17" s="406"/>
      <c r="AH17" s="406"/>
      <c r="AI17" s="406"/>
      <c r="AJ17" s="406"/>
      <c r="AK17" s="406"/>
      <c r="AL17" s="407"/>
      <c r="AM17" s="302" t="s">
        <v>133</v>
      </c>
      <c r="AN17" s="328"/>
      <c r="AO17" s="328" t="s">
        <v>134</v>
      </c>
      <c r="AP17" s="328"/>
      <c r="AQ17" s="328"/>
      <c r="AR17" s="328"/>
      <c r="AS17" s="328"/>
      <c r="AT17" s="328"/>
      <c r="AU17" s="408"/>
      <c r="AV17" s="408"/>
      <c r="AW17" s="408"/>
      <c r="AX17" s="409"/>
      <c r="AY17" s="82" t="s">
        <v>135</v>
      </c>
    </row>
    <row r="18" spans="2:51" ht="21" customHeight="1">
      <c r="B18" s="334" t="s">
        <v>136</v>
      </c>
      <c r="C18" s="334"/>
      <c r="D18" s="334"/>
      <c r="E18" s="334"/>
      <c r="F18" s="334"/>
      <c r="G18" s="334"/>
      <c r="H18" s="334"/>
      <c r="I18" s="334"/>
      <c r="J18" s="334"/>
      <c r="K18" s="397" t="s">
        <v>137</v>
      </c>
      <c r="L18" s="397"/>
      <c r="M18" s="397"/>
      <c r="N18" s="397"/>
      <c r="O18" s="397"/>
      <c r="P18" s="397"/>
      <c r="Q18" s="397"/>
      <c r="R18" s="397"/>
      <c r="S18" s="397"/>
      <c r="T18" s="397"/>
      <c r="U18" s="397"/>
      <c r="V18" s="397"/>
      <c r="W18" s="397"/>
      <c r="X18" s="397"/>
      <c r="Y18" s="397"/>
      <c r="Z18" s="397"/>
      <c r="AA18" s="397"/>
      <c r="AB18" s="397"/>
      <c r="AC18" s="397"/>
      <c r="AD18" s="397"/>
      <c r="AE18" s="397"/>
      <c r="AF18" s="397"/>
      <c r="AG18" s="328"/>
      <c r="AH18" s="328"/>
      <c r="AI18" s="328"/>
      <c r="AJ18" s="76" t="s">
        <v>138</v>
      </c>
      <c r="AK18" s="76"/>
      <c r="AL18" s="76"/>
      <c r="AM18" s="76"/>
      <c r="AN18" s="76"/>
      <c r="AO18" s="76"/>
      <c r="AP18" s="76"/>
      <c r="AQ18" s="76"/>
      <c r="AR18" s="76"/>
      <c r="AS18" s="76"/>
      <c r="AT18" s="76"/>
      <c r="AU18" s="76"/>
      <c r="AV18" s="76"/>
      <c r="AW18" s="76"/>
      <c r="AX18" s="76"/>
      <c r="AY18" s="76"/>
    </row>
    <row r="19" spans="2:51" ht="21" customHeight="1" thickBot="1">
      <c r="B19" s="334"/>
      <c r="C19" s="334"/>
      <c r="D19" s="334"/>
      <c r="E19" s="334"/>
      <c r="F19" s="334"/>
      <c r="G19" s="334"/>
      <c r="H19" s="334"/>
      <c r="I19" s="334"/>
      <c r="J19" s="334"/>
      <c r="K19" s="398" t="s">
        <v>139</v>
      </c>
      <c r="L19" s="398"/>
      <c r="M19" s="398"/>
      <c r="N19" s="398"/>
      <c r="O19" s="398"/>
      <c r="P19" s="398"/>
      <c r="Q19" s="398"/>
      <c r="R19" s="398"/>
      <c r="S19" s="398"/>
      <c r="T19" s="398"/>
      <c r="U19" s="398"/>
      <c r="V19" s="398"/>
      <c r="W19" s="398"/>
      <c r="X19" s="398"/>
      <c r="Y19" s="398"/>
      <c r="Z19" s="398"/>
      <c r="AA19" s="398"/>
      <c r="AB19" s="398"/>
      <c r="AC19" s="398"/>
      <c r="AD19" s="398"/>
      <c r="AE19" s="398"/>
      <c r="AF19" s="398"/>
      <c r="AG19" s="300"/>
      <c r="AH19" s="301"/>
      <c r="AI19" s="302"/>
      <c r="AJ19" s="76"/>
      <c r="AK19" s="76"/>
      <c r="AL19" s="76"/>
      <c r="AM19" s="76"/>
      <c r="AN19" s="76"/>
      <c r="AO19" s="76"/>
      <c r="AP19" s="76"/>
      <c r="AQ19" s="76"/>
      <c r="AR19" s="76"/>
      <c r="AS19" s="76"/>
      <c r="AT19" s="76"/>
      <c r="AU19" s="76"/>
      <c r="AV19" s="76"/>
      <c r="AW19" s="76"/>
      <c r="AX19" s="76"/>
      <c r="AY19" s="76"/>
    </row>
    <row r="20" spans="2:51" ht="21" customHeight="1" thickTop="1">
      <c r="B20" s="334"/>
      <c r="C20" s="334"/>
      <c r="D20" s="334"/>
      <c r="E20" s="334"/>
      <c r="F20" s="334"/>
      <c r="G20" s="334"/>
      <c r="H20" s="334"/>
      <c r="I20" s="334"/>
      <c r="J20" s="334"/>
      <c r="K20" s="399" t="s">
        <v>140</v>
      </c>
      <c r="L20" s="399"/>
      <c r="M20" s="399"/>
      <c r="N20" s="399"/>
      <c r="O20" s="399"/>
      <c r="P20" s="399"/>
      <c r="Q20" s="399"/>
      <c r="R20" s="399"/>
      <c r="S20" s="399"/>
      <c r="T20" s="399"/>
      <c r="U20" s="399"/>
      <c r="V20" s="399"/>
      <c r="W20" s="399"/>
      <c r="X20" s="399"/>
      <c r="Y20" s="399"/>
      <c r="Z20" s="399"/>
      <c r="AA20" s="399"/>
      <c r="AB20" s="399"/>
      <c r="AC20" s="399"/>
      <c r="AD20" s="399"/>
      <c r="AE20" s="399"/>
      <c r="AF20" s="399"/>
      <c r="AG20" s="400"/>
      <c r="AH20" s="401"/>
      <c r="AI20" s="402"/>
      <c r="AJ20" s="76"/>
      <c r="AK20" s="76"/>
      <c r="AL20" s="76"/>
      <c r="AM20" s="76"/>
      <c r="AN20" s="76"/>
      <c r="AO20" s="76"/>
      <c r="AP20" s="76"/>
      <c r="AQ20" s="76"/>
      <c r="AR20" s="76"/>
      <c r="AS20" s="76"/>
      <c r="AT20" s="76"/>
      <c r="AU20" s="76"/>
      <c r="AV20" s="76"/>
      <c r="AW20" s="76"/>
      <c r="AX20" s="76"/>
      <c r="AY20" s="76"/>
    </row>
    <row r="21" spans="2:51" ht="21" customHeight="1">
      <c r="B21" s="334"/>
      <c r="C21" s="334"/>
      <c r="D21" s="334"/>
      <c r="E21" s="334"/>
      <c r="F21" s="334"/>
      <c r="G21" s="334"/>
      <c r="H21" s="334"/>
      <c r="I21" s="334"/>
      <c r="J21" s="334"/>
      <c r="K21" s="403" t="s">
        <v>141</v>
      </c>
      <c r="L21" s="403"/>
      <c r="M21" s="403"/>
      <c r="N21" s="403"/>
      <c r="O21" s="403"/>
      <c r="P21" s="403"/>
      <c r="Q21" s="403"/>
      <c r="R21" s="403"/>
      <c r="S21" s="403"/>
      <c r="T21" s="403"/>
      <c r="U21" s="403"/>
      <c r="V21" s="403"/>
      <c r="W21" s="403"/>
      <c r="X21" s="403"/>
      <c r="Y21" s="403"/>
      <c r="Z21" s="403"/>
      <c r="AA21" s="403"/>
      <c r="AB21" s="403"/>
      <c r="AC21" s="403"/>
      <c r="AD21" s="403"/>
      <c r="AE21" s="403"/>
      <c r="AF21" s="403"/>
      <c r="AG21" s="300"/>
      <c r="AH21" s="301"/>
      <c r="AI21" s="302"/>
      <c r="AJ21" s="76"/>
    </row>
    <row r="22" spans="2:51" ht="21" customHeight="1">
      <c r="B22" s="334"/>
      <c r="C22" s="334"/>
      <c r="D22" s="334"/>
      <c r="E22" s="334"/>
      <c r="F22" s="334"/>
      <c r="G22" s="334"/>
      <c r="H22" s="334"/>
      <c r="I22" s="334"/>
      <c r="J22" s="334"/>
      <c r="K22" s="403" t="s">
        <v>142</v>
      </c>
      <c r="L22" s="403"/>
      <c r="M22" s="403"/>
      <c r="N22" s="403"/>
      <c r="O22" s="403"/>
      <c r="P22" s="403"/>
      <c r="Q22" s="403"/>
      <c r="R22" s="403"/>
      <c r="S22" s="403"/>
      <c r="T22" s="403"/>
      <c r="U22" s="403"/>
      <c r="V22" s="403"/>
      <c r="W22" s="403"/>
      <c r="X22" s="403"/>
      <c r="Y22" s="403"/>
      <c r="Z22" s="403"/>
      <c r="AA22" s="403"/>
      <c r="AB22" s="403"/>
      <c r="AC22" s="403"/>
      <c r="AD22" s="403"/>
      <c r="AE22" s="403"/>
      <c r="AF22" s="403"/>
      <c r="AG22" s="300"/>
      <c r="AH22" s="301"/>
      <c r="AI22" s="302"/>
      <c r="AJ22" s="76"/>
    </row>
    <row r="23" spans="2:51" ht="18" customHeight="1">
      <c r="B23" s="79"/>
      <c r="C23" s="79"/>
      <c r="D23" s="79"/>
      <c r="E23" s="79"/>
      <c r="F23" s="79"/>
      <c r="G23" s="79"/>
      <c r="H23" s="79"/>
      <c r="I23" s="79"/>
      <c r="J23" s="79"/>
      <c r="K23" s="76"/>
      <c r="L23" s="76"/>
      <c r="M23" s="76"/>
      <c r="N23" s="76"/>
      <c r="O23" s="76"/>
      <c r="P23" s="76"/>
      <c r="Q23" s="76"/>
      <c r="R23" s="76"/>
      <c r="S23" s="76"/>
      <c r="T23" s="76"/>
      <c r="U23" s="76"/>
      <c r="V23" s="76"/>
      <c r="W23" s="76"/>
      <c r="X23" s="76"/>
      <c r="Y23" s="76"/>
      <c r="Z23" s="76"/>
      <c r="AA23" s="76"/>
      <c r="AB23" s="76"/>
      <c r="AC23" s="76"/>
      <c r="AD23" s="76"/>
      <c r="AE23" s="76"/>
      <c r="AF23" s="76"/>
      <c r="AG23" s="77"/>
      <c r="AH23" s="77"/>
      <c r="AI23" s="77"/>
      <c r="AJ23" s="76"/>
      <c r="AK23" s="76"/>
      <c r="AL23" s="76"/>
      <c r="AM23" s="76"/>
      <c r="AN23" s="76"/>
      <c r="AO23" s="76"/>
      <c r="AP23" s="76"/>
      <c r="AQ23" s="76"/>
      <c r="AR23" s="76"/>
      <c r="AS23" s="76"/>
      <c r="AT23" s="76"/>
      <c r="AU23" s="76"/>
      <c r="AV23" s="76"/>
      <c r="AW23" s="76"/>
      <c r="AX23" s="76"/>
      <c r="AY23" s="76"/>
    </row>
    <row r="24" spans="2:51" ht="13.5" customHeight="1">
      <c r="B24" s="76" t="s">
        <v>36</v>
      </c>
      <c r="C24" s="76"/>
      <c r="D24" s="76"/>
      <c r="E24" s="76"/>
      <c r="F24" s="76"/>
      <c r="G24" s="76"/>
      <c r="H24" s="76"/>
      <c r="I24" s="76"/>
      <c r="J24" s="76"/>
      <c r="K24" s="76"/>
      <c r="L24" s="76"/>
    </row>
    <row r="25" spans="2:51" ht="18" customHeight="1">
      <c r="B25" s="338" t="s">
        <v>128</v>
      </c>
      <c r="C25" s="339"/>
      <c r="D25" s="339"/>
      <c r="E25" s="339"/>
      <c r="F25" s="339"/>
      <c r="G25" s="339"/>
      <c r="H25" s="339"/>
      <c r="I25" s="339"/>
      <c r="J25" s="340"/>
      <c r="K25" s="332"/>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7"/>
      <c r="AJ25" s="328" t="s">
        <v>35</v>
      </c>
      <c r="AK25" s="328"/>
      <c r="AL25" s="328"/>
      <c r="AM25" s="328"/>
      <c r="AN25" s="328"/>
      <c r="AO25" s="301" t="s">
        <v>129</v>
      </c>
      <c r="AP25" s="301"/>
      <c r="AQ25" s="301"/>
      <c r="AR25" s="301"/>
      <c r="AS25" s="301"/>
      <c r="AT25" s="301"/>
      <c r="AU25" s="301"/>
      <c r="AV25" s="301"/>
      <c r="AW25" s="301"/>
      <c r="AX25" s="301"/>
      <c r="AY25" s="302"/>
    </row>
    <row r="26" spans="2:51" ht="18" customHeight="1">
      <c r="B26" s="338" t="s">
        <v>130</v>
      </c>
      <c r="C26" s="339"/>
      <c r="D26" s="339"/>
      <c r="E26" s="339"/>
      <c r="F26" s="339"/>
      <c r="G26" s="339"/>
      <c r="H26" s="339"/>
      <c r="I26" s="339"/>
      <c r="J26" s="340"/>
      <c r="K26" s="325"/>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326"/>
      <c r="AP26" s="326"/>
      <c r="AQ26" s="326"/>
      <c r="AR26" s="326"/>
      <c r="AS26" s="326"/>
      <c r="AT26" s="326"/>
      <c r="AU26" s="326"/>
      <c r="AV26" s="326"/>
      <c r="AW26" s="326"/>
      <c r="AX26" s="326"/>
      <c r="AY26" s="327"/>
    </row>
    <row r="27" spans="2:51" ht="18" customHeight="1">
      <c r="B27" s="334" t="s">
        <v>131</v>
      </c>
      <c r="C27" s="334"/>
      <c r="D27" s="334"/>
      <c r="E27" s="334"/>
      <c r="F27" s="334"/>
      <c r="G27" s="334"/>
      <c r="H27" s="334"/>
      <c r="I27" s="334"/>
      <c r="J27" s="334"/>
      <c r="K27" s="397"/>
      <c r="L27" s="397"/>
      <c r="M27" s="397"/>
      <c r="N27" s="397"/>
      <c r="O27" s="397"/>
      <c r="P27" s="397"/>
      <c r="Q27" s="397"/>
      <c r="R27" s="397"/>
      <c r="S27" s="397"/>
      <c r="T27" s="397"/>
      <c r="U27" s="397"/>
      <c r="V27" s="397"/>
      <c r="W27" s="397"/>
      <c r="X27" s="397"/>
      <c r="Y27" s="397"/>
      <c r="Z27" s="328" t="s">
        <v>132</v>
      </c>
      <c r="AA27" s="328"/>
      <c r="AB27" s="328"/>
      <c r="AC27" s="328"/>
      <c r="AD27" s="328"/>
      <c r="AE27" s="328"/>
      <c r="AF27" s="328"/>
      <c r="AG27" s="404"/>
      <c r="AH27" s="404"/>
      <c r="AI27" s="404"/>
      <c r="AJ27" s="404"/>
      <c r="AK27" s="404"/>
      <c r="AL27" s="405"/>
      <c r="AM27" s="302" t="s">
        <v>133</v>
      </c>
      <c r="AN27" s="328"/>
      <c r="AO27" s="328" t="s">
        <v>134</v>
      </c>
      <c r="AP27" s="328"/>
      <c r="AQ27" s="328"/>
      <c r="AR27" s="328"/>
      <c r="AS27" s="328"/>
      <c r="AT27" s="328"/>
      <c r="AU27" s="344"/>
      <c r="AV27" s="344"/>
      <c r="AW27" s="344"/>
      <c r="AX27" s="345"/>
      <c r="AY27" s="82" t="s">
        <v>135</v>
      </c>
    </row>
    <row r="28" spans="2:51" ht="21" customHeight="1">
      <c r="B28" s="334" t="s">
        <v>136</v>
      </c>
      <c r="C28" s="334"/>
      <c r="D28" s="334"/>
      <c r="E28" s="334"/>
      <c r="F28" s="334"/>
      <c r="G28" s="334"/>
      <c r="H28" s="334"/>
      <c r="I28" s="334"/>
      <c r="J28" s="334"/>
      <c r="K28" s="397" t="s">
        <v>137</v>
      </c>
      <c r="L28" s="397"/>
      <c r="M28" s="397"/>
      <c r="N28" s="397"/>
      <c r="O28" s="397"/>
      <c r="P28" s="397"/>
      <c r="Q28" s="397"/>
      <c r="R28" s="397"/>
      <c r="S28" s="397"/>
      <c r="T28" s="397"/>
      <c r="U28" s="397"/>
      <c r="V28" s="397"/>
      <c r="W28" s="397"/>
      <c r="X28" s="397"/>
      <c r="Y28" s="397"/>
      <c r="Z28" s="397"/>
      <c r="AA28" s="397"/>
      <c r="AB28" s="397"/>
      <c r="AC28" s="397"/>
      <c r="AD28" s="397"/>
      <c r="AE28" s="397"/>
      <c r="AF28" s="397"/>
      <c r="AG28" s="328"/>
      <c r="AH28" s="328"/>
      <c r="AI28" s="328"/>
      <c r="AJ28" s="76" t="s">
        <v>138</v>
      </c>
      <c r="AK28" s="76"/>
      <c r="AL28" s="76"/>
      <c r="AM28" s="76"/>
      <c r="AN28" s="76"/>
      <c r="AO28" s="76"/>
      <c r="AP28" s="76"/>
      <c r="AQ28" s="76"/>
      <c r="AR28" s="76"/>
      <c r="AS28" s="76"/>
      <c r="AT28" s="76"/>
      <c r="AU28" s="76"/>
      <c r="AV28" s="76"/>
      <c r="AW28" s="76"/>
      <c r="AX28" s="76"/>
      <c r="AY28" s="76"/>
    </row>
    <row r="29" spans="2:51" ht="21" customHeight="1" thickBot="1">
      <c r="B29" s="334"/>
      <c r="C29" s="334"/>
      <c r="D29" s="334"/>
      <c r="E29" s="334"/>
      <c r="F29" s="334"/>
      <c r="G29" s="334"/>
      <c r="H29" s="334"/>
      <c r="I29" s="334"/>
      <c r="J29" s="334"/>
      <c r="K29" s="398" t="s">
        <v>139</v>
      </c>
      <c r="L29" s="398"/>
      <c r="M29" s="398"/>
      <c r="N29" s="398"/>
      <c r="O29" s="398"/>
      <c r="P29" s="398"/>
      <c r="Q29" s="398"/>
      <c r="R29" s="398"/>
      <c r="S29" s="398"/>
      <c r="T29" s="398"/>
      <c r="U29" s="398"/>
      <c r="V29" s="398"/>
      <c r="W29" s="398"/>
      <c r="X29" s="398"/>
      <c r="Y29" s="398"/>
      <c r="Z29" s="398"/>
      <c r="AA29" s="398"/>
      <c r="AB29" s="398"/>
      <c r="AC29" s="398"/>
      <c r="AD29" s="398"/>
      <c r="AE29" s="398"/>
      <c r="AF29" s="398"/>
      <c r="AG29" s="300"/>
      <c r="AH29" s="301"/>
      <c r="AI29" s="302"/>
      <c r="AJ29" s="76"/>
      <c r="AK29" s="76"/>
      <c r="AL29" s="76"/>
      <c r="AM29" s="76"/>
      <c r="AN29" s="76"/>
      <c r="AO29" s="76"/>
      <c r="AP29" s="76"/>
      <c r="AQ29" s="76"/>
      <c r="AR29" s="76"/>
      <c r="AS29" s="76"/>
      <c r="AT29" s="76"/>
      <c r="AU29" s="76"/>
      <c r="AV29" s="76"/>
      <c r="AW29" s="76"/>
      <c r="AX29" s="76"/>
      <c r="AY29" s="76"/>
    </row>
    <row r="30" spans="2:51" ht="21" customHeight="1" thickTop="1">
      <c r="B30" s="334"/>
      <c r="C30" s="334"/>
      <c r="D30" s="334"/>
      <c r="E30" s="334"/>
      <c r="F30" s="334"/>
      <c r="G30" s="334"/>
      <c r="H30" s="334"/>
      <c r="I30" s="334"/>
      <c r="J30" s="334"/>
      <c r="K30" s="399" t="s">
        <v>140</v>
      </c>
      <c r="L30" s="399"/>
      <c r="M30" s="399"/>
      <c r="N30" s="399"/>
      <c r="O30" s="399"/>
      <c r="P30" s="399"/>
      <c r="Q30" s="399"/>
      <c r="R30" s="399"/>
      <c r="S30" s="399"/>
      <c r="T30" s="399"/>
      <c r="U30" s="399"/>
      <c r="V30" s="399"/>
      <c r="W30" s="399"/>
      <c r="X30" s="399"/>
      <c r="Y30" s="399"/>
      <c r="Z30" s="399"/>
      <c r="AA30" s="399"/>
      <c r="AB30" s="399"/>
      <c r="AC30" s="399"/>
      <c r="AD30" s="399"/>
      <c r="AE30" s="399"/>
      <c r="AF30" s="399"/>
      <c r="AG30" s="400"/>
      <c r="AH30" s="401"/>
      <c r="AI30" s="402"/>
      <c r="AJ30" s="76"/>
      <c r="AK30" s="76"/>
      <c r="AL30" s="76"/>
      <c r="AM30" s="76"/>
      <c r="AN30" s="76"/>
      <c r="AO30" s="76"/>
      <c r="AP30" s="76"/>
      <c r="AQ30" s="76"/>
      <c r="AR30" s="76"/>
      <c r="AS30" s="76"/>
      <c r="AT30" s="76"/>
      <c r="AU30" s="76"/>
      <c r="AV30" s="76"/>
      <c r="AW30" s="76"/>
      <c r="AX30" s="76"/>
      <c r="AY30" s="76"/>
    </row>
    <row r="31" spans="2:51" ht="21" customHeight="1">
      <c r="B31" s="334"/>
      <c r="C31" s="334"/>
      <c r="D31" s="334"/>
      <c r="E31" s="334"/>
      <c r="F31" s="334"/>
      <c r="G31" s="334"/>
      <c r="H31" s="334"/>
      <c r="I31" s="334"/>
      <c r="J31" s="334"/>
      <c r="K31" s="403" t="s">
        <v>141</v>
      </c>
      <c r="L31" s="403"/>
      <c r="M31" s="403"/>
      <c r="N31" s="403"/>
      <c r="O31" s="403"/>
      <c r="P31" s="403"/>
      <c r="Q31" s="403"/>
      <c r="R31" s="403"/>
      <c r="S31" s="403"/>
      <c r="T31" s="403"/>
      <c r="U31" s="403"/>
      <c r="V31" s="403"/>
      <c r="W31" s="403"/>
      <c r="X31" s="403"/>
      <c r="Y31" s="403"/>
      <c r="Z31" s="403"/>
      <c r="AA31" s="403"/>
      <c r="AB31" s="403"/>
      <c r="AC31" s="403"/>
      <c r="AD31" s="403"/>
      <c r="AE31" s="403"/>
      <c r="AF31" s="403"/>
      <c r="AG31" s="300"/>
      <c r="AH31" s="301"/>
      <c r="AI31" s="302"/>
      <c r="AJ31" s="76"/>
    </row>
    <row r="32" spans="2:51" ht="21" customHeight="1">
      <c r="B32" s="334"/>
      <c r="C32" s="334"/>
      <c r="D32" s="334"/>
      <c r="E32" s="334"/>
      <c r="F32" s="334"/>
      <c r="G32" s="334"/>
      <c r="H32" s="334"/>
      <c r="I32" s="334"/>
      <c r="J32" s="334"/>
      <c r="K32" s="403" t="s">
        <v>142</v>
      </c>
      <c r="L32" s="403"/>
      <c r="M32" s="403"/>
      <c r="N32" s="403"/>
      <c r="O32" s="403"/>
      <c r="P32" s="403"/>
      <c r="Q32" s="403"/>
      <c r="R32" s="403"/>
      <c r="S32" s="403"/>
      <c r="T32" s="403"/>
      <c r="U32" s="403"/>
      <c r="V32" s="403"/>
      <c r="W32" s="403"/>
      <c r="X32" s="403"/>
      <c r="Y32" s="403"/>
      <c r="Z32" s="403"/>
      <c r="AA32" s="403"/>
      <c r="AB32" s="403"/>
      <c r="AC32" s="403"/>
      <c r="AD32" s="403"/>
      <c r="AE32" s="403"/>
      <c r="AF32" s="403"/>
      <c r="AG32" s="300"/>
      <c r="AH32" s="301"/>
      <c r="AI32" s="302"/>
      <c r="AJ32" s="76"/>
    </row>
    <row r="33" spans="2:52" ht="18" customHeight="1">
      <c r="B33" s="79"/>
      <c r="C33" s="79"/>
      <c r="D33" s="79"/>
      <c r="E33" s="79"/>
      <c r="F33" s="79"/>
      <c r="G33" s="79"/>
      <c r="H33" s="79"/>
      <c r="I33" s="79"/>
      <c r="J33" s="79"/>
      <c r="K33" s="76"/>
      <c r="L33" s="76"/>
      <c r="M33" s="76"/>
      <c r="N33" s="76"/>
      <c r="O33" s="76"/>
      <c r="P33" s="76"/>
      <c r="Q33" s="76"/>
      <c r="R33" s="76"/>
      <c r="S33" s="76"/>
      <c r="T33" s="76"/>
      <c r="U33" s="76"/>
      <c r="V33" s="76"/>
      <c r="W33" s="76"/>
      <c r="X33" s="76"/>
      <c r="Y33" s="76"/>
      <c r="Z33" s="76"/>
      <c r="AA33" s="76"/>
      <c r="AB33" s="76"/>
      <c r="AC33" s="76"/>
      <c r="AD33" s="76"/>
      <c r="AE33" s="76"/>
      <c r="AF33" s="76"/>
      <c r="AG33" s="77"/>
      <c r="AH33" s="77"/>
      <c r="AI33" s="77"/>
      <c r="AJ33" s="76"/>
      <c r="AK33" s="76"/>
      <c r="AL33" s="76"/>
      <c r="AM33" s="76"/>
      <c r="AN33" s="76"/>
      <c r="AO33" s="76"/>
      <c r="AP33" s="76"/>
      <c r="AQ33" s="76"/>
      <c r="AR33" s="76"/>
      <c r="AS33" s="76"/>
      <c r="AT33" s="76"/>
      <c r="AU33" s="76"/>
      <c r="AV33" s="76"/>
      <c r="AW33" s="76"/>
      <c r="AX33" s="76"/>
      <c r="AY33" s="76"/>
    </row>
    <row r="34" spans="2:52" ht="13.5" customHeight="1">
      <c r="B34" s="76" t="s">
        <v>37</v>
      </c>
      <c r="C34" s="76"/>
      <c r="D34" s="76"/>
      <c r="E34" s="76"/>
      <c r="F34" s="76"/>
      <c r="G34" s="76"/>
      <c r="H34" s="76"/>
      <c r="I34" s="76"/>
      <c r="J34" s="76"/>
      <c r="K34" s="76"/>
      <c r="L34" s="76"/>
    </row>
    <row r="35" spans="2:52" ht="18" customHeight="1">
      <c r="B35" s="338" t="s">
        <v>128</v>
      </c>
      <c r="C35" s="339"/>
      <c r="D35" s="339"/>
      <c r="E35" s="339"/>
      <c r="F35" s="339"/>
      <c r="G35" s="339"/>
      <c r="H35" s="339"/>
      <c r="I35" s="339"/>
      <c r="J35" s="340"/>
      <c r="K35" s="332"/>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7"/>
      <c r="AJ35" s="328" t="s">
        <v>35</v>
      </c>
      <c r="AK35" s="328"/>
      <c r="AL35" s="328"/>
      <c r="AM35" s="328"/>
      <c r="AN35" s="328"/>
      <c r="AO35" s="301" t="s">
        <v>129</v>
      </c>
      <c r="AP35" s="301"/>
      <c r="AQ35" s="301"/>
      <c r="AR35" s="301"/>
      <c r="AS35" s="301"/>
      <c r="AT35" s="301"/>
      <c r="AU35" s="301"/>
      <c r="AV35" s="301"/>
      <c r="AW35" s="301"/>
      <c r="AX35" s="301"/>
      <c r="AY35" s="302"/>
    </row>
    <row r="36" spans="2:52" ht="18" customHeight="1">
      <c r="B36" s="338" t="s">
        <v>130</v>
      </c>
      <c r="C36" s="339"/>
      <c r="D36" s="339"/>
      <c r="E36" s="339"/>
      <c r="F36" s="339"/>
      <c r="G36" s="339"/>
      <c r="H36" s="339"/>
      <c r="I36" s="339"/>
      <c r="J36" s="340"/>
      <c r="K36" s="325"/>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326"/>
      <c r="AN36" s="326"/>
      <c r="AO36" s="326"/>
      <c r="AP36" s="326"/>
      <c r="AQ36" s="326"/>
      <c r="AR36" s="326"/>
      <c r="AS36" s="326"/>
      <c r="AT36" s="326"/>
      <c r="AU36" s="326"/>
      <c r="AV36" s="326"/>
      <c r="AW36" s="326"/>
      <c r="AX36" s="326"/>
      <c r="AY36" s="327"/>
    </row>
    <row r="37" spans="2:52" ht="18" customHeight="1">
      <c r="B37" s="334" t="s">
        <v>131</v>
      </c>
      <c r="C37" s="334"/>
      <c r="D37" s="334"/>
      <c r="E37" s="334"/>
      <c r="F37" s="334"/>
      <c r="G37" s="334"/>
      <c r="H37" s="334"/>
      <c r="I37" s="334"/>
      <c r="J37" s="334"/>
      <c r="K37" s="397"/>
      <c r="L37" s="397"/>
      <c r="M37" s="397"/>
      <c r="N37" s="397"/>
      <c r="O37" s="397"/>
      <c r="P37" s="397"/>
      <c r="Q37" s="397"/>
      <c r="R37" s="397"/>
      <c r="S37" s="397"/>
      <c r="T37" s="397"/>
      <c r="U37" s="397"/>
      <c r="V37" s="397"/>
      <c r="W37" s="397"/>
      <c r="X37" s="397"/>
      <c r="Y37" s="397"/>
      <c r="Z37" s="328" t="s">
        <v>132</v>
      </c>
      <c r="AA37" s="328"/>
      <c r="AB37" s="328"/>
      <c r="AC37" s="328"/>
      <c r="AD37" s="328"/>
      <c r="AE37" s="328"/>
      <c r="AF37" s="328"/>
      <c r="AG37" s="404"/>
      <c r="AH37" s="404"/>
      <c r="AI37" s="404"/>
      <c r="AJ37" s="404"/>
      <c r="AK37" s="404"/>
      <c r="AL37" s="405"/>
      <c r="AM37" s="302" t="s">
        <v>133</v>
      </c>
      <c r="AN37" s="328"/>
      <c r="AO37" s="328" t="s">
        <v>134</v>
      </c>
      <c r="AP37" s="328"/>
      <c r="AQ37" s="328"/>
      <c r="AR37" s="328"/>
      <c r="AS37" s="328"/>
      <c r="AT37" s="328"/>
      <c r="AU37" s="344"/>
      <c r="AV37" s="344"/>
      <c r="AW37" s="344"/>
      <c r="AX37" s="345"/>
      <c r="AY37" s="82" t="s">
        <v>135</v>
      </c>
    </row>
    <row r="38" spans="2:52" ht="21" customHeight="1">
      <c r="B38" s="360" t="s">
        <v>136</v>
      </c>
      <c r="C38" s="389"/>
      <c r="D38" s="389"/>
      <c r="E38" s="389"/>
      <c r="F38" s="389"/>
      <c r="G38" s="389"/>
      <c r="H38" s="389"/>
      <c r="I38" s="389"/>
      <c r="J38" s="390"/>
      <c r="K38" s="397" t="s">
        <v>137</v>
      </c>
      <c r="L38" s="397"/>
      <c r="M38" s="397"/>
      <c r="N38" s="397"/>
      <c r="O38" s="397"/>
      <c r="P38" s="397"/>
      <c r="Q38" s="397"/>
      <c r="R38" s="397"/>
      <c r="S38" s="397"/>
      <c r="T38" s="397"/>
      <c r="U38" s="397"/>
      <c r="V38" s="397"/>
      <c r="W38" s="397"/>
      <c r="X38" s="397"/>
      <c r="Y38" s="397"/>
      <c r="Z38" s="397"/>
      <c r="AA38" s="397"/>
      <c r="AB38" s="397"/>
      <c r="AC38" s="397"/>
      <c r="AD38" s="397"/>
      <c r="AE38" s="397"/>
      <c r="AF38" s="397"/>
      <c r="AG38" s="328"/>
      <c r="AH38" s="328"/>
      <c r="AI38" s="328"/>
      <c r="AJ38" s="76" t="s">
        <v>138</v>
      </c>
      <c r="AK38" s="76"/>
      <c r="AL38" s="76"/>
      <c r="AM38" s="76"/>
      <c r="AN38" s="76"/>
      <c r="AO38" s="76"/>
      <c r="AP38" s="76"/>
      <c r="AQ38" s="76"/>
      <c r="AR38" s="76"/>
      <c r="AS38" s="76"/>
      <c r="AT38" s="76"/>
      <c r="AU38" s="76"/>
      <c r="AV38" s="76"/>
      <c r="AW38" s="76"/>
      <c r="AX38" s="76"/>
      <c r="AY38" s="76"/>
    </row>
    <row r="39" spans="2:52" ht="21" customHeight="1" thickBot="1">
      <c r="B39" s="391"/>
      <c r="C39" s="392"/>
      <c r="D39" s="392"/>
      <c r="E39" s="392"/>
      <c r="F39" s="392"/>
      <c r="G39" s="392"/>
      <c r="H39" s="392"/>
      <c r="I39" s="392"/>
      <c r="J39" s="393"/>
      <c r="K39" s="398" t="s">
        <v>139</v>
      </c>
      <c r="L39" s="398"/>
      <c r="M39" s="398"/>
      <c r="N39" s="398"/>
      <c r="O39" s="398"/>
      <c r="P39" s="398"/>
      <c r="Q39" s="398"/>
      <c r="R39" s="398"/>
      <c r="S39" s="398"/>
      <c r="T39" s="398"/>
      <c r="U39" s="398"/>
      <c r="V39" s="398"/>
      <c r="W39" s="398"/>
      <c r="X39" s="398"/>
      <c r="Y39" s="398"/>
      <c r="Z39" s="398"/>
      <c r="AA39" s="398"/>
      <c r="AB39" s="398"/>
      <c r="AC39" s="398"/>
      <c r="AD39" s="398"/>
      <c r="AE39" s="398"/>
      <c r="AF39" s="398"/>
      <c r="AG39" s="300"/>
      <c r="AH39" s="301"/>
      <c r="AI39" s="302"/>
      <c r="AJ39" s="76"/>
      <c r="AK39" s="76"/>
      <c r="AL39" s="76"/>
      <c r="AM39" s="76"/>
      <c r="AN39" s="76"/>
      <c r="AO39" s="76"/>
      <c r="AP39" s="76"/>
      <c r="AQ39" s="76"/>
      <c r="AR39" s="76"/>
      <c r="AS39" s="76"/>
      <c r="AT39" s="76"/>
      <c r="AU39" s="76"/>
      <c r="AV39" s="76"/>
      <c r="AW39" s="76"/>
      <c r="AX39" s="76"/>
      <c r="AY39" s="76"/>
    </row>
    <row r="40" spans="2:52" ht="21" customHeight="1" thickTop="1">
      <c r="B40" s="391"/>
      <c r="C40" s="392"/>
      <c r="D40" s="392"/>
      <c r="E40" s="392"/>
      <c r="F40" s="392"/>
      <c r="G40" s="392"/>
      <c r="H40" s="392"/>
      <c r="I40" s="392"/>
      <c r="J40" s="393"/>
      <c r="K40" s="399" t="s">
        <v>140</v>
      </c>
      <c r="L40" s="399"/>
      <c r="M40" s="399"/>
      <c r="N40" s="399"/>
      <c r="O40" s="399"/>
      <c r="P40" s="399"/>
      <c r="Q40" s="399"/>
      <c r="R40" s="399"/>
      <c r="S40" s="399"/>
      <c r="T40" s="399"/>
      <c r="U40" s="399"/>
      <c r="V40" s="399"/>
      <c r="W40" s="399"/>
      <c r="X40" s="399"/>
      <c r="Y40" s="399"/>
      <c r="Z40" s="399"/>
      <c r="AA40" s="399"/>
      <c r="AB40" s="399"/>
      <c r="AC40" s="399"/>
      <c r="AD40" s="399"/>
      <c r="AE40" s="399"/>
      <c r="AF40" s="399"/>
      <c r="AG40" s="400"/>
      <c r="AH40" s="401"/>
      <c r="AI40" s="402"/>
      <c r="AJ40" s="76"/>
      <c r="AK40" s="76"/>
      <c r="AL40" s="76"/>
      <c r="AM40" s="76"/>
      <c r="AN40" s="76"/>
      <c r="AO40" s="76"/>
      <c r="AP40" s="76"/>
      <c r="AQ40" s="76"/>
      <c r="AR40" s="76"/>
      <c r="AS40" s="76"/>
      <c r="AT40" s="76"/>
      <c r="AU40" s="76"/>
      <c r="AV40" s="76"/>
      <c r="AW40" s="76"/>
      <c r="AX40" s="76"/>
      <c r="AY40" s="76"/>
    </row>
    <row r="41" spans="2:52" ht="21" customHeight="1">
      <c r="B41" s="391"/>
      <c r="C41" s="392"/>
      <c r="D41" s="392"/>
      <c r="E41" s="392"/>
      <c r="F41" s="392"/>
      <c r="G41" s="392"/>
      <c r="H41" s="392"/>
      <c r="I41" s="392"/>
      <c r="J41" s="393"/>
      <c r="K41" s="403" t="s">
        <v>141</v>
      </c>
      <c r="L41" s="403"/>
      <c r="M41" s="403"/>
      <c r="N41" s="403"/>
      <c r="O41" s="403"/>
      <c r="P41" s="403"/>
      <c r="Q41" s="403"/>
      <c r="R41" s="403"/>
      <c r="S41" s="403"/>
      <c r="T41" s="403"/>
      <c r="U41" s="403"/>
      <c r="V41" s="403"/>
      <c r="W41" s="403"/>
      <c r="X41" s="403"/>
      <c r="Y41" s="403"/>
      <c r="Z41" s="403"/>
      <c r="AA41" s="403"/>
      <c r="AB41" s="403"/>
      <c r="AC41" s="403"/>
      <c r="AD41" s="403"/>
      <c r="AE41" s="403"/>
      <c r="AF41" s="403"/>
      <c r="AG41" s="300"/>
      <c r="AH41" s="301"/>
      <c r="AI41" s="302"/>
      <c r="AJ41" s="76"/>
    </row>
    <row r="42" spans="2:52" ht="21" customHeight="1">
      <c r="B42" s="394"/>
      <c r="C42" s="395"/>
      <c r="D42" s="395"/>
      <c r="E42" s="395"/>
      <c r="F42" s="395"/>
      <c r="G42" s="395"/>
      <c r="H42" s="395"/>
      <c r="I42" s="395"/>
      <c r="J42" s="396"/>
      <c r="K42" s="403" t="s">
        <v>142</v>
      </c>
      <c r="L42" s="403"/>
      <c r="M42" s="403"/>
      <c r="N42" s="403"/>
      <c r="O42" s="403"/>
      <c r="P42" s="403"/>
      <c r="Q42" s="403"/>
      <c r="R42" s="403"/>
      <c r="S42" s="403"/>
      <c r="T42" s="403"/>
      <c r="U42" s="403"/>
      <c r="V42" s="403"/>
      <c r="W42" s="403"/>
      <c r="X42" s="403"/>
      <c r="Y42" s="403"/>
      <c r="Z42" s="403"/>
      <c r="AA42" s="403"/>
      <c r="AB42" s="403"/>
      <c r="AC42" s="403"/>
      <c r="AD42" s="403"/>
      <c r="AE42" s="403"/>
      <c r="AF42" s="403"/>
      <c r="AG42" s="300"/>
      <c r="AH42" s="301"/>
      <c r="AI42" s="302"/>
      <c r="AJ42" s="76"/>
    </row>
    <row r="43" spans="2:52">
      <c r="B43" s="75" t="s">
        <v>143</v>
      </c>
    </row>
    <row r="46" spans="2:52" ht="18" customHeight="1">
      <c r="Z46" s="328" t="s">
        <v>110</v>
      </c>
      <c r="AA46" s="328"/>
      <c r="AB46" s="328"/>
      <c r="AC46" s="328"/>
      <c r="AD46" s="328"/>
      <c r="AE46" s="328"/>
      <c r="AF46" s="328"/>
      <c r="AG46" s="328" t="s">
        <v>267</v>
      </c>
      <c r="AH46" s="328"/>
      <c r="AI46" s="328"/>
      <c r="AJ46" s="328"/>
      <c r="AK46" s="328"/>
      <c r="AL46" s="328"/>
      <c r="AM46" s="328"/>
      <c r="AN46" s="328"/>
      <c r="AO46" s="328"/>
      <c r="AP46" s="328"/>
      <c r="AQ46" s="328"/>
      <c r="AR46" s="328"/>
      <c r="AS46" s="328"/>
      <c r="AT46" s="328"/>
      <c r="AU46" s="328"/>
      <c r="AV46" s="328"/>
      <c r="AW46" s="328"/>
      <c r="AX46" s="328"/>
      <c r="AY46" s="328"/>
    </row>
    <row r="47" spans="2:52" ht="18" customHeight="1">
      <c r="Z47" s="338" t="s">
        <v>111</v>
      </c>
      <c r="AA47" s="339"/>
      <c r="AB47" s="339"/>
      <c r="AC47" s="339"/>
      <c r="AD47" s="339"/>
      <c r="AE47" s="339"/>
      <c r="AF47" s="340"/>
      <c r="AG47" s="328"/>
      <c r="AH47" s="328"/>
      <c r="AI47" s="328"/>
      <c r="AJ47" s="328"/>
      <c r="AK47" s="328"/>
      <c r="AL47" s="328"/>
      <c r="AM47" s="328"/>
      <c r="AN47" s="328"/>
      <c r="AO47" s="328"/>
      <c r="AP47" s="328"/>
      <c r="AQ47" s="328"/>
      <c r="AR47" s="328"/>
      <c r="AS47" s="328"/>
      <c r="AT47" s="328"/>
      <c r="AU47" s="328"/>
      <c r="AV47" s="328"/>
      <c r="AW47" s="328"/>
      <c r="AX47" s="328"/>
      <c r="AY47" s="328"/>
      <c r="AZ47" s="76"/>
    </row>
    <row r="48" spans="2:52" ht="10.5" customHeight="1"/>
    <row r="49" spans="1:93" ht="17.25" customHeight="1">
      <c r="A49" s="388" t="s">
        <v>269</v>
      </c>
      <c r="B49" s="388"/>
      <c r="C49" s="388"/>
      <c r="D49" s="388"/>
      <c r="E49" s="388"/>
      <c r="F49" s="388"/>
      <c r="G49" s="388"/>
      <c r="H49" s="388"/>
      <c r="I49" s="388"/>
      <c r="J49" s="388"/>
      <c r="K49" s="388"/>
      <c r="L49" s="388"/>
      <c r="M49" s="388"/>
      <c r="N49" s="388"/>
      <c r="O49" s="388"/>
      <c r="P49" s="388"/>
      <c r="Q49" s="388"/>
      <c r="R49" s="388"/>
      <c r="S49" s="388"/>
      <c r="T49" s="388"/>
      <c r="U49" s="388"/>
      <c r="V49" s="388"/>
      <c r="W49" s="388"/>
      <c r="X49" s="388"/>
      <c r="Y49" s="388"/>
      <c r="Z49" s="388"/>
      <c r="AA49" s="388"/>
      <c r="AB49" s="388"/>
      <c r="AC49" s="388"/>
      <c r="AD49" s="388"/>
      <c r="AE49" s="388"/>
      <c r="AF49" s="388"/>
      <c r="AG49" s="388"/>
      <c r="AH49" s="388"/>
      <c r="AI49" s="388"/>
      <c r="AJ49" s="388"/>
      <c r="AK49" s="388"/>
      <c r="AL49" s="388"/>
      <c r="AM49" s="388"/>
      <c r="AN49" s="388"/>
      <c r="AO49" s="388"/>
      <c r="AP49" s="388"/>
      <c r="AQ49" s="388"/>
      <c r="AR49" s="388"/>
      <c r="AS49" s="388"/>
      <c r="AT49" s="388"/>
      <c r="AU49" s="388"/>
      <c r="AV49" s="388"/>
      <c r="AW49" s="388"/>
      <c r="AX49" s="388"/>
      <c r="AY49" s="388"/>
      <c r="AZ49" s="388"/>
    </row>
    <row r="50" spans="1:93" ht="10.5" customHeight="1">
      <c r="A50" s="77"/>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row>
    <row r="51" spans="1:93" ht="10.5" customHeight="1">
      <c r="B51" s="76"/>
      <c r="C51" s="76"/>
      <c r="D51" s="76"/>
      <c r="E51" s="76"/>
      <c r="F51" s="76"/>
      <c r="G51" s="76"/>
      <c r="H51" s="76"/>
      <c r="I51" s="76"/>
      <c r="J51" s="76"/>
      <c r="K51" s="76"/>
      <c r="L51" s="76"/>
      <c r="M51" s="76"/>
      <c r="N51" s="76"/>
      <c r="O51" s="76"/>
      <c r="P51" s="76"/>
      <c r="Q51" s="76"/>
      <c r="R51" s="76"/>
      <c r="S51" s="76"/>
      <c r="T51" s="76"/>
      <c r="U51" s="76"/>
      <c r="V51" s="76"/>
    </row>
    <row r="52" spans="1:93">
      <c r="B52" s="76" t="s">
        <v>144</v>
      </c>
      <c r="C52" s="76"/>
      <c r="D52" s="76"/>
      <c r="E52" s="76"/>
      <c r="F52" s="76"/>
      <c r="G52" s="76"/>
      <c r="H52" s="76"/>
      <c r="I52" s="76"/>
      <c r="J52" s="76"/>
      <c r="K52" s="76"/>
      <c r="L52" s="76"/>
      <c r="M52" s="76"/>
      <c r="N52" s="76"/>
      <c r="O52" s="76"/>
      <c r="P52" s="76"/>
      <c r="Q52" s="76"/>
      <c r="R52" s="76"/>
      <c r="S52" s="76"/>
      <c r="T52" s="76"/>
      <c r="U52" s="76"/>
      <c r="V52" s="76"/>
    </row>
    <row r="53" spans="1:93" ht="20.25" customHeight="1">
      <c r="B53" s="328" t="s">
        <v>145</v>
      </c>
      <c r="C53" s="328"/>
      <c r="D53" s="328"/>
      <c r="E53" s="328"/>
      <c r="F53" s="328"/>
      <c r="G53" s="328"/>
      <c r="H53" s="328"/>
      <c r="I53" s="328"/>
      <c r="J53" s="328"/>
      <c r="K53" s="387"/>
      <c r="L53" s="387"/>
      <c r="M53" s="387"/>
      <c r="N53" s="387"/>
      <c r="O53" s="387"/>
      <c r="P53" s="387"/>
      <c r="Q53" s="387"/>
      <c r="R53" s="387"/>
      <c r="S53" s="387"/>
      <c r="T53" s="387"/>
      <c r="U53" s="387"/>
      <c r="V53" s="387"/>
      <c r="W53" s="387"/>
      <c r="X53" s="387"/>
      <c r="Y53" s="387"/>
      <c r="Z53" s="387"/>
      <c r="AA53" s="387"/>
      <c r="AB53" s="387"/>
      <c r="AC53" s="387"/>
      <c r="AD53" s="387"/>
      <c r="AE53" s="387"/>
      <c r="AF53" s="387"/>
      <c r="AG53" s="387"/>
      <c r="AH53" s="387"/>
      <c r="AI53" s="387"/>
      <c r="AJ53" s="387"/>
      <c r="AK53" s="387"/>
      <c r="AL53" s="387"/>
      <c r="AM53" s="387"/>
      <c r="AN53" s="387"/>
      <c r="AO53" s="387"/>
      <c r="AP53" s="387"/>
      <c r="AQ53" s="387"/>
      <c r="AR53" s="387"/>
      <c r="AS53" s="387"/>
      <c r="AT53" s="387"/>
      <c r="AU53" s="387"/>
      <c r="AV53" s="387"/>
      <c r="AW53" s="387"/>
      <c r="AX53" s="387"/>
      <c r="AY53" s="387"/>
    </row>
    <row r="54" spans="1:93" ht="20.25" customHeight="1">
      <c r="B54" s="328" t="s">
        <v>146</v>
      </c>
      <c r="C54" s="328"/>
      <c r="D54" s="328"/>
      <c r="E54" s="328"/>
      <c r="F54" s="328"/>
      <c r="G54" s="328"/>
      <c r="H54" s="328"/>
      <c r="I54" s="328"/>
      <c r="J54" s="328"/>
      <c r="K54" s="344"/>
      <c r="L54" s="344"/>
      <c r="M54" s="344"/>
      <c r="N54" s="344"/>
      <c r="O54" s="344"/>
      <c r="P54" s="344"/>
      <c r="Q54" s="344"/>
      <c r="R54" s="344"/>
      <c r="S54" s="345"/>
      <c r="T54" s="83" t="s">
        <v>133</v>
      </c>
      <c r="U54" s="328" t="s">
        <v>147</v>
      </c>
      <c r="V54" s="328"/>
      <c r="W54" s="328"/>
      <c r="X54" s="328"/>
      <c r="Y54" s="328"/>
      <c r="Z54" s="328"/>
      <c r="AA54" s="328"/>
      <c r="AB54" s="344"/>
      <c r="AC54" s="344"/>
      <c r="AD54" s="344"/>
      <c r="AE54" s="344"/>
      <c r="AF54" s="344"/>
      <c r="AG54" s="344"/>
      <c r="AH54" s="345"/>
      <c r="AI54" s="84" t="s">
        <v>148</v>
      </c>
      <c r="AJ54" s="328" t="s">
        <v>149</v>
      </c>
      <c r="AK54" s="328"/>
      <c r="AL54" s="328"/>
      <c r="AM54" s="328"/>
      <c r="AN54" s="328"/>
      <c r="AO54" s="328"/>
      <c r="AP54" s="328"/>
      <c r="AQ54" s="328"/>
      <c r="AR54" s="344"/>
      <c r="AS54" s="344"/>
      <c r="AT54" s="344"/>
      <c r="AU54" s="344"/>
      <c r="AV54" s="344"/>
      <c r="AW54" s="344"/>
      <c r="AX54" s="345"/>
      <c r="AY54" s="83" t="s">
        <v>148</v>
      </c>
    </row>
    <row r="55" spans="1:93" ht="20.25" customHeight="1">
      <c r="B55" s="328" t="s">
        <v>150</v>
      </c>
      <c r="C55" s="328"/>
      <c r="D55" s="328"/>
      <c r="E55" s="328"/>
      <c r="F55" s="328"/>
      <c r="G55" s="328"/>
      <c r="H55" s="328"/>
      <c r="I55" s="328"/>
      <c r="J55" s="328"/>
      <c r="K55" s="300"/>
      <c r="L55" s="301"/>
      <c r="M55" s="301"/>
      <c r="N55" s="301"/>
      <c r="O55" s="301"/>
      <c r="P55" s="301"/>
      <c r="Q55" s="301"/>
      <c r="R55" s="301"/>
      <c r="S55" s="301"/>
      <c r="T55" s="301"/>
      <c r="U55" s="301"/>
      <c r="V55" s="301"/>
      <c r="W55" s="301"/>
      <c r="X55" s="301"/>
      <c r="Y55" s="301"/>
      <c r="Z55" s="301"/>
      <c r="AA55" s="301"/>
      <c r="AB55" s="301"/>
      <c r="AC55" s="81" t="s">
        <v>151</v>
      </c>
      <c r="AD55" s="326"/>
      <c r="AE55" s="326"/>
      <c r="AF55" s="326"/>
      <c r="AG55" s="326"/>
      <c r="AH55" s="326"/>
      <c r="AI55" s="326"/>
      <c r="AJ55" s="326"/>
      <c r="AK55" s="326"/>
      <c r="AL55" s="326"/>
      <c r="AM55" s="326"/>
      <c r="AN55" s="326"/>
      <c r="AO55" s="326"/>
      <c r="AP55" s="326"/>
      <c r="AQ55" s="326"/>
      <c r="AR55" s="326"/>
      <c r="AS55" s="326"/>
      <c r="AT55" s="326"/>
      <c r="AU55" s="326"/>
      <c r="AV55" s="326"/>
      <c r="AW55" s="326"/>
      <c r="AX55" s="81" t="s">
        <v>152</v>
      </c>
      <c r="AY55" s="82"/>
      <c r="CO55" s="85"/>
    </row>
    <row r="56" spans="1:93" ht="20.25" customHeight="1">
      <c r="B56" s="328" t="s">
        <v>153</v>
      </c>
      <c r="C56" s="328"/>
      <c r="D56" s="328"/>
      <c r="E56" s="328"/>
      <c r="F56" s="328"/>
      <c r="G56" s="328"/>
      <c r="H56" s="328"/>
      <c r="I56" s="328"/>
      <c r="J56" s="328"/>
      <c r="K56" s="300"/>
      <c r="L56" s="301"/>
      <c r="M56" s="301"/>
      <c r="N56" s="301"/>
      <c r="O56" s="301"/>
      <c r="P56" s="301"/>
      <c r="Q56" s="301"/>
      <c r="R56" s="301"/>
      <c r="S56" s="301"/>
      <c r="T56" s="301"/>
      <c r="U56" s="301"/>
      <c r="V56" s="301"/>
      <c r="W56" s="301"/>
      <c r="X56" s="301"/>
      <c r="Y56" s="81" t="s">
        <v>151</v>
      </c>
      <c r="Z56" s="326"/>
      <c r="AA56" s="326"/>
      <c r="AB56" s="326"/>
      <c r="AC56" s="326"/>
      <c r="AD56" s="326"/>
      <c r="AE56" s="326"/>
      <c r="AF56" s="326"/>
      <c r="AG56" s="326"/>
      <c r="AH56" s="326"/>
      <c r="AI56" s="326"/>
      <c r="AJ56" s="326"/>
      <c r="AK56" s="326"/>
      <c r="AL56" s="326"/>
      <c r="AM56" s="326"/>
      <c r="AN56" s="326"/>
      <c r="AO56" s="326"/>
      <c r="AP56" s="326"/>
      <c r="AQ56" s="326"/>
      <c r="AR56" s="326"/>
      <c r="AS56" s="326"/>
      <c r="AT56" s="326"/>
      <c r="AU56" s="326"/>
      <c r="AV56" s="326"/>
      <c r="AW56" s="326"/>
      <c r="AX56" s="81" t="s">
        <v>152</v>
      </c>
      <c r="AY56" s="82"/>
    </row>
    <row r="57" spans="1:93" ht="20.25" customHeight="1">
      <c r="B57" s="334" t="s">
        <v>154</v>
      </c>
      <c r="C57" s="334"/>
      <c r="D57" s="334"/>
      <c r="E57" s="334"/>
      <c r="F57" s="334"/>
      <c r="G57" s="334"/>
      <c r="H57" s="334"/>
      <c r="I57" s="334"/>
      <c r="J57" s="334"/>
      <c r="K57" s="328"/>
      <c r="L57" s="328"/>
      <c r="M57" s="328"/>
      <c r="N57" s="328"/>
      <c r="O57" s="328"/>
      <c r="P57" s="328"/>
      <c r="Q57" s="328"/>
      <c r="R57" s="328"/>
      <c r="S57" s="328"/>
      <c r="T57" s="328"/>
      <c r="U57" s="328"/>
      <c r="V57" s="328"/>
      <c r="W57" s="328"/>
      <c r="X57" s="328"/>
      <c r="Y57" s="328"/>
      <c r="Z57" s="328"/>
      <c r="AA57" s="328"/>
      <c r="AB57" s="328"/>
      <c r="AC57" s="328"/>
      <c r="AD57" s="328"/>
      <c r="AE57" s="328"/>
      <c r="AF57" s="328"/>
      <c r="AG57" s="328"/>
      <c r="AH57" s="328"/>
      <c r="AI57" s="328"/>
      <c r="AJ57" s="328"/>
      <c r="AK57" s="328"/>
      <c r="AL57" s="328"/>
      <c r="AM57" s="328"/>
      <c r="AN57" s="328"/>
      <c r="AO57" s="328"/>
      <c r="AP57" s="328"/>
      <c r="AQ57" s="328"/>
      <c r="AR57" s="328"/>
      <c r="AS57" s="328"/>
      <c r="AT57" s="328"/>
      <c r="AU57" s="328"/>
      <c r="AV57" s="328"/>
      <c r="AW57" s="328"/>
      <c r="AX57" s="328"/>
      <c r="AY57" s="328"/>
    </row>
    <row r="58" spans="1:93" ht="20.25" customHeight="1">
      <c r="B58" s="384" t="s">
        <v>155</v>
      </c>
      <c r="C58" s="385"/>
      <c r="D58" s="385"/>
      <c r="E58" s="385"/>
      <c r="F58" s="385"/>
      <c r="G58" s="385"/>
      <c r="H58" s="385"/>
      <c r="I58" s="385"/>
      <c r="J58" s="385"/>
      <c r="K58" s="385"/>
      <c r="L58" s="385"/>
      <c r="M58" s="385"/>
      <c r="N58" s="385"/>
      <c r="O58" s="385"/>
      <c r="P58" s="385"/>
      <c r="Q58" s="385"/>
      <c r="R58" s="385"/>
      <c r="S58" s="385"/>
      <c r="T58" s="385"/>
      <c r="U58" s="385"/>
      <c r="V58" s="386"/>
      <c r="W58" s="86"/>
      <c r="X58" s="87"/>
      <c r="Y58" s="87"/>
      <c r="Z58" s="87"/>
      <c r="AA58" s="87"/>
      <c r="AB58" s="81"/>
      <c r="AC58" s="81"/>
      <c r="AD58" s="81"/>
      <c r="AE58" s="88" t="s">
        <v>156</v>
      </c>
      <c r="AF58" s="81"/>
      <c r="AG58" s="81"/>
      <c r="AI58" s="81"/>
      <c r="AJ58" s="81"/>
      <c r="AK58" s="81"/>
      <c r="AL58" s="81" t="s">
        <v>151</v>
      </c>
      <c r="AM58" s="301"/>
      <c r="AN58" s="301"/>
      <c r="AO58" s="301"/>
      <c r="AP58" s="301"/>
      <c r="AQ58" s="301"/>
      <c r="AR58" s="301"/>
      <c r="AS58" s="301"/>
      <c r="AT58" s="301"/>
      <c r="AU58" s="301"/>
      <c r="AV58" s="301"/>
      <c r="AW58" s="301"/>
      <c r="AX58" s="301"/>
      <c r="AY58" s="82" t="s">
        <v>152</v>
      </c>
    </row>
    <row r="59" spans="1:93" ht="20.25" customHeight="1">
      <c r="B59" s="369" t="s">
        <v>157</v>
      </c>
      <c r="C59" s="370"/>
      <c r="D59" s="370"/>
      <c r="E59" s="370"/>
      <c r="F59" s="370"/>
      <c r="G59" s="370"/>
      <c r="H59" s="370"/>
      <c r="I59" s="370"/>
      <c r="J59" s="370"/>
      <c r="K59" s="370"/>
      <c r="L59" s="370"/>
      <c r="M59" s="370"/>
      <c r="N59" s="370"/>
      <c r="O59" s="370"/>
      <c r="P59" s="370"/>
      <c r="Q59" s="370"/>
      <c r="R59" s="370"/>
      <c r="S59" s="370"/>
      <c r="T59" s="370"/>
      <c r="U59" s="370"/>
      <c r="V59" s="371"/>
      <c r="W59" s="89"/>
      <c r="X59" s="90"/>
      <c r="Y59" s="90"/>
      <c r="Z59" s="90"/>
      <c r="AA59" s="90"/>
      <c r="AB59" s="91"/>
      <c r="AC59" s="91"/>
      <c r="AD59" s="91"/>
      <c r="AE59" s="92" t="s">
        <v>156</v>
      </c>
      <c r="AF59" s="91"/>
      <c r="AG59" s="91"/>
      <c r="AH59" s="91"/>
      <c r="AI59" s="91"/>
      <c r="AJ59" s="91"/>
      <c r="AK59" s="91"/>
      <c r="AL59" s="75" t="s">
        <v>151</v>
      </c>
      <c r="AM59" s="307"/>
      <c r="AN59" s="307"/>
      <c r="AO59" s="307"/>
      <c r="AP59" s="307"/>
      <c r="AQ59" s="307"/>
      <c r="AR59" s="307"/>
      <c r="AS59" s="307"/>
      <c r="AT59" s="307"/>
      <c r="AU59" s="307"/>
      <c r="AV59" s="307"/>
      <c r="AW59" s="307"/>
      <c r="AX59" s="307"/>
      <c r="AY59" s="93" t="s">
        <v>152</v>
      </c>
    </row>
    <row r="60" spans="1:93" ht="14.75" customHeight="1">
      <c r="B60" s="94"/>
      <c r="C60" s="369" t="s">
        <v>158</v>
      </c>
      <c r="D60" s="370"/>
      <c r="E60" s="370"/>
      <c r="F60" s="370"/>
      <c r="G60" s="370"/>
      <c r="H60" s="370"/>
      <c r="I60" s="370"/>
      <c r="J60" s="371"/>
      <c r="K60" s="297"/>
      <c r="L60" s="297"/>
      <c r="M60" s="297"/>
      <c r="N60" s="297"/>
      <c r="O60" s="297"/>
      <c r="P60" s="297"/>
      <c r="Q60" s="297"/>
      <c r="R60" s="297"/>
      <c r="S60" s="297"/>
      <c r="T60" s="297"/>
      <c r="U60" s="297"/>
      <c r="V60" s="297"/>
      <c r="W60" s="297"/>
      <c r="X60" s="297"/>
      <c r="Y60" s="297"/>
      <c r="Z60" s="297"/>
      <c r="AA60" s="297"/>
      <c r="AB60" s="297"/>
      <c r="AC60" s="297"/>
      <c r="AD60" s="297"/>
      <c r="AE60" s="297"/>
      <c r="AF60" s="297"/>
      <c r="AG60" s="297"/>
      <c r="AH60" s="297"/>
      <c r="AI60" s="297"/>
      <c r="AJ60" s="297"/>
      <c r="AK60" s="297"/>
      <c r="AL60" s="297"/>
      <c r="AM60" s="297"/>
      <c r="AN60" s="297"/>
      <c r="AO60" s="297"/>
      <c r="AP60" s="297"/>
      <c r="AQ60" s="297"/>
      <c r="AR60" s="297"/>
      <c r="AS60" s="297"/>
      <c r="AT60" s="297"/>
      <c r="AU60" s="297"/>
      <c r="AV60" s="297"/>
      <c r="AW60" s="297"/>
      <c r="AX60" s="297"/>
      <c r="AY60" s="297"/>
    </row>
    <row r="61" spans="1:93" ht="14.75" customHeight="1">
      <c r="B61" s="95"/>
      <c r="C61" s="372"/>
      <c r="D61" s="373"/>
      <c r="E61" s="373"/>
      <c r="F61" s="373"/>
      <c r="G61" s="373"/>
      <c r="H61" s="373"/>
      <c r="I61" s="373"/>
      <c r="J61" s="374"/>
      <c r="K61" s="298"/>
      <c r="L61" s="298"/>
      <c r="M61" s="298"/>
      <c r="N61" s="298"/>
      <c r="O61" s="298"/>
      <c r="P61" s="298"/>
      <c r="Q61" s="298"/>
      <c r="R61" s="298"/>
      <c r="S61" s="298"/>
      <c r="T61" s="298"/>
      <c r="U61" s="298"/>
      <c r="V61" s="298"/>
      <c r="W61" s="298"/>
      <c r="X61" s="298"/>
      <c r="Y61" s="298"/>
      <c r="Z61" s="298"/>
      <c r="AA61" s="298"/>
      <c r="AB61" s="298"/>
      <c r="AC61" s="298"/>
      <c r="AD61" s="298"/>
      <c r="AE61" s="298"/>
      <c r="AF61" s="298"/>
      <c r="AG61" s="298"/>
      <c r="AH61" s="298"/>
      <c r="AI61" s="298"/>
      <c r="AJ61" s="298"/>
      <c r="AK61" s="298"/>
      <c r="AL61" s="298"/>
      <c r="AM61" s="298"/>
      <c r="AN61" s="298"/>
      <c r="AO61" s="298"/>
      <c r="AP61" s="298"/>
      <c r="AQ61" s="298"/>
      <c r="AR61" s="298"/>
      <c r="AS61" s="298"/>
      <c r="AT61" s="298"/>
      <c r="AU61" s="298"/>
      <c r="AV61" s="298"/>
      <c r="AW61" s="298"/>
      <c r="AX61" s="298"/>
      <c r="AY61" s="298"/>
    </row>
    <row r="62" spans="1:93" ht="14.75" customHeight="1">
      <c r="B62" s="95"/>
      <c r="C62" s="372"/>
      <c r="D62" s="373"/>
      <c r="E62" s="373"/>
      <c r="F62" s="373"/>
      <c r="G62" s="373"/>
      <c r="H62" s="373"/>
      <c r="I62" s="373"/>
      <c r="J62" s="374"/>
      <c r="K62" s="298"/>
      <c r="L62" s="298"/>
      <c r="M62" s="298"/>
      <c r="N62" s="298"/>
      <c r="O62" s="298"/>
      <c r="P62" s="298"/>
      <c r="Q62" s="298"/>
      <c r="R62" s="298"/>
      <c r="S62" s="298"/>
      <c r="T62" s="298"/>
      <c r="U62" s="298"/>
      <c r="V62" s="298"/>
      <c r="W62" s="298"/>
      <c r="X62" s="298"/>
      <c r="Y62" s="298"/>
      <c r="Z62" s="298"/>
      <c r="AA62" s="298"/>
      <c r="AB62" s="298"/>
      <c r="AC62" s="298"/>
      <c r="AD62" s="298"/>
      <c r="AE62" s="298"/>
      <c r="AF62" s="298"/>
      <c r="AG62" s="298"/>
      <c r="AH62" s="298"/>
      <c r="AI62" s="298"/>
      <c r="AJ62" s="298"/>
      <c r="AK62" s="298"/>
      <c r="AL62" s="298"/>
      <c r="AM62" s="298"/>
      <c r="AN62" s="298"/>
      <c r="AO62" s="298"/>
      <c r="AP62" s="298"/>
      <c r="AQ62" s="298"/>
      <c r="AR62" s="298"/>
      <c r="AS62" s="298"/>
      <c r="AT62" s="298"/>
      <c r="AU62" s="298"/>
      <c r="AV62" s="298"/>
      <c r="AW62" s="298"/>
      <c r="AX62" s="298"/>
      <c r="AY62" s="298"/>
    </row>
    <row r="63" spans="1:93" ht="14.75" customHeight="1">
      <c r="B63" s="96"/>
      <c r="C63" s="375"/>
      <c r="D63" s="376"/>
      <c r="E63" s="376"/>
      <c r="F63" s="376"/>
      <c r="G63" s="376"/>
      <c r="H63" s="376"/>
      <c r="I63" s="376"/>
      <c r="J63" s="377"/>
      <c r="K63" s="299"/>
      <c r="L63" s="299"/>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c r="AK63" s="299"/>
      <c r="AL63" s="299"/>
      <c r="AM63" s="299"/>
      <c r="AN63" s="299"/>
      <c r="AO63" s="299"/>
      <c r="AP63" s="299"/>
      <c r="AQ63" s="299"/>
      <c r="AR63" s="299"/>
      <c r="AS63" s="299"/>
      <c r="AT63" s="299"/>
      <c r="AU63" s="299"/>
      <c r="AV63" s="299"/>
      <c r="AW63" s="299"/>
      <c r="AX63" s="299"/>
      <c r="AY63" s="299"/>
    </row>
    <row r="64" spans="1:93" ht="20.25" customHeight="1">
      <c r="B64" s="300" t="s">
        <v>159</v>
      </c>
      <c r="C64" s="301"/>
      <c r="D64" s="301"/>
      <c r="E64" s="301"/>
      <c r="F64" s="301"/>
      <c r="G64" s="301"/>
      <c r="H64" s="301"/>
      <c r="I64" s="301"/>
      <c r="J64" s="302"/>
      <c r="K64" s="332"/>
      <c r="L64" s="326"/>
      <c r="M64" s="326"/>
      <c r="N64" s="326"/>
      <c r="O64" s="326"/>
      <c r="P64" s="326"/>
      <c r="Q64" s="326"/>
      <c r="R64" s="326"/>
      <c r="S64" s="326"/>
      <c r="T64" s="326"/>
      <c r="U64" s="326"/>
      <c r="V64" s="326"/>
      <c r="W64" s="326"/>
      <c r="X64" s="326"/>
      <c r="Y64" s="81" t="s">
        <v>151</v>
      </c>
      <c r="Z64" s="326"/>
      <c r="AA64" s="326"/>
      <c r="AB64" s="326"/>
      <c r="AC64" s="326"/>
      <c r="AD64" s="326"/>
      <c r="AE64" s="326"/>
      <c r="AF64" s="326"/>
      <c r="AG64" s="326"/>
      <c r="AH64" s="326"/>
      <c r="AI64" s="326"/>
      <c r="AJ64" s="326"/>
      <c r="AK64" s="326"/>
      <c r="AL64" s="326"/>
      <c r="AM64" s="326"/>
      <c r="AN64" s="326"/>
      <c r="AO64" s="326"/>
      <c r="AP64" s="326"/>
      <c r="AQ64" s="326"/>
      <c r="AR64" s="326"/>
      <c r="AS64" s="326"/>
      <c r="AT64" s="326"/>
      <c r="AU64" s="326"/>
      <c r="AV64" s="326"/>
      <c r="AW64" s="326"/>
      <c r="AX64" s="81" t="s">
        <v>152</v>
      </c>
      <c r="AY64" s="82"/>
    </row>
    <row r="65" spans="2:51" ht="20.25" customHeight="1">
      <c r="B65" s="378" t="s">
        <v>160</v>
      </c>
      <c r="C65" s="379"/>
      <c r="D65" s="379"/>
      <c r="E65" s="379"/>
      <c r="F65" s="379"/>
      <c r="G65" s="379"/>
      <c r="H65" s="379"/>
      <c r="I65" s="379"/>
      <c r="J65" s="380"/>
      <c r="K65" s="300"/>
      <c r="L65" s="301"/>
      <c r="M65" s="301"/>
      <c r="N65" s="301"/>
      <c r="O65" s="301"/>
      <c r="P65" s="301"/>
      <c r="Q65" s="301"/>
      <c r="R65" s="301"/>
      <c r="S65" s="301"/>
      <c r="T65" s="301"/>
      <c r="U65" s="301"/>
      <c r="V65" s="301"/>
      <c r="W65" s="301"/>
      <c r="X65" s="301"/>
      <c r="Y65" s="301"/>
      <c r="Z65" s="301"/>
      <c r="AA65" s="301"/>
      <c r="AB65" s="301"/>
      <c r="AC65" s="301"/>
      <c r="AD65" s="301"/>
      <c r="AE65" s="301"/>
      <c r="AF65" s="301"/>
      <c r="AG65" s="301"/>
      <c r="AH65" s="301"/>
      <c r="AI65" s="301"/>
      <c r="AJ65" s="301"/>
      <c r="AK65" s="301"/>
      <c r="AL65" s="301"/>
      <c r="AM65" s="301"/>
      <c r="AN65" s="301"/>
      <c r="AO65" s="301"/>
      <c r="AP65" s="301"/>
      <c r="AQ65" s="301"/>
      <c r="AR65" s="301"/>
      <c r="AS65" s="301"/>
      <c r="AT65" s="301"/>
      <c r="AU65" s="301"/>
      <c r="AV65" s="301"/>
      <c r="AW65" s="301"/>
      <c r="AX65" s="301"/>
      <c r="AY65" s="302"/>
    </row>
    <row r="66" spans="2:51" ht="20.25" customHeight="1">
      <c r="B66" s="381"/>
      <c r="C66" s="382"/>
      <c r="D66" s="382"/>
      <c r="E66" s="382"/>
      <c r="F66" s="382"/>
      <c r="G66" s="382"/>
      <c r="H66" s="382"/>
      <c r="I66" s="382"/>
      <c r="J66" s="383"/>
      <c r="K66" s="332" t="s">
        <v>161</v>
      </c>
      <c r="L66" s="326"/>
      <c r="M66" s="326"/>
      <c r="N66" s="326"/>
      <c r="O66" s="326"/>
      <c r="P66" s="81" t="s">
        <v>151</v>
      </c>
      <c r="Q66" s="326"/>
      <c r="R66" s="326"/>
      <c r="S66" s="326"/>
      <c r="T66" s="326"/>
      <c r="U66" s="326"/>
      <c r="V66" s="326"/>
      <c r="W66" s="326"/>
      <c r="X66" s="326"/>
      <c r="Y66" s="326"/>
      <c r="Z66" s="326"/>
      <c r="AA66" s="326"/>
      <c r="AB66" s="326"/>
      <c r="AC66" s="326"/>
      <c r="AD66" s="326"/>
      <c r="AE66" s="326"/>
      <c r="AF66" s="326"/>
      <c r="AG66" s="326"/>
      <c r="AH66" s="326"/>
      <c r="AI66" s="81" t="s">
        <v>152</v>
      </c>
      <c r="AJ66" s="81"/>
      <c r="AK66" s="81"/>
      <c r="AL66" s="81"/>
      <c r="AM66" s="81"/>
      <c r="AN66" s="81"/>
      <c r="AO66" s="81"/>
      <c r="AP66" s="81"/>
      <c r="AQ66" s="81"/>
      <c r="AR66" s="81"/>
      <c r="AS66" s="81"/>
      <c r="AT66" s="81"/>
      <c r="AU66" s="81"/>
      <c r="AV66" s="81"/>
      <c r="AW66" s="81"/>
      <c r="AX66" s="81"/>
      <c r="AY66" s="82"/>
    </row>
    <row r="67" spans="2:51" ht="20.25" customHeight="1">
      <c r="B67" s="360" t="s">
        <v>162</v>
      </c>
      <c r="C67" s="361"/>
      <c r="D67" s="361"/>
      <c r="E67" s="361"/>
      <c r="F67" s="361"/>
      <c r="G67" s="361"/>
      <c r="H67" s="361"/>
      <c r="I67" s="361"/>
      <c r="J67" s="362"/>
      <c r="K67" s="325" t="s">
        <v>163</v>
      </c>
      <c r="L67" s="366"/>
      <c r="M67" s="366"/>
      <c r="N67" s="366"/>
      <c r="O67" s="366"/>
      <c r="P67" s="366"/>
      <c r="Q67" s="366"/>
      <c r="R67" s="367"/>
      <c r="S67" s="367"/>
      <c r="T67" s="367"/>
      <c r="U67" s="367"/>
      <c r="V67" s="367"/>
      <c r="W67" s="367"/>
      <c r="X67" s="367"/>
      <c r="Y67" s="367"/>
      <c r="Z67" s="367"/>
      <c r="AA67" s="367"/>
      <c r="AB67" s="367"/>
      <c r="AC67" s="367"/>
      <c r="AD67" s="367"/>
      <c r="AE67" s="367"/>
      <c r="AF67" s="367"/>
      <c r="AG67" s="367"/>
      <c r="AH67" s="367"/>
      <c r="AI67" s="367"/>
      <c r="AJ67" s="367"/>
      <c r="AK67" s="367"/>
      <c r="AL67" s="367"/>
      <c r="AM67" s="367"/>
      <c r="AN67" s="367"/>
      <c r="AO67" s="367"/>
      <c r="AP67" s="367"/>
      <c r="AQ67" s="367"/>
      <c r="AR67" s="367"/>
      <c r="AS67" s="367"/>
      <c r="AT67" s="367"/>
      <c r="AU67" s="367"/>
      <c r="AV67" s="367"/>
      <c r="AW67" s="367"/>
      <c r="AX67" s="367"/>
      <c r="AY67" s="368"/>
    </row>
    <row r="68" spans="2:51" ht="20.25" customHeight="1">
      <c r="B68" s="363"/>
      <c r="C68" s="364"/>
      <c r="D68" s="364"/>
      <c r="E68" s="364"/>
      <c r="F68" s="364"/>
      <c r="G68" s="364"/>
      <c r="H68" s="364"/>
      <c r="I68" s="364"/>
      <c r="J68" s="365"/>
      <c r="K68" s="341" t="s">
        <v>164</v>
      </c>
      <c r="L68" s="342"/>
      <c r="M68" s="342"/>
      <c r="N68" s="342"/>
      <c r="O68" s="342"/>
      <c r="P68" s="342"/>
      <c r="Q68" s="343"/>
      <c r="R68" s="300" t="s">
        <v>165</v>
      </c>
      <c r="S68" s="301"/>
      <c r="T68" s="301"/>
      <c r="U68" s="301"/>
      <c r="V68" s="301"/>
      <c r="W68" s="301"/>
      <c r="X68" s="301"/>
      <c r="Y68" s="301"/>
      <c r="Z68" s="301"/>
      <c r="AA68" s="301"/>
      <c r="AB68" s="301"/>
      <c r="AC68" s="301"/>
      <c r="AD68" s="301"/>
      <c r="AE68" s="301"/>
      <c r="AF68" s="301"/>
      <c r="AG68" s="301"/>
      <c r="AH68" s="301"/>
      <c r="AI68" s="301"/>
      <c r="AJ68" s="301"/>
      <c r="AK68" s="301"/>
      <c r="AL68" s="301"/>
      <c r="AM68" s="301"/>
      <c r="AN68" s="301"/>
      <c r="AO68" s="301"/>
      <c r="AP68" s="301"/>
      <c r="AQ68" s="301"/>
      <c r="AR68" s="301"/>
      <c r="AS68" s="301"/>
      <c r="AT68" s="301"/>
      <c r="AU68" s="301"/>
      <c r="AV68" s="301"/>
      <c r="AW68" s="301"/>
      <c r="AX68" s="301"/>
      <c r="AY68" s="302"/>
    </row>
    <row r="69" spans="2:51" ht="20.25" customHeight="1">
      <c r="B69" s="329" t="s">
        <v>166</v>
      </c>
      <c r="C69" s="330"/>
      <c r="D69" s="330"/>
      <c r="E69" s="330"/>
      <c r="F69" s="330"/>
      <c r="G69" s="330"/>
      <c r="H69" s="330"/>
      <c r="I69" s="330"/>
      <c r="J69" s="331"/>
      <c r="K69" s="300"/>
      <c r="L69" s="301"/>
      <c r="M69" s="301"/>
      <c r="N69" s="301"/>
      <c r="O69" s="301"/>
      <c r="P69" s="301"/>
      <c r="Q69" s="302"/>
      <c r="R69" s="328" t="s">
        <v>167</v>
      </c>
      <c r="S69" s="328"/>
      <c r="T69" s="328"/>
      <c r="U69" s="328"/>
      <c r="V69" s="328"/>
      <c r="W69" s="328"/>
      <c r="X69" s="328"/>
      <c r="Y69" s="328"/>
      <c r="Z69" s="328"/>
      <c r="AA69" s="328"/>
      <c r="AB69" s="328"/>
      <c r="AC69" s="328"/>
      <c r="AD69" s="328"/>
      <c r="AE69" s="328"/>
      <c r="AF69" s="328"/>
      <c r="AG69" s="328"/>
      <c r="AH69" s="328" t="s">
        <v>168</v>
      </c>
      <c r="AI69" s="328"/>
      <c r="AJ69" s="328"/>
      <c r="AK69" s="328"/>
      <c r="AL69" s="328"/>
      <c r="AM69" s="328"/>
      <c r="AN69" s="328"/>
      <c r="AO69" s="328"/>
      <c r="AP69" s="328"/>
      <c r="AQ69" s="328"/>
      <c r="AR69" s="328"/>
      <c r="AS69" s="328"/>
      <c r="AT69" s="328"/>
      <c r="AU69" s="328"/>
      <c r="AV69" s="328"/>
      <c r="AW69" s="328"/>
      <c r="AX69" s="328"/>
      <c r="AY69" s="328"/>
    </row>
    <row r="70" spans="2:51" ht="14.75" customHeight="1">
      <c r="B70" s="348" t="s">
        <v>169</v>
      </c>
      <c r="C70" s="349"/>
      <c r="D70" s="349"/>
      <c r="E70" s="349"/>
      <c r="F70" s="349"/>
      <c r="G70" s="349"/>
      <c r="H70" s="349"/>
      <c r="I70" s="349"/>
      <c r="J70" s="350"/>
      <c r="K70" s="357"/>
      <c r="L70" s="357"/>
      <c r="M70" s="357"/>
      <c r="N70" s="357"/>
      <c r="O70" s="357"/>
      <c r="P70" s="357"/>
      <c r="Q70" s="357"/>
      <c r="R70" s="357"/>
      <c r="S70" s="357"/>
      <c r="T70" s="357"/>
      <c r="U70" s="357"/>
      <c r="V70" s="357"/>
      <c r="W70" s="357"/>
      <c r="X70" s="357"/>
      <c r="Y70" s="357"/>
      <c r="Z70" s="357"/>
      <c r="AA70" s="357"/>
      <c r="AB70" s="357"/>
      <c r="AC70" s="357"/>
      <c r="AD70" s="357"/>
      <c r="AE70" s="357"/>
      <c r="AF70" s="357"/>
      <c r="AG70" s="357"/>
      <c r="AH70" s="357"/>
      <c r="AI70" s="357"/>
      <c r="AJ70" s="357"/>
      <c r="AK70" s="357"/>
      <c r="AL70" s="357"/>
      <c r="AM70" s="357"/>
      <c r="AN70" s="357"/>
      <c r="AO70" s="357"/>
      <c r="AP70" s="357"/>
      <c r="AQ70" s="357"/>
      <c r="AR70" s="357"/>
      <c r="AS70" s="357"/>
      <c r="AT70" s="357"/>
      <c r="AU70" s="357"/>
      <c r="AV70" s="357"/>
      <c r="AW70" s="357"/>
      <c r="AX70" s="357"/>
      <c r="AY70" s="357"/>
    </row>
    <row r="71" spans="2:51" ht="14.75" customHeight="1">
      <c r="B71" s="351"/>
      <c r="C71" s="352"/>
      <c r="D71" s="352"/>
      <c r="E71" s="352"/>
      <c r="F71" s="352"/>
      <c r="G71" s="352"/>
      <c r="H71" s="352"/>
      <c r="I71" s="352"/>
      <c r="J71" s="353"/>
      <c r="K71" s="358"/>
      <c r="L71" s="358"/>
      <c r="M71" s="358"/>
      <c r="N71" s="358"/>
      <c r="O71" s="358"/>
      <c r="P71" s="358"/>
      <c r="Q71" s="358"/>
      <c r="R71" s="358"/>
      <c r="S71" s="358"/>
      <c r="T71" s="358"/>
      <c r="U71" s="358"/>
      <c r="V71" s="358"/>
      <c r="W71" s="358"/>
      <c r="X71" s="358"/>
      <c r="Y71" s="358"/>
      <c r="Z71" s="358"/>
      <c r="AA71" s="358"/>
      <c r="AB71" s="358"/>
      <c r="AC71" s="358"/>
      <c r="AD71" s="358"/>
      <c r="AE71" s="358"/>
      <c r="AF71" s="358"/>
      <c r="AG71" s="358"/>
      <c r="AH71" s="358"/>
      <c r="AI71" s="358"/>
      <c r="AJ71" s="358"/>
      <c r="AK71" s="358"/>
      <c r="AL71" s="358"/>
      <c r="AM71" s="358"/>
      <c r="AN71" s="358"/>
      <c r="AO71" s="358"/>
      <c r="AP71" s="358"/>
      <c r="AQ71" s="358"/>
      <c r="AR71" s="358"/>
      <c r="AS71" s="358"/>
      <c r="AT71" s="358"/>
      <c r="AU71" s="358"/>
      <c r="AV71" s="358"/>
      <c r="AW71" s="358"/>
      <c r="AX71" s="358"/>
      <c r="AY71" s="358"/>
    </row>
    <row r="72" spans="2:51" ht="14.75" customHeight="1">
      <c r="B72" s="351"/>
      <c r="C72" s="352"/>
      <c r="D72" s="352"/>
      <c r="E72" s="352"/>
      <c r="F72" s="352"/>
      <c r="G72" s="352"/>
      <c r="H72" s="352"/>
      <c r="I72" s="352"/>
      <c r="J72" s="353"/>
      <c r="K72" s="358"/>
      <c r="L72" s="358"/>
      <c r="M72" s="358"/>
      <c r="N72" s="358"/>
      <c r="O72" s="358"/>
      <c r="P72" s="358"/>
      <c r="Q72" s="358"/>
      <c r="R72" s="358"/>
      <c r="S72" s="358"/>
      <c r="T72" s="358"/>
      <c r="U72" s="358"/>
      <c r="V72" s="358"/>
      <c r="W72" s="358"/>
      <c r="X72" s="358"/>
      <c r="Y72" s="358"/>
      <c r="Z72" s="358"/>
      <c r="AA72" s="358"/>
      <c r="AB72" s="358"/>
      <c r="AC72" s="358"/>
      <c r="AD72" s="358"/>
      <c r="AE72" s="358"/>
      <c r="AF72" s="358"/>
      <c r="AG72" s="358"/>
      <c r="AH72" s="358"/>
      <c r="AI72" s="358"/>
      <c r="AJ72" s="358"/>
      <c r="AK72" s="358"/>
      <c r="AL72" s="358"/>
      <c r="AM72" s="358"/>
      <c r="AN72" s="358"/>
      <c r="AO72" s="358"/>
      <c r="AP72" s="358"/>
      <c r="AQ72" s="358"/>
      <c r="AR72" s="358"/>
      <c r="AS72" s="358"/>
      <c r="AT72" s="358"/>
      <c r="AU72" s="358"/>
      <c r="AV72" s="358"/>
      <c r="AW72" s="358"/>
      <c r="AX72" s="358"/>
      <c r="AY72" s="358"/>
    </row>
    <row r="73" spans="2:51" ht="14.75" customHeight="1">
      <c r="B73" s="354"/>
      <c r="C73" s="355"/>
      <c r="D73" s="355"/>
      <c r="E73" s="355"/>
      <c r="F73" s="355"/>
      <c r="G73" s="355"/>
      <c r="H73" s="355"/>
      <c r="I73" s="355"/>
      <c r="J73" s="356"/>
      <c r="K73" s="359"/>
      <c r="L73" s="359"/>
      <c r="M73" s="359"/>
      <c r="N73" s="359"/>
      <c r="O73" s="359"/>
      <c r="P73" s="359"/>
      <c r="Q73" s="359"/>
      <c r="R73" s="359"/>
      <c r="S73" s="359"/>
      <c r="T73" s="359"/>
      <c r="U73" s="359"/>
      <c r="V73" s="359"/>
      <c r="W73" s="359"/>
      <c r="X73" s="359"/>
      <c r="Y73" s="359"/>
      <c r="Z73" s="359"/>
      <c r="AA73" s="359"/>
      <c r="AB73" s="359"/>
      <c r="AC73" s="359"/>
      <c r="AD73" s="359"/>
      <c r="AE73" s="359"/>
      <c r="AF73" s="359"/>
      <c r="AG73" s="359"/>
      <c r="AH73" s="359"/>
      <c r="AI73" s="359"/>
      <c r="AJ73" s="359"/>
      <c r="AK73" s="359"/>
      <c r="AL73" s="359"/>
      <c r="AM73" s="359"/>
      <c r="AN73" s="359"/>
      <c r="AO73" s="359"/>
      <c r="AP73" s="359"/>
      <c r="AQ73" s="359"/>
      <c r="AR73" s="359"/>
      <c r="AS73" s="359"/>
      <c r="AT73" s="359"/>
      <c r="AU73" s="359"/>
      <c r="AV73" s="359"/>
      <c r="AW73" s="359"/>
      <c r="AX73" s="359"/>
      <c r="AY73" s="359"/>
    </row>
    <row r="74" spans="2:51" ht="20.25" customHeight="1">
      <c r="B74" s="304"/>
      <c r="C74" s="304"/>
      <c r="D74" s="304"/>
      <c r="E74" s="304"/>
      <c r="F74" s="304"/>
      <c r="G74" s="304"/>
      <c r="H74" s="304"/>
      <c r="I74" s="304"/>
      <c r="J74" s="304"/>
      <c r="K74" s="304"/>
      <c r="L74" s="304"/>
      <c r="M74" s="304"/>
      <c r="N74" s="304"/>
      <c r="O74" s="304"/>
      <c r="P74" s="304"/>
      <c r="Q74" s="304"/>
      <c r="R74" s="304"/>
      <c r="S74" s="304"/>
      <c r="T74" s="304"/>
      <c r="U74" s="304"/>
      <c r="V74" s="304"/>
      <c r="W74" s="304"/>
      <c r="X74" s="304"/>
      <c r="Y74" s="304"/>
      <c r="Z74" s="304"/>
      <c r="AA74" s="304"/>
      <c r="AB74" s="304"/>
      <c r="AC74" s="304"/>
      <c r="AD74" s="304"/>
      <c r="AE74" s="304"/>
      <c r="AF74" s="304"/>
      <c r="AG74" s="304"/>
      <c r="AH74" s="304"/>
      <c r="AI74" s="304"/>
      <c r="AJ74" s="304"/>
      <c r="AK74" s="304"/>
      <c r="AL74" s="304"/>
      <c r="AM74" s="304"/>
      <c r="AN74" s="304"/>
      <c r="AO74" s="304"/>
      <c r="AP74" s="304"/>
      <c r="AQ74" s="304"/>
      <c r="AR74" s="304"/>
      <c r="AS74" s="304"/>
      <c r="AT74" s="304"/>
      <c r="AU74" s="304"/>
      <c r="AV74" s="304"/>
      <c r="AW74" s="304"/>
      <c r="AX74" s="304"/>
      <c r="AY74" s="304"/>
    </row>
    <row r="75" spans="2:51" ht="20.25" customHeight="1">
      <c r="B75" s="76" t="s">
        <v>170</v>
      </c>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c r="AX75" s="76"/>
      <c r="AY75" s="76"/>
    </row>
    <row r="76" spans="2:51" ht="20.25" customHeight="1">
      <c r="B76" s="300" t="s">
        <v>171</v>
      </c>
      <c r="C76" s="301"/>
      <c r="D76" s="301"/>
      <c r="E76" s="301"/>
      <c r="F76" s="301"/>
      <c r="G76" s="301"/>
      <c r="H76" s="301"/>
      <c r="I76" s="301"/>
      <c r="J76" s="301"/>
      <c r="K76" s="328" t="s">
        <v>172</v>
      </c>
      <c r="L76" s="328"/>
      <c r="M76" s="328"/>
      <c r="N76" s="328"/>
      <c r="O76" s="328"/>
      <c r="P76" s="328"/>
      <c r="Q76" s="328"/>
      <c r="R76" s="328"/>
      <c r="S76" s="328"/>
      <c r="T76" s="328"/>
      <c r="U76" s="328"/>
      <c r="V76" s="328"/>
      <c r="W76" s="328"/>
      <c r="X76" s="328"/>
      <c r="Y76" s="328"/>
      <c r="Z76" s="328"/>
      <c r="AA76" s="328"/>
      <c r="AB76" s="328"/>
      <c r="AC76" s="328"/>
      <c r="AD76" s="328"/>
      <c r="AE76" s="328"/>
      <c r="AF76" s="328"/>
      <c r="AG76" s="328"/>
      <c r="AH76" s="328"/>
      <c r="AI76" s="328"/>
      <c r="AJ76" s="328"/>
      <c r="AK76" s="328"/>
      <c r="AL76" s="328"/>
      <c r="AM76" s="328"/>
      <c r="AN76" s="328"/>
      <c r="AO76" s="328"/>
      <c r="AP76" s="328"/>
      <c r="AQ76" s="328"/>
      <c r="AR76" s="328"/>
      <c r="AS76" s="328"/>
      <c r="AT76" s="328"/>
      <c r="AU76" s="328"/>
      <c r="AV76" s="328"/>
      <c r="AW76" s="328"/>
      <c r="AX76" s="328"/>
      <c r="AY76" s="328"/>
    </row>
    <row r="77" spans="2:51" ht="20.25" customHeight="1">
      <c r="B77" s="338" t="s">
        <v>173</v>
      </c>
      <c r="C77" s="339"/>
      <c r="D77" s="339"/>
      <c r="E77" s="339"/>
      <c r="F77" s="339"/>
      <c r="G77" s="339"/>
      <c r="H77" s="339"/>
      <c r="I77" s="339"/>
      <c r="J77" s="340"/>
      <c r="K77" s="300"/>
      <c r="L77" s="301"/>
      <c r="M77" s="301"/>
      <c r="N77" s="301"/>
      <c r="O77" s="301"/>
      <c r="P77" s="301"/>
      <c r="Q77" s="301"/>
      <c r="R77" s="301"/>
      <c r="S77" s="301"/>
      <c r="T77" s="301"/>
      <c r="U77" s="301"/>
      <c r="V77" s="301"/>
      <c r="W77" s="301"/>
      <c r="X77" s="301"/>
      <c r="Y77" s="301"/>
      <c r="Z77" s="301"/>
      <c r="AA77" s="301"/>
      <c r="AB77" s="301"/>
      <c r="AC77" s="301"/>
      <c r="AD77" s="301"/>
      <c r="AE77" s="301"/>
      <c r="AF77" s="301"/>
      <c r="AG77" s="301"/>
      <c r="AH77" s="301"/>
      <c r="AI77" s="301"/>
      <c r="AJ77" s="301"/>
      <c r="AK77" s="301"/>
      <c r="AL77" s="301"/>
      <c r="AM77" s="301"/>
      <c r="AN77" s="301"/>
      <c r="AO77" s="301"/>
      <c r="AP77" s="301"/>
      <c r="AQ77" s="301"/>
      <c r="AR77" s="301"/>
      <c r="AS77" s="301"/>
      <c r="AT77" s="301"/>
      <c r="AU77" s="301"/>
      <c r="AV77" s="301"/>
      <c r="AW77" s="301"/>
      <c r="AX77" s="301"/>
      <c r="AY77" s="302"/>
    </row>
    <row r="78" spans="2:51" ht="20.25" customHeight="1">
      <c r="B78" s="328" t="s">
        <v>174</v>
      </c>
      <c r="C78" s="328"/>
      <c r="D78" s="328"/>
      <c r="E78" s="328"/>
      <c r="F78" s="328"/>
      <c r="G78" s="328"/>
      <c r="H78" s="328"/>
      <c r="I78" s="328"/>
      <c r="J78" s="328"/>
      <c r="K78" s="344"/>
      <c r="L78" s="344"/>
      <c r="M78" s="344"/>
      <c r="N78" s="344"/>
      <c r="O78" s="344"/>
      <c r="P78" s="345"/>
      <c r="Q78" s="83" t="s">
        <v>133</v>
      </c>
      <c r="R78" s="328" t="s">
        <v>175</v>
      </c>
      <c r="S78" s="328"/>
      <c r="T78" s="328"/>
      <c r="U78" s="328"/>
      <c r="V78" s="328"/>
      <c r="W78" s="345"/>
      <c r="X78" s="347"/>
      <c r="Y78" s="347"/>
      <c r="Z78" s="347"/>
      <c r="AA78" s="347"/>
      <c r="AB78" s="347"/>
      <c r="AC78" s="84" t="s">
        <v>133</v>
      </c>
      <c r="AD78" s="328" t="s">
        <v>176</v>
      </c>
      <c r="AE78" s="328"/>
      <c r="AF78" s="328"/>
      <c r="AG78" s="328"/>
      <c r="AH78" s="328"/>
      <c r="AI78" s="344"/>
      <c r="AJ78" s="344"/>
      <c r="AK78" s="344"/>
      <c r="AL78" s="344"/>
      <c r="AM78" s="345"/>
      <c r="AN78" s="82" t="s">
        <v>135</v>
      </c>
      <c r="AO78" s="328" t="s">
        <v>177</v>
      </c>
      <c r="AP78" s="328"/>
      <c r="AQ78" s="328"/>
      <c r="AR78" s="328"/>
      <c r="AS78" s="328"/>
      <c r="AT78" s="344"/>
      <c r="AU78" s="344"/>
      <c r="AV78" s="344"/>
      <c r="AW78" s="344"/>
      <c r="AX78" s="345"/>
      <c r="AY78" s="78" t="s">
        <v>135</v>
      </c>
    </row>
    <row r="79" spans="2:51" ht="20.25" customHeight="1">
      <c r="B79" s="300" t="s">
        <v>178</v>
      </c>
      <c r="C79" s="301"/>
      <c r="D79" s="301"/>
      <c r="E79" s="301"/>
      <c r="F79" s="301"/>
      <c r="G79" s="301"/>
      <c r="H79" s="301"/>
      <c r="I79" s="301"/>
      <c r="J79" s="301"/>
      <c r="K79" s="300"/>
      <c r="L79" s="301"/>
      <c r="M79" s="301"/>
      <c r="N79" s="301"/>
      <c r="O79" s="301"/>
      <c r="P79" s="301"/>
      <c r="Q79" s="301"/>
      <c r="R79" s="301"/>
      <c r="S79" s="301"/>
      <c r="T79" s="301"/>
      <c r="U79" s="301"/>
      <c r="V79" s="301"/>
      <c r="W79" s="301"/>
      <c r="X79" s="301"/>
      <c r="Y79" s="301"/>
      <c r="Z79" s="301"/>
      <c r="AA79" s="301"/>
      <c r="AB79" s="301"/>
      <c r="AC79" s="301"/>
      <c r="AD79" s="301"/>
      <c r="AE79" s="301"/>
      <c r="AF79" s="301"/>
      <c r="AG79" s="301"/>
      <c r="AH79" s="301"/>
      <c r="AI79" s="301"/>
      <c r="AJ79" s="301"/>
      <c r="AK79" s="301"/>
      <c r="AL79" s="301"/>
      <c r="AM79" s="301"/>
      <c r="AN79" s="301"/>
      <c r="AO79" s="301"/>
      <c r="AP79" s="301"/>
      <c r="AQ79" s="301"/>
      <c r="AR79" s="301"/>
      <c r="AS79" s="301"/>
      <c r="AT79" s="301"/>
      <c r="AU79" s="301"/>
      <c r="AV79" s="301"/>
      <c r="AW79" s="301"/>
      <c r="AX79" s="301"/>
      <c r="AY79" s="302"/>
    </row>
    <row r="80" spans="2:51" ht="20.25" customHeight="1">
      <c r="B80" s="336" t="s">
        <v>179</v>
      </c>
      <c r="C80" s="336"/>
      <c r="D80" s="336"/>
      <c r="E80" s="336"/>
      <c r="F80" s="336"/>
      <c r="G80" s="336"/>
      <c r="H80" s="336"/>
      <c r="I80" s="336"/>
      <c r="J80" s="336"/>
      <c r="K80" s="346"/>
      <c r="L80" s="346"/>
      <c r="M80" s="346"/>
      <c r="N80" s="346"/>
      <c r="O80" s="346"/>
      <c r="P80" s="346"/>
      <c r="Q80" s="346"/>
      <c r="R80" s="346"/>
      <c r="S80" s="346"/>
      <c r="T80" s="346"/>
      <c r="U80" s="346"/>
      <c r="V80" s="346"/>
      <c r="W80" s="346"/>
      <c r="X80" s="346"/>
      <c r="Y80" s="346"/>
      <c r="Z80" s="346"/>
      <c r="AA80" s="346"/>
      <c r="AB80" s="346"/>
      <c r="AC80" s="346"/>
      <c r="AD80" s="346"/>
      <c r="AE80" s="346"/>
      <c r="AF80" s="346"/>
      <c r="AG80" s="346"/>
      <c r="AH80" s="346"/>
      <c r="AI80" s="346"/>
      <c r="AJ80" s="346"/>
      <c r="AK80" s="346"/>
      <c r="AL80" s="346"/>
      <c r="AM80" s="346"/>
      <c r="AN80" s="346"/>
      <c r="AO80" s="346"/>
      <c r="AP80" s="346"/>
      <c r="AQ80" s="346"/>
      <c r="AR80" s="346"/>
      <c r="AS80" s="346"/>
      <c r="AT80" s="346"/>
      <c r="AU80" s="346"/>
      <c r="AV80" s="346"/>
      <c r="AW80" s="346"/>
      <c r="AX80" s="346"/>
      <c r="AY80" s="346"/>
    </row>
    <row r="81" spans="2:52" ht="20.25" customHeight="1">
      <c r="B81" s="338" t="s">
        <v>180</v>
      </c>
      <c r="C81" s="339"/>
      <c r="D81" s="339"/>
      <c r="E81" s="339"/>
      <c r="F81" s="339"/>
      <c r="G81" s="339"/>
      <c r="H81" s="339"/>
      <c r="I81" s="339"/>
      <c r="J81" s="340"/>
      <c r="K81" s="341" t="s">
        <v>164</v>
      </c>
      <c r="L81" s="342"/>
      <c r="M81" s="342"/>
      <c r="N81" s="342"/>
      <c r="O81" s="342"/>
      <c r="P81" s="342"/>
      <c r="Q81" s="343"/>
      <c r="R81" s="300" t="s">
        <v>181</v>
      </c>
      <c r="S81" s="301"/>
      <c r="T81" s="301"/>
      <c r="U81" s="301"/>
      <c r="V81" s="301"/>
      <c r="W81" s="301"/>
      <c r="X81" s="301"/>
      <c r="Y81" s="301"/>
      <c r="Z81" s="301"/>
      <c r="AA81" s="301"/>
      <c r="AB81" s="301"/>
      <c r="AC81" s="301"/>
      <c r="AD81" s="301"/>
      <c r="AE81" s="301"/>
      <c r="AF81" s="301"/>
      <c r="AG81" s="301"/>
      <c r="AH81" s="301"/>
      <c r="AI81" s="301"/>
      <c r="AJ81" s="301"/>
      <c r="AK81" s="301"/>
      <c r="AL81" s="301"/>
      <c r="AM81" s="301"/>
      <c r="AN81" s="301"/>
      <c r="AO81" s="301"/>
      <c r="AP81" s="301"/>
      <c r="AQ81" s="301"/>
      <c r="AR81" s="301"/>
      <c r="AS81" s="301"/>
      <c r="AT81" s="301"/>
      <c r="AU81" s="301"/>
      <c r="AV81" s="301"/>
      <c r="AW81" s="301"/>
      <c r="AX81" s="301"/>
      <c r="AY81" s="302"/>
    </row>
    <row r="82" spans="2:52" ht="20.25" customHeight="1">
      <c r="B82" s="329" t="s">
        <v>166</v>
      </c>
      <c r="C82" s="330"/>
      <c r="D82" s="330"/>
      <c r="E82" s="330"/>
      <c r="F82" s="330"/>
      <c r="G82" s="330"/>
      <c r="H82" s="330"/>
      <c r="I82" s="330"/>
      <c r="J82" s="331"/>
      <c r="K82" s="300"/>
      <c r="L82" s="301"/>
      <c r="M82" s="301"/>
      <c r="N82" s="301"/>
      <c r="O82" s="301"/>
      <c r="P82" s="301"/>
      <c r="Q82" s="302"/>
      <c r="R82" s="329" t="s">
        <v>182</v>
      </c>
      <c r="S82" s="330"/>
      <c r="T82" s="330"/>
      <c r="U82" s="330"/>
      <c r="V82" s="330"/>
      <c r="W82" s="330"/>
      <c r="X82" s="330"/>
      <c r="Y82" s="330"/>
      <c r="Z82" s="330"/>
      <c r="AA82" s="329"/>
      <c r="AB82" s="330"/>
      <c r="AC82" s="330"/>
      <c r="AD82" s="330"/>
      <c r="AE82" s="330"/>
      <c r="AF82" s="330"/>
      <c r="AG82" s="331"/>
      <c r="AH82" s="329" t="s">
        <v>183</v>
      </c>
      <c r="AI82" s="330"/>
      <c r="AJ82" s="330"/>
      <c r="AK82" s="330"/>
      <c r="AL82" s="330"/>
      <c r="AM82" s="330"/>
      <c r="AN82" s="330"/>
      <c r="AO82" s="330"/>
      <c r="AP82" s="330"/>
      <c r="AQ82" s="330"/>
      <c r="AR82" s="330"/>
      <c r="AS82" s="329"/>
      <c r="AT82" s="330"/>
      <c r="AU82" s="330"/>
      <c r="AV82" s="330"/>
      <c r="AW82" s="330"/>
      <c r="AX82" s="330"/>
      <c r="AY82" s="331"/>
    </row>
    <row r="83" spans="2:52" ht="20.25" customHeight="1">
      <c r="B83" s="334" t="s">
        <v>184</v>
      </c>
      <c r="C83" s="334"/>
      <c r="D83" s="334"/>
      <c r="E83" s="334"/>
      <c r="F83" s="334"/>
      <c r="G83" s="334"/>
      <c r="H83" s="334"/>
      <c r="I83" s="334"/>
      <c r="J83" s="334"/>
      <c r="K83" s="328" t="s">
        <v>38</v>
      </c>
      <c r="L83" s="328"/>
      <c r="M83" s="328"/>
      <c r="N83" s="328"/>
      <c r="O83" s="328"/>
      <c r="P83" s="328"/>
      <c r="Q83" s="328"/>
      <c r="R83" s="328"/>
      <c r="S83" s="328"/>
      <c r="T83" s="328"/>
      <c r="U83" s="328"/>
      <c r="V83" s="328"/>
      <c r="W83" s="328"/>
      <c r="X83" s="328"/>
      <c r="Y83" s="328"/>
      <c r="Z83" s="328"/>
      <c r="AA83" s="328"/>
      <c r="AB83" s="335" t="s">
        <v>185</v>
      </c>
      <c r="AC83" s="335"/>
      <c r="AD83" s="335"/>
      <c r="AE83" s="335"/>
      <c r="AF83" s="335"/>
      <c r="AG83" s="335"/>
      <c r="AH83" s="335"/>
      <c r="AI83" s="335"/>
      <c r="AJ83" s="328" t="s">
        <v>38</v>
      </c>
      <c r="AK83" s="328"/>
      <c r="AL83" s="328"/>
      <c r="AM83" s="328"/>
      <c r="AN83" s="328"/>
      <c r="AO83" s="328"/>
      <c r="AP83" s="328"/>
      <c r="AQ83" s="328"/>
      <c r="AR83" s="328"/>
      <c r="AS83" s="328"/>
      <c r="AT83" s="328"/>
      <c r="AU83" s="328"/>
      <c r="AV83" s="328"/>
      <c r="AW83" s="328"/>
      <c r="AX83" s="328"/>
      <c r="AY83" s="328"/>
      <c r="AZ83" s="94"/>
    </row>
    <row r="84" spans="2:52" ht="20.25" customHeight="1">
      <c r="B84" s="336" t="s">
        <v>186</v>
      </c>
      <c r="C84" s="336"/>
      <c r="D84" s="336"/>
      <c r="E84" s="336"/>
      <c r="F84" s="336"/>
      <c r="G84" s="336"/>
      <c r="H84" s="336"/>
      <c r="I84" s="336"/>
      <c r="J84" s="336"/>
      <c r="K84" s="328" t="s">
        <v>38</v>
      </c>
      <c r="L84" s="328"/>
      <c r="M84" s="328"/>
      <c r="N84" s="328"/>
      <c r="O84" s="328"/>
      <c r="P84" s="328"/>
      <c r="Q84" s="328"/>
      <c r="R84" s="328"/>
      <c r="S84" s="328"/>
      <c r="T84" s="328"/>
      <c r="U84" s="328"/>
      <c r="V84" s="328"/>
      <c r="W84" s="328"/>
      <c r="X84" s="328"/>
      <c r="Y84" s="328"/>
      <c r="Z84" s="328"/>
      <c r="AA84" s="328"/>
      <c r="AB84" s="337" t="s">
        <v>187</v>
      </c>
      <c r="AC84" s="337"/>
      <c r="AD84" s="337"/>
      <c r="AE84" s="337"/>
      <c r="AF84" s="337"/>
      <c r="AG84" s="337"/>
      <c r="AH84" s="337"/>
      <c r="AI84" s="337"/>
      <c r="AJ84" s="328" t="s">
        <v>38</v>
      </c>
      <c r="AK84" s="328"/>
      <c r="AL84" s="328"/>
      <c r="AM84" s="328"/>
      <c r="AN84" s="328"/>
      <c r="AO84" s="328"/>
      <c r="AP84" s="328"/>
      <c r="AQ84" s="328"/>
      <c r="AR84" s="328"/>
      <c r="AS84" s="328"/>
      <c r="AT84" s="328"/>
      <c r="AU84" s="328"/>
      <c r="AV84" s="328"/>
      <c r="AW84" s="328"/>
      <c r="AX84" s="328"/>
      <c r="AY84" s="328"/>
    </row>
    <row r="85" spans="2:52" ht="20.25" customHeight="1">
      <c r="B85" s="329" t="s">
        <v>188</v>
      </c>
      <c r="C85" s="330"/>
      <c r="D85" s="330"/>
      <c r="E85" s="330"/>
      <c r="F85" s="330"/>
      <c r="G85" s="330"/>
      <c r="H85" s="330"/>
      <c r="I85" s="330"/>
      <c r="J85" s="331"/>
      <c r="K85" s="332"/>
      <c r="L85" s="326"/>
      <c r="M85" s="326"/>
      <c r="N85" s="326"/>
      <c r="O85" s="326"/>
      <c r="P85" s="326"/>
      <c r="Q85" s="326"/>
      <c r="R85" s="326"/>
      <c r="S85" s="83" t="s">
        <v>148</v>
      </c>
      <c r="T85" s="329" t="s">
        <v>189</v>
      </c>
      <c r="U85" s="330"/>
      <c r="V85" s="330"/>
      <c r="W85" s="330"/>
      <c r="X85" s="330"/>
      <c r="Y85" s="330"/>
      <c r="Z85" s="330"/>
      <c r="AA85" s="331"/>
      <c r="AB85" s="332"/>
      <c r="AC85" s="326"/>
      <c r="AD85" s="326"/>
      <c r="AE85" s="326"/>
      <c r="AF85" s="326"/>
      <c r="AG85" s="326"/>
      <c r="AH85" s="326"/>
      <c r="AI85" s="84" t="s">
        <v>148</v>
      </c>
      <c r="AJ85" s="333" t="s">
        <v>188</v>
      </c>
      <c r="AK85" s="333"/>
      <c r="AL85" s="333"/>
      <c r="AM85" s="333"/>
      <c r="AN85" s="333"/>
      <c r="AO85" s="333"/>
      <c r="AP85" s="333"/>
      <c r="AQ85" s="333"/>
      <c r="AR85" s="333"/>
      <c r="AS85" s="332"/>
      <c r="AT85" s="326"/>
      <c r="AU85" s="326"/>
      <c r="AV85" s="326"/>
      <c r="AW85" s="326"/>
      <c r="AX85" s="326"/>
      <c r="AY85" s="84" t="s">
        <v>148</v>
      </c>
    </row>
    <row r="86" spans="2:52" ht="10.5" customHeight="1">
      <c r="B86" s="85"/>
      <c r="C86" s="85"/>
      <c r="D86" s="85"/>
      <c r="E86" s="85"/>
      <c r="F86" s="85"/>
      <c r="G86" s="85"/>
      <c r="H86" s="85"/>
      <c r="I86" s="85"/>
      <c r="J86" s="85"/>
      <c r="K86" s="85"/>
      <c r="L86" s="85"/>
      <c r="M86" s="85"/>
      <c r="N86" s="85"/>
      <c r="O86" s="85"/>
      <c r="P86" s="85"/>
      <c r="Q86" s="85"/>
      <c r="R86" s="85"/>
      <c r="S86" s="85"/>
      <c r="T86" s="85"/>
      <c r="U86" s="85"/>
      <c r="V86" s="85"/>
      <c r="W86" s="85"/>
      <c r="X86" s="85"/>
      <c r="Y86" s="85"/>
      <c r="Z86" s="85"/>
      <c r="AA86" s="85"/>
      <c r="AB86" s="85"/>
      <c r="AC86" s="85"/>
      <c r="AD86" s="85"/>
      <c r="AE86" s="85"/>
      <c r="AF86" s="85"/>
      <c r="AG86" s="85"/>
      <c r="AH86" s="85"/>
      <c r="AI86" s="85"/>
      <c r="AJ86" s="85"/>
      <c r="AK86" s="85"/>
      <c r="AL86" s="85"/>
      <c r="AM86" s="85"/>
      <c r="AN86" s="85"/>
      <c r="AO86" s="85"/>
      <c r="AP86" s="85"/>
      <c r="AQ86" s="85"/>
      <c r="AR86" s="85"/>
      <c r="AS86" s="85"/>
      <c r="AT86" s="85"/>
      <c r="AU86" s="85"/>
      <c r="AV86" s="85"/>
      <c r="AW86" s="85"/>
      <c r="AX86" s="85"/>
    </row>
    <row r="87" spans="2:52">
      <c r="B87" s="76" t="s">
        <v>190</v>
      </c>
      <c r="C87" s="76"/>
      <c r="D87" s="76"/>
      <c r="E87" s="76"/>
      <c r="F87" s="76"/>
      <c r="G87" s="76"/>
      <c r="H87" s="76"/>
      <c r="I87" s="76"/>
      <c r="J87" s="76"/>
      <c r="K87" s="76"/>
      <c r="L87" s="76"/>
      <c r="M87" s="76"/>
      <c r="N87" s="76"/>
      <c r="O87" s="76"/>
      <c r="P87" s="76"/>
      <c r="Q87" s="76"/>
      <c r="R87" s="76"/>
      <c r="S87" s="76"/>
      <c r="T87" s="76"/>
      <c r="U87" s="76"/>
      <c r="V87" s="76"/>
    </row>
    <row r="88" spans="2:52" ht="18" customHeight="1">
      <c r="B88" s="300" t="s">
        <v>191</v>
      </c>
      <c r="C88" s="301"/>
      <c r="D88" s="301"/>
      <c r="E88" s="301"/>
      <c r="F88" s="301"/>
      <c r="G88" s="301"/>
      <c r="H88" s="301"/>
      <c r="I88" s="301"/>
      <c r="J88" s="302"/>
      <c r="K88" s="325"/>
      <c r="L88" s="326"/>
      <c r="M88" s="326"/>
      <c r="N88" s="326"/>
      <c r="O88" s="326"/>
      <c r="P88" s="326"/>
      <c r="Q88" s="326"/>
      <c r="R88" s="326"/>
      <c r="S88" s="326"/>
      <c r="T88" s="326"/>
      <c r="U88" s="326"/>
      <c r="V88" s="326"/>
      <c r="W88" s="326"/>
      <c r="X88" s="326"/>
      <c r="Y88" s="326"/>
      <c r="Z88" s="326"/>
      <c r="AA88" s="326"/>
      <c r="AB88" s="326"/>
      <c r="AC88" s="326"/>
      <c r="AD88" s="326"/>
      <c r="AE88" s="326"/>
      <c r="AF88" s="326"/>
      <c r="AG88" s="326"/>
      <c r="AH88" s="326"/>
      <c r="AI88" s="326"/>
      <c r="AJ88" s="326"/>
      <c r="AK88" s="326"/>
      <c r="AL88" s="326"/>
      <c r="AM88" s="326"/>
      <c r="AN88" s="326"/>
      <c r="AO88" s="326"/>
      <c r="AP88" s="326"/>
      <c r="AQ88" s="326"/>
      <c r="AR88" s="326"/>
      <c r="AS88" s="326"/>
      <c r="AT88" s="326"/>
      <c r="AU88" s="326"/>
      <c r="AV88" s="326"/>
      <c r="AW88" s="326"/>
      <c r="AX88" s="326"/>
      <c r="AY88" s="327"/>
    </row>
    <row r="89" spans="2:52" ht="18" customHeight="1">
      <c r="B89" s="300" t="s">
        <v>192</v>
      </c>
      <c r="C89" s="301"/>
      <c r="D89" s="301"/>
      <c r="E89" s="301"/>
      <c r="F89" s="301"/>
      <c r="G89" s="301"/>
      <c r="H89" s="301"/>
      <c r="I89" s="301"/>
      <c r="J89" s="302"/>
      <c r="K89" s="325"/>
      <c r="L89" s="326"/>
      <c r="M89" s="326"/>
      <c r="N89" s="326"/>
      <c r="O89" s="326"/>
      <c r="P89" s="326"/>
      <c r="Q89" s="326"/>
      <c r="R89" s="326"/>
      <c r="S89" s="326"/>
      <c r="T89" s="326"/>
      <c r="U89" s="326"/>
      <c r="V89" s="326"/>
      <c r="W89" s="326"/>
      <c r="X89" s="326"/>
      <c r="Y89" s="326"/>
      <c r="Z89" s="326"/>
      <c r="AA89" s="326"/>
      <c r="AB89" s="326"/>
      <c r="AC89" s="326"/>
      <c r="AD89" s="326"/>
      <c r="AE89" s="326"/>
      <c r="AF89" s="326"/>
      <c r="AG89" s="326"/>
      <c r="AH89" s="326"/>
      <c r="AI89" s="326"/>
      <c r="AJ89" s="326"/>
      <c r="AK89" s="326"/>
      <c r="AL89" s="326"/>
      <c r="AM89" s="326"/>
      <c r="AN89" s="326"/>
      <c r="AO89" s="326"/>
      <c r="AP89" s="326"/>
      <c r="AQ89" s="326"/>
      <c r="AR89" s="326"/>
      <c r="AS89" s="326"/>
      <c r="AT89" s="326"/>
      <c r="AU89" s="326"/>
      <c r="AV89" s="326"/>
      <c r="AW89" s="326"/>
      <c r="AX89" s="326"/>
      <c r="AY89" s="327"/>
    </row>
    <row r="90" spans="2:52" ht="18" customHeight="1">
      <c r="B90" s="300" t="s">
        <v>193</v>
      </c>
      <c r="C90" s="301"/>
      <c r="D90" s="301"/>
      <c r="E90" s="301"/>
      <c r="F90" s="301"/>
      <c r="G90" s="301"/>
      <c r="H90" s="301"/>
      <c r="I90" s="301"/>
      <c r="J90" s="302"/>
      <c r="K90" s="328"/>
      <c r="L90" s="328"/>
      <c r="M90" s="328"/>
      <c r="N90" s="328"/>
      <c r="O90" s="328"/>
      <c r="P90" s="328"/>
      <c r="Q90" s="328"/>
      <c r="R90" s="328"/>
      <c r="S90" s="328"/>
      <c r="T90" s="328"/>
      <c r="U90" s="328"/>
      <c r="V90" s="328"/>
      <c r="W90" s="328"/>
      <c r="X90" s="328"/>
      <c r="Y90" s="328"/>
      <c r="Z90" s="328"/>
      <c r="AA90" s="328"/>
      <c r="AB90" s="328" t="s">
        <v>194</v>
      </c>
      <c r="AC90" s="328"/>
      <c r="AD90" s="328"/>
      <c r="AE90" s="328"/>
      <c r="AF90" s="328"/>
      <c r="AG90" s="328"/>
      <c r="AH90" s="328"/>
      <c r="AI90" s="328"/>
      <c r="AJ90" s="328" t="s">
        <v>195</v>
      </c>
      <c r="AK90" s="328"/>
      <c r="AL90" s="328"/>
      <c r="AM90" s="328"/>
      <c r="AN90" s="328"/>
      <c r="AO90" s="328"/>
      <c r="AP90" s="328"/>
      <c r="AQ90" s="328"/>
      <c r="AR90" s="328"/>
      <c r="AS90" s="328"/>
      <c r="AT90" s="328"/>
      <c r="AU90" s="328"/>
      <c r="AV90" s="328"/>
      <c r="AW90" s="328"/>
      <c r="AX90" s="328"/>
      <c r="AY90" s="328"/>
    </row>
    <row r="91" spans="2:52" ht="18" customHeight="1">
      <c r="B91" s="300" t="s">
        <v>196</v>
      </c>
      <c r="C91" s="301"/>
      <c r="D91" s="301"/>
      <c r="E91" s="301"/>
      <c r="F91" s="301"/>
      <c r="G91" s="301"/>
      <c r="H91" s="301"/>
      <c r="I91" s="301"/>
      <c r="J91" s="302"/>
      <c r="K91" s="300" t="s">
        <v>197</v>
      </c>
      <c r="L91" s="301"/>
      <c r="M91" s="301"/>
      <c r="N91" s="301"/>
      <c r="O91" s="301"/>
      <c r="P91" s="301"/>
      <c r="Q91" s="301"/>
      <c r="R91" s="301"/>
      <c r="S91" s="301"/>
      <c r="T91" s="301"/>
      <c r="U91" s="301"/>
      <c r="V91" s="301"/>
      <c r="W91" s="301"/>
      <c r="X91" s="301"/>
      <c r="Y91" s="301"/>
      <c r="Z91" s="301"/>
      <c r="AA91" s="301"/>
      <c r="AB91" s="301"/>
      <c r="AC91" s="301"/>
      <c r="AD91" s="301"/>
      <c r="AE91" s="301"/>
      <c r="AF91" s="301"/>
      <c r="AG91" s="301"/>
      <c r="AH91" s="301"/>
      <c r="AI91" s="301"/>
      <c r="AJ91" s="301"/>
      <c r="AK91" s="301"/>
      <c r="AL91" s="301"/>
      <c r="AM91" s="301"/>
      <c r="AN91" s="301"/>
      <c r="AO91" s="301"/>
      <c r="AP91" s="301"/>
      <c r="AQ91" s="301"/>
      <c r="AR91" s="301"/>
      <c r="AS91" s="301"/>
      <c r="AT91" s="301"/>
      <c r="AU91" s="301"/>
      <c r="AV91" s="301"/>
      <c r="AW91" s="301"/>
      <c r="AX91" s="301"/>
      <c r="AY91" s="302"/>
    </row>
    <row r="92" spans="2:52" ht="18" customHeight="1">
      <c r="B92" s="303" t="s">
        <v>198</v>
      </c>
      <c r="C92" s="304"/>
      <c r="D92" s="304"/>
      <c r="E92" s="304"/>
      <c r="F92" s="304"/>
      <c r="G92" s="304"/>
      <c r="H92" s="304"/>
      <c r="I92" s="304"/>
      <c r="J92" s="305"/>
      <c r="K92" s="309"/>
      <c r="L92" s="310"/>
      <c r="M92" s="310"/>
      <c r="N92" s="310"/>
      <c r="O92" s="310"/>
      <c r="P92" s="310"/>
      <c r="Q92" s="310"/>
      <c r="R92" s="310"/>
      <c r="S92" s="310"/>
      <c r="T92" s="310"/>
      <c r="U92" s="310"/>
      <c r="V92" s="310"/>
      <c r="W92" s="310"/>
      <c r="X92" s="310"/>
      <c r="Y92" s="310"/>
      <c r="Z92" s="310"/>
      <c r="AA92" s="310"/>
      <c r="AB92" s="310"/>
      <c r="AC92" s="310"/>
      <c r="AD92" s="310"/>
      <c r="AE92" s="310"/>
      <c r="AF92" s="310"/>
      <c r="AG92" s="310"/>
      <c r="AH92" s="310"/>
      <c r="AI92" s="310"/>
      <c r="AJ92" s="310"/>
      <c r="AK92" s="310"/>
      <c r="AL92" s="310"/>
      <c r="AM92" s="310"/>
      <c r="AN92" s="310"/>
      <c r="AO92" s="310"/>
      <c r="AP92" s="310"/>
      <c r="AQ92" s="310"/>
      <c r="AR92" s="310"/>
      <c r="AS92" s="310"/>
      <c r="AT92" s="310"/>
      <c r="AU92" s="310"/>
      <c r="AV92" s="310"/>
      <c r="AW92" s="310"/>
      <c r="AX92" s="310"/>
      <c r="AY92" s="311"/>
    </row>
    <row r="93" spans="2:52" ht="18" customHeight="1">
      <c r="B93" s="306"/>
      <c r="C93" s="307"/>
      <c r="D93" s="307"/>
      <c r="E93" s="307"/>
      <c r="F93" s="307"/>
      <c r="G93" s="307"/>
      <c r="H93" s="307"/>
      <c r="I93" s="307"/>
      <c r="J93" s="308"/>
      <c r="K93" s="312"/>
      <c r="L93" s="313"/>
      <c r="M93" s="313"/>
      <c r="N93" s="313"/>
      <c r="O93" s="313"/>
      <c r="P93" s="313"/>
      <c r="Q93" s="313"/>
      <c r="R93" s="313"/>
      <c r="S93" s="313"/>
      <c r="T93" s="313"/>
      <c r="U93" s="313"/>
      <c r="V93" s="313"/>
      <c r="W93" s="313"/>
      <c r="X93" s="313"/>
      <c r="Y93" s="313"/>
      <c r="Z93" s="313"/>
      <c r="AA93" s="313"/>
      <c r="AB93" s="313"/>
      <c r="AC93" s="313"/>
      <c r="AD93" s="313"/>
      <c r="AE93" s="313"/>
      <c r="AF93" s="313"/>
      <c r="AG93" s="313"/>
      <c r="AH93" s="313"/>
      <c r="AI93" s="313"/>
      <c r="AJ93" s="313"/>
      <c r="AK93" s="313"/>
      <c r="AL93" s="313"/>
      <c r="AM93" s="313"/>
      <c r="AN93" s="313"/>
      <c r="AO93" s="313"/>
      <c r="AP93" s="313"/>
      <c r="AQ93" s="313"/>
      <c r="AR93" s="313"/>
      <c r="AS93" s="313"/>
      <c r="AT93" s="313"/>
      <c r="AU93" s="313"/>
      <c r="AV93" s="313"/>
      <c r="AW93" s="313"/>
      <c r="AX93" s="313"/>
      <c r="AY93" s="314"/>
    </row>
    <row r="94" spans="2:52" ht="18" customHeight="1">
      <c r="B94" s="315" t="s">
        <v>199</v>
      </c>
      <c r="C94" s="315"/>
      <c r="D94" s="315"/>
      <c r="E94" s="315"/>
      <c r="F94" s="315"/>
      <c r="G94" s="315"/>
      <c r="H94" s="315"/>
      <c r="I94" s="315"/>
      <c r="J94" s="315"/>
      <c r="K94" s="318" t="s">
        <v>266</v>
      </c>
      <c r="L94" s="318"/>
      <c r="M94" s="318"/>
      <c r="N94" s="318"/>
      <c r="O94" s="318"/>
      <c r="P94" s="318"/>
      <c r="Q94" s="318"/>
      <c r="R94" s="318"/>
      <c r="S94" s="318"/>
      <c r="T94" s="318"/>
      <c r="U94" s="318"/>
      <c r="V94" s="318"/>
      <c r="W94" s="318"/>
      <c r="X94" s="318"/>
      <c r="Y94" s="318"/>
      <c r="Z94" s="318"/>
      <c r="AA94" s="318"/>
      <c r="AB94" s="318"/>
      <c r="AC94" s="318"/>
      <c r="AD94" s="318"/>
      <c r="AE94" s="318"/>
      <c r="AF94" s="318"/>
      <c r="AG94" s="318"/>
      <c r="AH94" s="318"/>
      <c r="AI94" s="318"/>
      <c r="AJ94" s="318"/>
      <c r="AK94" s="318"/>
      <c r="AL94" s="318"/>
      <c r="AM94" s="318"/>
      <c r="AN94" s="318"/>
      <c r="AO94" s="318"/>
      <c r="AP94" s="318"/>
      <c r="AQ94" s="318"/>
      <c r="AR94" s="318"/>
      <c r="AS94" s="318"/>
      <c r="AT94" s="318"/>
      <c r="AU94" s="318"/>
      <c r="AV94" s="318"/>
      <c r="AW94" s="318"/>
      <c r="AX94" s="318"/>
      <c r="AY94" s="318"/>
    </row>
    <row r="95" spans="2:52" ht="18" customHeight="1">
      <c r="B95" s="316"/>
      <c r="C95" s="316"/>
      <c r="D95" s="316"/>
      <c r="E95" s="316"/>
      <c r="F95" s="316"/>
      <c r="G95" s="316"/>
      <c r="H95" s="316"/>
      <c r="I95" s="316"/>
      <c r="J95" s="316"/>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19"/>
      <c r="AL95" s="319"/>
      <c r="AM95" s="319"/>
      <c r="AN95" s="319"/>
      <c r="AO95" s="319"/>
      <c r="AP95" s="319"/>
      <c r="AQ95" s="319"/>
      <c r="AR95" s="319"/>
      <c r="AS95" s="319"/>
      <c r="AT95" s="319"/>
      <c r="AU95" s="319"/>
      <c r="AV95" s="319"/>
      <c r="AW95" s="319"/>
      <c r="AX95" s="319"/>
      <c r="AY95" s="319"/>
    </row>
    <row r="96" spans="2:52" ht="18" customHeight="1">
      <c r="B96" s="316"/>
      <c r="C96" s="316"/>
      <c r="D96" s="316"/>
      <c r="E96" s="316"/>
      <c r="F96" s="316"/>
      <c r="G96" s="316"/>
      <c r="H96" s="316"/>
      <c r="I96" s="316"/>
      <c r="J96" s="316"/>
      <c r="K96" s="319"/>
      <c r="L96" s="319"/>
      <c r="M96" s="319"/>
      <c r="N96" s="319"/>
      <c r="O96" s="319"/>
      <c r="P96" s="319"/>
      <c r="Q96" s="319"/>
      <c r="R96" s="319"/>
      <c r="S96" s="319"/>
      <c r="T96" s="319"/>
      <c r="U96" s="319"/>
      <c r="V96" s="319"/>
      <c r="W96" s="319"/>
      <c r="X96" s="319"/>
      <c r="Y96" s="319"/>
      <c r="Z96" s="319"/>
      <c r="AA96" s="319"/>
      <c r="AB96" s="319"/>
      <c r="AC96" s="319"/>
      <c r="AD96" s="319"/>
      <c r="AE96" s="319"/>
      <c r="AF96" s="319"/>
      <c r="AG96" s="319"/>
      <c r="AH96" s="319"/>
      <c r="AI96" s="319"/>
      <c r="AJ96" s="319"/>
      <c r="AK96" s="319"/>
      <c r="AL96" s="319"/>
      <c r="AM96" s="319"/>
      <c r="AN96" s="319"/>
      <c r="AO96" s="319"/>
      <c r="AP96" s="319"/>
      <c r="AQ96" s="319"/>
      <c r="AR96" s="319"/>
      <c r="AS96" s="319"/>
      <c r="AT96" s="319"/>
      <c r="AU96" s="319"/>
      <c r="AV96" s="319"/>
      <c r="AW96" s="319"/>
      <c r="AX96" s="319"/>
      <c r="AY96" s="319"/>
    </row>
    <row r="97" spans="2:51" ht="18" customHeight="1">
      <c r="B97" s="317"/>
      <c r="C97" s="317"/>
      <c r="D97" s="317"/>
      <c r="E97" s="317"/>
      <c r="F97" s="317"/>
      <c r="G97" s="317"/>
      <c r="H97" s="317"/>
      <c r="I97" s="317"/>
      <c r="J97" s="317"/>
      <c r="K97" s="320"/>
      <c r="L97" s="320"/>
      <c r="M97" s="320"/>
      <c r="N97" s="320"/>
      <c r="O97" s="320"/>
      <c r="P97" s="320"/>
      <c r="Q97" s="320"/>
      <c r="R97" s="320"/>
      <c r="S97" s="320"/>
      <c r="T97" s="320"/>
      <c r="U97" s="320"/>
      <c r="V97" s="320"/>
      <c r="W97" s="320"/>
      <c r="X97" s="320"/>
      <c r="Y97" s="320"/>
      <c r="Z97" s="320"/>
      <c r="AA97" s="320"/>
      <c r="AB97" s="320"/>
      <c r="AC97" s="320"/>
      <c r="AD97" s="320"/>
      <c r="AE97" s="320"/>
      <c r="AF97" s="320"/>
      <c r="AG97" s="320"/>
      <c r="AH97" s="320"/>
      <c r="AI97" s="320"/>
      <c r="AJ97" s="320"/>
      <c r="AK97" s="320"/>
      <c r="AL97" s="320"/>
      <c r="AM97" s="320"/>
      <c r="AN97" s="320"/>
      <c r="AO97" s="320"/>
      <c r="AP97" s="320"/>
      <c r="AQ97" s="320"/>
      <c r="AR97" s="320"/>
      <c r="AS97" s="320"/>
      <c r="AT97" s="320"/>
      <c r="AU97" s="320"/>
      <c r="AV97" s="320"/>
      <c r="AW97" s="320"/>
      <c r="AX97" s="320"/>
      <c r="AY97" s="320"/>
    </row>
    <row r="98" spans="2:51">
      <c r="O98" s="292"/>
      <c r="P98" s="292"/>
      <c r="Q98" s="292"/>
      <c r="R98" s="292"/>
      <c r="S98" s="292"/>
      <c r="T98" s="292"/>
      <c r="U98" s="292"/>
      <c r="V98" s="292"/>
      <c r="W98" s="292"/>
      <c r="X98" s="292"/>
      <c r="Y98" s="292"/>
      <c r="Z98" s="292"/>
      <c r="AA98" s="292"/>
      <c r="AB98" s="292"/>
      <c r="AC98" s="292"/>
      <c r="AD98" s="292"/>
      <c r="AE98" s="292"/>
      <c r="AF98" s="292"/>
      <c r="AG98" s="292"/>
      <c r="AH98" s="292"/>
      <c r="AI98" s="292"/>
      <c r="AJ98" s="292"/>
      <c r="AK98" s="292"/>
      <c r="AL98" s="292"/>
      <c r="AM98" s="292"/>
      <c r="AN98" s="292"/>
      <c r="AO98" s="292"/>
      <c r="AP98" s="292"/>
      <c r="AQ98" s="292"/>
      <c r="AR98" s="292"/>
      <c r="AS98" s="292"/>
      <c r="AT98" s="292"/>
      <c r="AU98" s="292"/>
      <c r="AV98" s="292"/>
      <c r="AW98" s="292"/>
      <c r="AX98" s="292"/>
      <c r="AY98" s="292"/>
    </row>
    <row r="99" spans="2:51" ht="17" customHeight="1">
      <c r="B99" s="75" t="s">
        <v>271</v>
      </c>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row>
    <row r="100" spans="2:51" ht="17" customHeight="1">
      <c r="C100" s="75" t="s">
        <v>272</v>
      </c>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row>
    <row r="101" spans="2:51" ht="29" customHeight="1">
      <c r="B101" s="293" t="s">
        <v>273</v>
      </c>
      <c r="C101" s="293"/>
      <c r="D101" s="293"/>
      <c r="E101" s="293"/>
      <c r="F101" s="293"/>
      <c r="G101" s="293"/>
      <c r="H101" s="293"/>
      <c r="I101" s="293"/>
      <c r="J101" s="293"/>
      <c r="K101" s="321"/>
      <c r="L101" s="322"/>
      <c r="M101" s="322"/>
      <c r="N101" s="322"/>
      <c r="O101" s="322"/>
      <c r="P101" s="322"/>
      <c r="Q101" s="322"/>
      <c r="R101" s="322"/>
      <c r="S101" s="322"/>
      <c r="T101" s="322"/>
      <c r="U101" s="322"/>
      <c r="V101" s="322"/>
      <c r="W101" s="322"/>
      <c r="X101" s="322"/>
      <c r="Y101" s="322"/>
      <c r="Z101" s="322"/>
      <c r="AA101" s="322"/>
      <c r="AB101" s="322"/>
      <c r="AC101" s="322"/>
      <c r="AD101" s="322"/>
      <c r="AE101" s="322"/>
      <c r="AF101" s="322"/>
      <c r="AG101" s="322"/>
      <c r="AH101" s="322"/>
      <c r="AI101" s="322"/>
      <c r="AJ101" s="322"/>
      <c r="AK101" s="322"/>
      <c r="AL101" s="322"/>
      <c r="AM101" s="322"/>
      <c r="AN101" s="322"/>
      <c r="AO101" s="322"/>
      <c r="AP101" s="322"/>
      <c r="AQ101" s="322"/>
      <c r="AR101" s="322"/>
      <c r="AS101" s="322"/>
      <c r="AT101" s="322"/>
      <c r="AU101" s="322"/>
      <c r="AV101" s="322"/>
      <c r="AW101" s="322"/>
      <c r="AX101" s="322"/>
      <c r="AY101" s="322"/>
    </row>
    <row r="102" spans="2:51" ht="29" customHeight="1">
      <c r="B102" s="294"/>
      <c r="C102" s="294"/>
      <c r="D102" s="294"/>
      <c r="E102" s="294"/>
      <c r="F102" s="294"/>
      <c r="G102" s="294"/>
      <c r="H102" s="294"/>
      <c r="I102" s="294"/>
      <c r="J102" s="294"/>
      <c r="K102" s="323"/>
      <c r="L102" s="323"/>
      <c r="M102" s="323"/>
      <c r="N102" s="323"/>
      <c r="O102" s="323"/>
      <c r="P102" s="323"/>
      <c r="Q102" s="323"/>
      <c r="R102" s="323"/>
      <c r="S102" s="323"/>
      <c r="T102" s="323"/>
      <c r="U102" s="323"/>
      <c r="V102" s="323"/>
      <c r="W102" s="323"/>
      <c r="X102" s="323"/>
      <c r="Y102" s="323"/>
      <c r="Z102" s="323"/>
      <c r="AA102" s="323"/>
      <c r="AB102" s="323"/>
      <c r="AC102" s="323"/>
      <c r="AD102" s="323"/>
      <c r="AE102" s="323"/>
      <c r="AF102" s="323"/>
      <c r="AG102" s="323"/>
      <c r="AH102" s="323"/>
      <c r="AI102" s="323"/>
      <c r="AJ102" s="323"/>
      <c r="AK102" s="323"/>
      <c r="AL102" s="323"/>
      <c r="AM102" s="323"/>
      <c r="AN102" s="323"/>
      <c r="AO102" s="323"/>
      <c r="AP102" s="323"/>
      <c r="AQ102" s="323"/>
      <c r="AR102" s="323"/>
      <c r="AS102" s="323"/>
      <c r="AT102" s="323"/>
      <c r="AU102" s="323"/>
      <c r="AV102" s="323"/>
      <c r="AW102" s="323"/>
      <c r="AX102" s="323"/>
      <c r="AY102" s="323"/>
    </row>
    <row r="103" spans="2:51" ht="29" customHeight="1">
      <c r="B103" s="294"/>
      <c r="C103" s="294"/>
      <c r="D103" s="294"/>
      <c r="E103" s="294"/>
      <c r="F103" s="294"/>
      <c r="G103" s="294"/>
      <c r="H103" s="294"/>
      <c r="I103" s="294"/>
      <c r="J103" s="294"/>
      <c r="K103" s="323"/>
      <c r="L103" s="323"/>
      <c r="M103" s="323"/>
      <c r="N103" s="323"/>
      <c r="O103" s="323"/>
      <c r="P103" s="323"/>
      <c r="Q103" s="323"/>
      <c r="R103" s="323"/>
      <c r="S103" s="323"/>
      <c r="T103" s="323"/>
      <c r="U103" s="323"/>
      <c r="V103" s="323"/>
      <c r="W103" s="323"/>
      <c r="X103" s="323"/>
      <c r="Y103" s="323"/>
      <c r="Z103" s="323"/>
      <c r="AA103" s="323"/>
      <c r="AB103" s="323"/>
      <c r="AC103" s="323"/>
      <c r="AD103" s="323"/>
      <c r="AE103" s="323"/>
      <c r="AF103" s="323"/>
      <c r="AG103" s="323"/>
      <c r="AH103" s="323"/>
      <c r="AI103" s="323"/>
      <c r="AJ103" s="323"/>
      <c r="AK103" s="323"/>
      <c r="AL103" s="323"/>
      <c r="AM103" s="323"/>
      <c r="AN103" s="323"/>
      <c r="AO103" s="323"/>
      <c r="AP103" s="323"/>
      <c r="AQ103" s="323"/>
      <c r="AR103" s="323"/>
      <c r="AS103" s="323"/>
      <c r="AT103" s="323"/>
      <c r="AU103" s="323"/>
      <c r="AV103" s="323"/>
      <c r="AW103" s="323"/>
      <c r="AX103" s="323"/>
      <c r="AY103" s="323"/>
    </row>
    <row r="104" spans="2:51" ht="29" customHeight="1">
      <c r="B104" s="295"/>
      <c r="C104" s="295"/>
      <c r="D104" s="295"/>
      <c r="E104" s="295"/>
      <c r="F104" s="295"/>
      <c r="G104" s="295"/>
      <c r="H104" s="295"/>
      <c r="I104" s="295"/>
      <c r="J104" s="295"/>
      <c r="K104" s="324"/>
      <c r="L104" s="324"/>
      <c r="M104" s="324"/>
      <c r="N104" s="324"/>
      <c r="O104" s="324"/>
      <c r="P104" s="324"/>
      <c r="Q104" s="324"/>
      <c r="R104" s="324"/>
      <c r="S104" s="324"/>
      <c r="T104" s="324"/>
      <c r="U104" s="324"/>
      <c r="V104" s="324"/>
      <c r="W104" s="324"/>
      <c r="X104" s="324"/>
      <c r="Y104" s="324"/>
      <c r="Z104" s="324"/>
      <c r="AA104" s="324"/>
      <c r="AB104" s="324"/>
      <c r="AC104" s="324"/>
      <c r="AD104" s="324"/>
      <c r="AE104" s="324"/>
      <c r="AF104" s="324"/>
      <c r="AG104" s="324"/>
      <c r="AH104" s="324"/>
      <c r="AI104" s="324"/>
      <c r="AJ104" s="324"/>
      <c r="AK104" s="324"/>
      <c r="AL104" s="324"/>
      <c r="AM104" s="324"/>
      <c r="AN104" s="324"/>
      <c r="AO104" s="324"/>
      <c r="AP104" s="324"/>
      <c r="AQ104" s="324"/>
      <c r="AR104" s="324"/>
      <c r="AS104" s="324"/>
      <c r="AT104" s="324"/>
      <c r="AU104" s="324"/>
      <c r="AV104" s="324"/>
      <c r="AW104" s="324"/>
      <c r="AX104" s="324"/>
      <c r="AY104" s="324"/>
    </row>
    <row r="105" spans="2:51" ht="47" customHeight="1">
      <c r="B105" s="293" t="s">
        <v>200</v>
      </c>
      <c r="C105" s="293"/>
      <c r="D105" s="293"/>
      <c r="E105" s="293"/>
      <c r="F105" s="293"/>
      <c r="G105" s="293"/>
      <c r="H105" s="293"/>
      <c r="I105" s="293"/>
      <c r="J105" s="293"/>
      <c r="K105" s="296" t="s">
        <v>275</v>
      </c>
      <c r="L105" s="297"/>
      <c r="M105" s="297"/>
      <c r="N105" s="297"/>
      <c r="O105" s="297"/>
      <c r="P105" s="297"/>
      <c r="Q105" s="297"/>
      <c r="R105" s="297"/>
      <c r="S105" s="297"/>
      <c r="T105" s="297"/>
      <c r="U105" s="297"/>
      <c r="V105" s="297"/>
      <c r="W105" s="297"/>
      <c r="X105" s="297"/>
      <c r="Y105" s="297"/>
      <c r="Z105" s="297"/>
      <c r="AA105" s="297"/>
      <c r="AB105" s="297"/>
      <c r="AC105" s="297"/>
      <c r="AD105" s="297"/>
      <c r="AE105" s="297"/>
      <c r="AF105" s="297"/>
      <c r="AG105" s="297"/>
      <c r="AH105" s="297"/>
      <c r="AI105" s="297"/>
      <c r="AJ105" s="297"/>
      <c r="AK105" s="297"/>
      <c r="AL105" s="297"/>
      <c r="AM105" s="297"/>
      <c r="AN105" s="297"/>
      <c r="AO105" s="297"/>
      <c r="AP105" s="297"/>
      <c r="AQ105" s="297"/>
      <c r="AR105" s="297"/>
      <c r="AS105" s="297"/>
      <c r="AT105" s="297"/>
      <c r="AU105" s="297"/>
      <c r="AV105" s="297"/>
      <c r="AW105" s="297"/>
      <c r="AX105" s="297"/>
      <c r="AY105" s="297"/>
    </row>
    <row r="106" spans="2:51" ht="47" customHeight="1">
      <c r="B106" s="294"/>
      <c r="C106" s="294"/>
      <c r="D106" s="294"/>
      <c r="E106" s="294"/>
      <c r="F106" s="294"/>
      <c r="G106" s="294"/>
      <c r="H106" s="294"/>
      <c r="I106" s="294"/>
      <c r="J106" s="294"/>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8"/>
      <c r="AG106" s="298"/>
      <c r="AH106" s="298"/>
      <c r="AI106" s="298"/>
      <c r="AJ106" s="298"/>
      <c r="AK106" s="298"/>
      <c r="AL106" s="298"/>
      <c r="AM106" s="298"/>
      <c r="AN106" s="298"/>
      <c r="AO106" s="298"/>
      <c r="AP106" s="298"/>
      <c r="AQ106" s="298"/>
      <c r="AR106" s="298"/>
      <c r="AS106" s="298"/>
      <c r="AT106" s="298"/>
      <c r="AU106" s="298"/>
      <c r="AV106" s="298"/>
      <c r="AW106" s="298"/>
      <c r="AX106" s="298"/>
      <c r="AY106" s="298"/>
    </row>
    <row r="107" spans="2:51" ht="47" customHeight="1">
      <c r="B107" s="294"/>
      <c r="C107" s="294"/>
      <c r="D107" s="294"/>
      <c r="E107" s="294"/>
      <c r="F107" s="294"/>
      <c r="G107" s="294"/>
      <c r="H107" s="294"/>
      <c r="I107" s="294"/>
      <c r="J107" s="294"/>
      <c r="K107" s="298"/>
      <c r="L107" s="298"/>
      <c r="M107" s="298"/>
      <c r="N107" s="298"/>
      <c r="O107" s="298"/>
      <c r="P107" s="298"/>
      <c r="Q107" s="298"/>
      <c r="R107" s="298"/>
      <c r="S107" s="298"/>
      <c r="T107" s="298"/>
      <c r="U107" s="298"/>
      <c r="V107" s="298"/>
      <c r="W107" s="298"/>
      <c r="X107" s="298"/>
      <c r="Y107" s="298"/>
      <c r="Z107" s="298"/>
      <c r="AA107" s="298"/>
      <c r="AB107" s="298"/>
      <c r="AC107" s="298"/>
      <c r="AD107" s="298"/>
      <c r="AE107" s="298"/>
      <c r="AF107" s="298"/>
      <c r="AG107" s="298"/>
      <c r="AH107" s="298"/>
      <c r="AI107" s="298"/>
      <c r="AJ107" s="298"/>
      <c r="AK107" s="298"/>
      <c r="AL107" s="298"/>
      <c r="AM107" s="298"/>
      <c r="AN107" s="298"/>
      <c r="AO107" s="298"/>
      <c r="AP107" s="298"/>
      <c r="AQ107" s="298"/>
      <c r="AR107" s="298"/>
      <c r="AS107" s="298"/>
      <c r="AT107" s="298"/>
      <c r="AU107" s="298"/>
      <c r="AV107" s="298"/>
      <c r="AW107" s="298"/>
      <c r="AX107" s="298"/>
      <c r="AY107" s="298"/>
    </row>
    <row r="108" spans="2:51" ht="47" customHeight="1">
      <c r="B108" s="295"/>
      <c r="C108" s="295"/>
      <c r="D108" s="295"/>
      <c r="E108" s="295"/>
      <c r="F108" s="295"/>
      <c r="G108" s="295"/>
      <c r="H108" s="295"/>
      <c r="I108" s="295"/>
      <c r="J108" s="295"/>
      <c r="K108" s="299"/>
      <c r="L108" s="299"/>
      <c r="M108" s="299"/>
      <c r="N108" s="299"/>
      <c r="O108" s="299"/>
      <c r="P108" s="299"/>
      <c r="Q108" s="299"/>
      <c r="R108" s="299"/>
      <c r="S108" s="299"/>
      <c r="T108" s="299"/>
      <c r="U108" s="299"/>
      <c r="V108" s="299"/>
      <c r="W108" s="299"/>
      <c r="X108" s="299"/>
      <c r="Y108" s="299"/>
      <c r="Z108" s="299"/>
      <c r="AA108" s="299"/>
      <c r="AB108" s="299"/>
      <c r="AC108" s="299"/>
      <c r="AD108" s="299"/>
      <c r="AE108" s="299"/>
      <c r="AF108" s="299"/>
      <c r="AG108" s="299"/>
      <c r="AH108" s="299"/>
      <c r="AI108" s="299"/>
      <c r="AJ108" s="299"/>
      <c r="AK108" s="299"/>
      <c r="AL108" s="299"/>
      <c r="AM108" s="299"/>
      <c r="AN108" s="299"/>
      <c r="AO108" s="299"/>
      <c r="AP108" s="299"/>
      <c r="AQ108" s="299"/>
      <c r="AR108" s="299"/>
      <c r="AS108" s="299"/>
      <c r="AT108" s="299"/>
      <c r="AU108" s="299"/>
      <c r="AV108" s="299"/>
      <c r="AW108" s="299"/>
      <c r="AX108" s="299"/>
      <c r="AY108" s="299"/>
    </row>
    <row r="109" spans="2:51" ht="35" customHeight="1">
      <c r="B109" s="293" t="s">
        <v>276</v>
      </c>
      <c r="C109" s="293"/>
      <c r="D109" s="293"/>
      <c r="E109" s="293"/>
      <c r="F109" s="293"/>
      <c r="G109" s="293"/>
      <c r="H109" s="293"/>
      <c r="I109" s="293"/>
      <c r="J109" s="293"/>
      <c r="K109" s="296" t="s">
        <v>274</v>
      </c>
      <c r="L109" s="297"/>
      <c r="M109" s="297"/>
      <c r="N109" s="297"/>
      <c r="O109" s="297"/>
      <c r="P109" s="297"/>
      <c r="Q109" s="297"/>
      <c r="R109" s="297"/>
      <c r="S109" s="297"/>
      <c r="T109" s="297"/>
      <c r="U109" s="297"/>
      <c r="V109" s="297"/>
      <c r="W109" s="297"/>
      <c r="X109" s="297"/>
      <c r="Y109" s="297"/>
      <c r="Z109" s="297"/>
      <c r="AA109" s="297"/>
      <c r="AB109" s="297"/>
      <c r="AC109" s="297"/>
      <c r="AD109" s="297"/>
      <c r="AE109" s="297"/>
      <c r="AF109" s="297"/>
      <c r="AG109" s="297"/>
      <c r="AH109" s="297"/>
      <c r="AI109" s="297"/>
      <c r="AJ109" s="297"/>
      <c r="AK109" s="297"/>
      <c r="AL109" s="297"/>
      <c r="AM109" s="297"/>
      <c r="AN109" s="297"/>
      <c r="AO109" s="297"/>
      <c r="AP109" s="297"/>
      <c r="AQ109" s="297"/>
      <c r="AR109" s="297"/>
      <c r="AS109" s="297"/>
      <c r="AT109" s="297"/>
      <c r="AU109" s="297"/>
      <c r="AV109" s="297"/>
      <c r="AW109" s="297"/>
      <c r="AX109" s="297"/>
      <c r="AY109" s="297"/>
    </row>
    <row r="110" spans="2:51" ht="35" customHeight="1">
      <c r="B110" s="294"/>
      <c r="C110" s="294"/>
      <c r="D110" s="294"/>
      <c r="E110" s="294"/>
      <c r="F110" s="294"/>
      <c r="G110" s="294"/>
      <c r="H110" s="294"/>
      <c r="I110" s="294"/>
      <c r="J110" s="294"/>
      <c r="K110" s="298"/>
      <c r="L110" s="298"/>
      <c r="M110" s="298"/>
      <c r="N110" s="298"/>
      <c r="O110" s="298"/>
      <c r="P110" s="298"/>
      <c r="Q110" s="298"/>
      <c r="R110" s="298"/>
      <c r="S110" s="298"/>
      <c r="T110" s="298"/>
      <c r="U110" s="298"/>
      <c r="V110" s="298"/>
      <c r="W110" s="298"/>
      <c r="X110" s="298"/>
      <c r="Y110" s="298"/>
      <c r="Z110" s="298"/>
      <c r="AA110" s="298"/>
      <c r="AB110" s="298"/>
      <c r="AC110" s="298"/>
      <c r="AD110" s="298"/>
      <c r="AE110" s="298"/>
      <c r="AF110" s="298"/>
      <c r="AG110" s="298"/>
      <c r="AH110" s="298"/>
      <c r="AI110" s="298"/>
      <c r="AJ110" s="298"/>
      <c r="AK110" s="298"/>
      <c r="AL110" s="298"/>
      <c r="AM110" s="298"/>
      <c r="AN110" s="298"/>
      <c r="AO110" s="298"/>
      <c r="AP110" s="298"/>
      <c r="AQ110" s="298"/>
      <c r="AR110" s="298"/>
      <c r="AS110" s="298"/>
      <c r="AT110" s="298"/>
      <c r="AU110" s="298"/>
      <c r="AV110" s="298"/>
      <c r="AW110" s="298"/>
      <c r="AX110" s="298"/>
      <c r="AY110" s="298"/>
    </row>
    <row r="111" spans="2:51" ht="35" customHeight="1">
      <c r="B111" s="294"/>
      <c r="C111" s="294"/>
      <c r="D111" s="294"/>
      <c r="E111" s="294"/>
      <c r="F111" s="294"/>
      <c r="G111" s="294"/>
      <c r="H111" s="294"/>
      <c r="I111" s="294"/>
      <c r="J111" s="294"/>
      <c r="K111" s="298"/>
      <c r="L111" s="298"/>
      <c r="M111" s="298"/>
      <c r="N111" s="298"/>
      <c r="O111" s="298"/>
      <c r="P111" s="298"/>
      <c r="Q111" s="298"/>
      <c r="R111" s="298"/>
      <c r="S111" s="298"/>
      <c r="T111" s="298"/>
      <c r="U111" s="298"/>
      <c r="V111" s="298"/>
      <c r="W111" s="298"/>
      <c r="X111" s="298"/>
      <c r="Y111" s="298"/>
      <c r="Z111" s="298"/>
      <c r="AA111" s="298"/>
      <c r="AB111" s="298"/>
      <c r="AC111" s="298"/>
      <c r="AD111" s="298"/>
      <c r="AE111" s="298"/>
      <c r="AF111" s="298"/>
      <c r="AG111" s="298"/>
      <c r="AH111" s="298"/>
      <c r="AI111" s="298"/>
      <c r="AJ111" s="298"/>
      <c r="AK111" s="298"/>
      <c r="AL111" s="298"/>
      <c r="AM111" s="298"/>
      <c r="AN111" s="298"/>
      <c r="AO111" s="298"/>
      <c r="AP111" s="298"/>
      <c r="AQ111" s="298"/>
      <c r="AR111" s="298"/>
      <c r="AS111" s="298"/>
      <c r="AT111" s="298"/>
      <c r="AU111" s="298"/>
      <c r="AV111" s="298"/>
      <c r="AW111" s="298"/>
      <c r="AX111" s="298"/>
      <c r="AY111" s="298"/>
    </row>
    <row r="112" spans="2:51" ht="35" customHeight="1">
      <c r="B112" s="295"/>
      <c r="C112" s="295"/>
      <c r="D112" s="295"/>
      <c r="E112" s="295"/>
      <c r="F112" s="295"/>
      <c r="G112" s="295"/>
      <c r="H112" s="295"/>
      <c r="I112" s="295"/>
      <c r="J112" s="295"/>
      <c r="K112" s="299"/>
      <c r="L112" s="299"/>
      <c r="M112" s="299"/>
      <c r="N112" s="299"/>
      <c r="O112" s="299"/>
      <c r="P112" s="299"/>
      <c r="Q112" s="299"/>
      <c r="R112" s="299"/>
      <c r="S112" s="299"/>
      <c r="T112" s="299"/>
      <c r="U112" s="299"/>
      <c r="V112" s="299"/>
      <c r="W112" s="299"/>
      <c r="X112" s="299"/>
      <c r="Y112" s="299"/>
      <c r="Z112" s="299"/>
      <c r="AA112" s="299"/>
      <c r="AB112" s="299"/>
      <c r="AC112" s="299"/>
      <c r="AD112" s="299"/>
      <c r="AE112" s="299"/>
      <c r="AF112" s="299"/>
      <c r="AG112" s="299"/>
      <c r="AH112" s="299"/>
      <c r="AI112" s="299"/>
      <c r="AJ112" s="299"/>
      <c r="AK112" s="299"/>
      <c r="AL112" s="299"/>
      <c r="AM112" s="299"/>
      <c r="AN112" s="299"/>
      <c r="AO112" s="299"/>
      <c r="AP112" s="299"/>
      <c r="AQ112" s="299"/>
      <c r="AR112" s="299"/>
      <c r="AS112" s="299"/>
      <c r="AT112" s="299"/>
      <c r="AU112" s="299"/>
      <c r="AV112" s="299"/>
      <c r="AW112" s="299"/>
      <c r="AX112" s="299"/>
      <c r="AY112" s="299"/>
    </row>
  </sheetData>
  <mergeCells count="210">
    <mergeCell ref="AP11:AV11"/>
    <mergeCell ref="AW11:AY11"/>
    <mergeCell ref="Z2:AF2"/>
    <mergeCell ref="AG2:AY2"/>
    <mergeCell ref="Z3:AF3"/>
    <mergeCell ref="AG3:AY3"/>
    <mergeCell ref="A5:AZ5"/>
    <mergeCell ref="B7:J7"/>
    <mergeCell ref="K7:AY7"/>
    <mergeCell ref="B8:J8"/>
    <mergeCell ref="K8:AY8"/>
    <mergeCell ref="B15:J15"/>
    <mergeCell ref="K15:AI15"/>
    <mergeCell ref="AJ15:AN15"/>
    <mergeCell ref="AO15:AY15"/>
    <mergeCell ref="W10:Y10"/>
    <mergeCell ref="AF10:AK10"/>
    <mergeCell ref="AL10:AN10"/>
    <mergeCell ref="B11:J11"/>
    <mergeCell ref="K11:P11"/>
    <mergeCell ref="Q11:R11"/>
    <mergeCell ref="S11:W11"/>
    <mergeCell ref="X11:Y11"/>
    <mergeCell ref="Z11:AE11"/>
    <mergeCell ref="AF11:AG11"/>
    <mergeCell ref="B9:J10"/>
    <mergeCell ref="K9:P10"/>
    <mergeCell ref="Q9:V9"/>
    <mergeCell ref="W9:Y9"/>
    <mergeCell ref="Z9:AE10"/>
    <mergeCell ref="AF9:AK9"/>
    <mergeCell ref="AL9:AN9"/>
    <mergeCell ref="Q10:V10"/>
    <mergeCell ref="AH11:AL11"/>
    <mergeCell ref="AM11:AN11"/>
    <mergeCell ref="B16:J16"/>
    <mergeCell ref="K16:AY16"/>
    <mergeCell ref="B17:J17"/>
    <mergeCell ref="K17:Y17"/>
    <mergeCell ref="Z17:AF17"/>
    <mergeCell ref="AG17:AL17"/>
    <mergeCell ref="AM17:AN17"/>
    <mergeCell ref="AO17:AT17"/>
    <mergeCell ref="AU17:AX17"/>
    <mergeCell ref="AG22:AI22"/>
    <mergeCell ref="B25:J25"/>
    <mergeCell ref="K25:AI25"/>
    <mergeCell ref="AJ25:AN25"/>
    <mergeCell ref="AO25:AY25"/>
    <mergeCell ref="B26:J26"/>
    <mergeCell ref="K26:AY26"/>
    <mergeCell ref="B18:J22"/>
    <mergeCell ref="K18:AF18"/>
    <mergeCell ref="AG18:AI18"/>
    <mergeCell ref="K19:AF19"/>
    <mergeCell ref="AG19:AI19"/>
    <mergeCell ref="K20:AF20"/>
    <mergeCell ref="AG20:AI20"/>
    <mergeCell ref="K21:AF21"/>
    <mergeCell ref="AG21:AI21"/>
    <mergeCell ref="K22:AF22"/>
    <mergeCell ref="K32:AF32"/>
    <mergeCell ref="AG32:AI32"/>
    <mergeCell ref="B35:J35"/>
    <mergeCell ref="K35:AI35"/>
    <mergeCell ref="AJ35:AN35"/>
    <mergeCell ref="AO35:AY35"/>
    <mergeCell ref="AU27:AX27"/>
    <mergeCell ref="B28:J32"/>
    <mergeCell ref="K28:AF28"/>
    <mergeCell ref="AG28:AI28"/>
    <mergeCell ref="K29:AF29"/>
    <mergeCell ref="AG29:AI29"/>
    <mergeCell ref="K30:AF30"/>
    <mergeCell ref="AG30:AI30"/>
    <mergeCell ref="K31:AF31"/>
    <mergeCell ref="AG31:AI31"/>
    <mergeCell ref="B27:J27"/>
    <mergeCell ref="K27:Y27"/>
    <mergeCell ref="Z27:AF27"/>
    <mergeCell ref="AG27:AL27"/>
    <mergeCell ref="AM27:AN27"/>
    <mergeCell ref="AO27:AT27"/>
    <mergeCell ref="B36:J36"/>
    <mergeCell ref="K36:AY36"/>
    <mergeCell ref="B37:J37"/>
    <mergeCell ref="K37:Y37"/>
    <mergeCell ref="Z37:AF37"/>
    <mergeCell ref="AG37:AL37"/>
    <mergeCell ref="AM37:AN37"/>
    <mergeCell ref="AO37:AT37"/>
    <mergeCell ref="AU37:AX37"/>
    <mergeCell ref="B53:J53"/>
    <mergeCell ref="K53:AY53"/>
    <mergeCell ref="B54:J54"/>
    <mergeCell ref="K54:S54"/>
    <mergeCell ref="U54:AA54"/>
    <mergeCell ref="AB54:AH54"/>
    <mergeCell ref="AJ54:AQ54"/>
    <mergeCell ref="AR54:AX54"/>
    <mergeCell ref="AG42:AI42"/>
    <mergeCell ref="Z46:AF46"/>
    <mergeCell ref="AG46:AY46"/>
    <mergeCell ref="Z47:AF47"/>
    <mergeCell ref="AG47:AY47"/>
    <mergeCell ref="A49:AZ49"/>
    <mergeCell ref="B38:J42"/>
    <mergeCell ref="K38:AF38"/>
    <mergeCell ref="AG38:AI38"/>
    <mergeCell ref="K39:AF39"/>
    <mergeCell ref="AG39:AI39"/>
    <mergeCell ref="K40:AF40"/>
    <mergeCell ref="AG40:AI40"/>
    <mergeCell ref="K41:AF41"/>
    <mergeCell ref="AG41:AI41"/>
    <mergeCell ref="K42:AF42"/>
    <mergeCell ref="B57:J57"/>
    <mergeCell ref="K57:AY57"/>
    <mergeCell ref="B58:V58"/>
    <mergeCell ref="AM58:AX58"/>
    <mergeCell ref="B59:V59"/>
    <mergeCell ref="AM59:AX59"/>
    <mergeCell ref="B55:J55"/>
    <mergeCell ref="K55:AB55"/>
    <mergeCell ref="AD55:AW55"/>
    <mergeCell ref="B56:J56"/>
    <mergeCell ref="K56:X56"/>
    <mergeCell ref="Z56:AW56"/>
    <mergeCell ref="C60:J63"/>
    <mergeCell ref="K60:AY63"/>
    <mergeCell ref="B64:J64"/>
    <mergeCell ref="K64:X64"/>
    <mergeCell ref="Z64:AW64"/>
    <mergeCell ref="B65:J66"/>
    <mergeCell ref="K65:AY65"/>
    <mergeCell ref="K66:O66"/>
    <mergeCell ref="Q66:AH66"/>
    <mergeCell ref="B70:J73"/>
    <mergeCell ref="K70:AY73"/>
    <mergeCell ref="B74:AY74"/>
    <mergeCell ref="B76:J76"/>
    <mergeCell ref="K76:AY76"/>
    <mergeCell ref="B77:J77"/>
    <mergeCell ref="K77:AY77"/>
    <mergeCell ref="B67:J68"/>
    <mergeCell ref="K67:AY67"/>
    <mergeCell ref="K68:Q68"/>
    <mergeCell ref="R68:AY68"/>
    <mergeCell ref="B69:J69"/>
    <mergeCell ref="K69:Q69"/>
    <mergeCell ref="R69:Y69"/>
    <mergeCell ref="Z69:AG69"/>
    <mergeCell ref="AH69:AQ69"/>
    <mergeCell ref="AR69:AY69"/>
    <mergeCell ref="AO78:AS78"/>
    <mergeCell ref="AT78:AX78"/>
    <mergeCell ref="B79:J79"/>
    <mergeCell ref="K79:AY79"/>
    <mergeCell ref="B80:J80"/>
    <mergeCell ref="K80:AY80"/>
    <mergeCell ref="B78:J78"/>
    <mergeCell ref="K78:P78"/>
    <mergeCell ref="R78:V78"/>
    <mergeCell ref="W78:AB78"/>
    <mergeCell ref="AD78:AH78"/>
    <mergeCell ref="AI78:AM78"/>
    <mergeCell ref="B83:J83"/>
    <mergeCell ref="K83:AA83"/>
    <mergeCell ref="AB83:AI83"/>
    <mergeCell ref="AJ83:AY83"/>
    <mergeCell ref="B84:J84"/>
    <mergeCell ref="K84:AA84"/>
    <mergeCell ref="AB84:AI84"/>
    <mergeCell ref="AJ84:AY84"/>
    <mergeCell ref="B81:J81"/>
    <mergeCell ref="K81:Q81"/>
    <mergeCell ref="R81:AY81"/>
    <mergeCell ref="B82:J82"/>
    <mergeCell ref="K82:Q82"/>
    <mergeCell ref="R82:Z82"/>
    <mergeCell ref="AA82:AG82"/>
    <mergeCell ref="AH82:AR82"/>
    <mergeCell ref="AS82:AY82"/>
    <mergeCell ref="B88:J88"/>
    <mergeCell ref="K88:AY88"/>
    <mergeCell ref="B89:J89"/>
    <mergeCell ref="K89:AY89"/>
    <mergeCell ref="B90:J90"/>
    <mergeCell ref="K90:AA90"/>
    <mergeCell ref="AB90:AI90"/>
    <mergeCell ref="AJ90:AY90"/>
    <mergeCell ref="B85:J85"/>
    <mergeCell ref="K85:R85"/>
    <mergeCell ref="T85:AA85"/>
    <mergeCell ref="AB85:AH85"/>
    <mergeCell ref="AJ85:AR85"/>
    <mergeCell ref="AS85:AX85"/>
    <mergeCell ref="O98:AY98"/>
    <mergeCell ref="B105:J108"/>
    <mergeCell ref="K105:AY108"/>
    <mergeCell ref="B109:J112"/>
    <mergeCell ref="K109:AY112"/>
    <mergeCell ref="B91:J91"/>
    <mergeCell ref="K91:AY91"/>
    <mergeCell ref="B92:J93"/>
    <mergeCell ref="K92:AY93"/>
    <mergeCell ref="B94:J97"/>
    <mergeCell ref="K94:AY97"/>
    <mergeCell ref="B101:J104"/>
    <mergeCell ref="K101:AY104"/>
  </mergeCells>
  <phoneticPr fontId="1"/>
  <printOptions horizontalCentered="1"/>
  <pageMargins left="0.15748031496062992" right="0.15748031496062992" top="0.39370078740157483" bottom="0.39370078740157483" header="0.31496062992125984" footer="0.51181102362204722"/>
  <pageSetup paperSize="9" scale="88" orientation="portrait" r:id="rId1"/>
  <headerFooter alignWithMargins="0"/>
  <rowBreaks count="2" manualBreakCount="2">
    <brk id="44" max="51" man="1"/>
    <brk id="9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32</xdr:col>
                    <xdr:colOff>88900</xdr:colOff>
                    <xdr:row>17</xdr:row>
                    <xdr:rowOff>12700</xdr:rowOff>
                  </from>
                  <to>
                    <xdr:col>34</xdr:col>
                    <xdr:colOff>114300</xdr:colOff>
                    <xdr:row>17</xdr:row>
                    <xdr:rowOff>228600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32</xdr:col>
                    <xdr:colOff>88900</xdr:colOff>
                    <xdr:row>18</xdr:row>
                    <xdr:rowOff>12700</xdr:rowOff>
                  </from>
                  <to>
                    <xdr:col>34</xdr:col>
                    <xdr:colOff>114300</xdr:colOff>
                    <xdr:row>18</xdr:row>
                    <xdr:rowOff>228600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32</xdr:col>
                    <xdr:colOff>88900</xdr:colOff>
                    <xdr:row>19</xdr:row>
                    <xdr:rowOff>12700</xdr:rowOff>
                  </from>
                  <to>
                    <xdr:col>34</xdr:col>
                    <xdr:colOff>114300</xdr:colOff>
                    <xdr:row>19</xdr:row>
                    <xdr:rowOff>228600</xdr:rowOff>
                  </to>
                </anchor>
              </controlPr>
            </control>
          </mc:Choice>
        </mc:AlternateContent>
        <mc:AlternateContent xmlns:mc="http://schemas.openxmlformats.org/markup-compatibility/2006">
          <mc:Choice Requires="x14">
            <control shapeId="33797" r:id="rId7" name="Check Box 5">
              <controlPr defaultSize="0" autoFill="0" autoLine="0" autoPict="0">
                <anchor moveWithCells="1">
                  <from>
                    <xdr:col>32</xdr:col>
                    <xdr:colOff>88900</xdr:colOff>
                    <xdr:row>27</xdr:row>
                    <xdr:rowOff>12700</xdr:rowOff>
                  </from>
                  <to>
                    <xdr:col>34</xdr:col>
                    <xdr:colOff>114300</xdr:colOff>
                    <xdr:row>27</xdr:row>
                    <xdr:rowOff>228600</xdr:rowOff>
                  </to>
                </anchor>
              </controlPr>
            </control>
          </mc:Choice>
        </mc:AlternateContent>
        <mc:AlternateContent xmlns:mc="http://schemas.openxmlformats.org/markup-compatibility/2006">
          <mc:Choice Requires="x14">
            <control shapeId="33798" r:id="rId8" name="Check Box 6">
              <controlPr defaultSize="0" autoFill="0" autoLine="0" autoPict="0">
                <anchor moveWithCells="1">
                  <from>
                    <xdr:col>32</xdr:col>
                    <xdr:colOff>88900</xdr:colOff>
                    <xdr:row>28</xdr:row>
                    <xdr:rowOff>12700</xdr:rowOff>
                  </from>
                  <to>
                    <xdr:col>34</xdr:col>
                    <xdr:colOff>114300</xdr:colOff>
                    <xdr:row>28</xdr:row>
                    <xdr:rowOff>228600</xdr:rowOff>
                  </to>
                </anchor>
              </controlPr>
            </control>
          </mc:Choice>
        </mc:AlternateContent>
        <mc:AlternateContent xmlns:mc="http://schemas.openxmlformats.org/markup-compatibility/2006">
          <mc:Choice Requires="x14">
            <control shapeId="33799" r:id="rId9" name="Check Box 7">
              <controlPr defaultSize="0" autoFill="0" autoLine="0" autoPict="0">
                <anchor moveWithCells="1">
                  <from>
                    <xdr:col>32</xdr:col>
                    <xdr:colOff>88900</xdr:colOff>
                    <xdr:row>29</xdr:row>
                    <xdr:rowOff>0</xdr:rowOff>
                  </from>
                  <to>
                    <xdr:col>34</xdr:col>
                    <xdr:colOff>114300</xdr:colOff>
                    <xdr:row>29</xdr:row>
                    <xdr:rowOff>203200</xdr:rowOff>
                  </to>
                </anchor>
              </controlPr>
            </control>
          </mc:Choice>
        </mc:AlternateContent>
        <mc:AlternateContent xmlns:mc="http://schemas.openxmlformats.org/markup-compatibility/2006">
          <mc:Choice Requires="x14">
            <control shapeId="33801" r:id="rId10" name="Check Box 9">
              <controlPr defaultSize="0" autoFill="0" autoLine="0" autoPict="0">
                <anchor moveWithCells="1">
                  <from>
                    <xdr:col>32</xdr:col>
                    <xdr:colOff>88900</xdr:colOff>
                    <xdr:row>37</xdr:row>
                    <xdr:rowOff>12700</xdr:rowOff>
                  </from>
                  <to>
                    <xdr:col>34</xdr:col>
                    <xdr:colOff>114300</xdr:colOff>
                    <xdr:row>37</xdr:row>
                    <xdr:rowOff>228600</xdr:rowOff>
                  </to>
                </anchor>
              </controlPr>
            </control>
          </mc:Choice>
        </mc:AlternateContent>
        <mc:AlternateContent xmlns:mc="http://schemas.openxmlformats.org/markup-compatibility/2006">
          <mc:Choice Requires="x14">
            <control shapeId="33802" r:id="rId11" name="Check Box 10">
              <controlPr defaultSize="0" autoFill="0" autoLine="0" autoPict="0">
                <anchor moveWithCells="1">
                  <from>
                    <xdr:col>32</xdr:col>
                    <xdr:colOff>88900</xdr:colOff>
                    <xdr:row>38</xdr:row>
                    <xdr:rowOff>12700</xdr:rowOff>
                  </from>
                  <to>
                    <xdr:col>34</xdr:col>
                    <xdr:colOff>114300</xdr:colOff>
                    <xdr:row>38</xdr:row>
                    <xdr:rowOff>228600</xdr:rowOff>
                  </to>
                </anchor>
              </controlPr>
            </control>
          </mc:Choice>
        </mc:AlternateContent>
        <mc:AlternateContent xmlns:mc="http://schemas.openxmlformats.org/markup-compatibility/2006">
          <mc:Choice Requires="x14">
            <control shapeId="33803" r:id="rId12" name="Check Box 11">
              <controlPr defaultSize="0" autoFill="0" autoLine="0" autoPict="0">
                <anchor moveWithCells="1">
                  <from>
                    <xdr:col>32</xdr:col>
                    <xdr:colOff>88900</xdr:colOff>
                    <xdr:row>39</xdr:row>
                    <xdr:rowOff>0</xdr:rowOff>
                  </from>
                  <to>
                    <xdr:col>34</xdr:col>
                    <xdr:colOff>114300</xdr:colOff>
                    <xdr:row>39</xdr:row>
                    <xdr:rowOff>203200</xdr:rowOff>
                  </to>
                </anchor>
              </controlPr>
            </control>
          </mc:Choice>
        </mc:AlternateContent>
        <mc:AlternateContent xmlns:mc="http://schemas.openxmlformats.org/markup-compatibility/2006">
          <mc:Choice Requires="x14">
            <control shapeId="33804" r:id="rId13" name="Check Box 12">
              <controlPr defaultSize="0" autoFill="0" autoLine="0" autoPict="0">
                <anchor moveWithCells="1">
                  <from>
                    <xdr:col>32</xdr:col>
                    <xdr:colOff>88900</xdr:colOff>
                    <xdr:row>40</xdr:row>
                    <xdr:rowOff>12700</xdr:rowOff>
                  </from>
                  <to>
                    <xdr:col>34</xdr:col>
                    <xdr:colOff>114300</xdr:colOff>
                    <xdr:row>40</xdr:row>
                    <xdr:rowOff>228600</xdr:rowOff>
                  </to>
                </anchor>
              </controlPr>
            </control>
          </mc:Choice>
        </mc:AlternateContent>
        <mc:AlternateContent xmlns:mc="http://schemas.openxmlformats.org/markup-compatibility/2006">
          <mc:Choice Requires="x14">
            <control shapeId="33805" r:id="rId14" name="Check Box 13">
              <controlPr defaultSize="0" autoFill="0" autoLine="0" autoPict="0">
                <anchor moveWithCells="1">
                  <from>
                    <xdr:col>22</xdr:col>
                    <xdr:colOff>127000</xdr:colOff>
                    <xdr:row>8</xdr:row>
                    <xdr:rowOff>12700</xdr:rowOff>
                  </from>
                  <to>
                    <xdr:col>24</xdr:col>
                    <xdr:colOff>88900</xdr:colOff>
                    <xdr:row>8</xdr:row>
                    <xdr:rowOff>228600</xdr:rowOff>
                  </to>
                </anchor>
              </controlPr>
            </control>
          </mc:Choice>
        </mc:AlternateContent>
        <mc:AlternateContent xmlns:mc="http://schemas.openxmlformats.org/markup-compatibility/2006">
          <mc:Choice Requires="x14">
            <control shapeId="33806" r:id="rId15" name="Check Box 14">
              <controlPr defaultSize="0" autoFill="0" autoLine="0" autoPict="0">
                <anchor moveWithCells="1">
                  <from>
                    <xdr:col>22</xdr:col>
                    <xdr:colOff>127000</xdr:colOff>
                    <xdr:row>9</xdr:row>
                    <xdr:rowOff>12700</xdr:rowOff>
                  </from>
                  <to>
                    <xdr:col>24</xdr:col>
                    <xdr:colOff>88900</xdr:colOff>
                    <xdr:row>9</xdr:row>
                    <xdr:rowOff>228600</xdr:rowOff>
                  </to>
                </anchor>
              </controlPr>
            </control>
          </mc:Choice>
        </mc:AlternateContent>
        <mc:AlternateContent xmlns:mc="http://schemas.openxmlformats.org/markup-compatibility/2006">
          <mc:Choice Requires="x14">
            <control shapeId="33807" r:id="rId16" name="Check Box 15">
              <controlPr defaultSize="0" autoFill="0" autoLine="0" autoPict="0">
                <anchor moveWithCells="1">
                  <from>
                    <xdr:col>37</xdr:col>
                    <xdr:colOff>127000</xdr:colOff>
                    <xdr:row>8</xdr:row>
                    <xdr:rowOff>12700</xdr:rowOff>
                  </from>
                  <to>
                    <xdr:col>39</xdr:col>
                    <xdr:colOff>127000</xdr:colOff>
                    <xdr:row>8</xdr:row>
                    <xdr:rowOff>228600</xdr:rowOff>
                  </to>
                </anchor>
              </controlPr>
            </control>
          </mc:Choice>
        </mc:AlternateContent>
        <mc:AlternateContent xmlns:mc="http://schemas.openxmlformats.org/markup-compatibility/2006">
          <mc:Choice Requires="x14">
            <control shapeId="33808" r:id="rId17" name="Check Box 16">
              <controlPr defaultSize="0" autoFill="0" autoLine="0" autoPict="0">
                <anchor moveWithCells="1">
                  <from>
                    <xdr:col>37</xdr:col>
                    <xdr:colOff>127000</xdr:colOff>
                    <xdr:row>9</xdr:row>
                    <xdr:rowOff>12700</xdr:rowOff>
                  </from>
                  <to>
                    <xdr:col>39</xdr:col>
                    <xdr:colOff>127000</xdr:colOff>
                    <xdr:row>9</xdr:row>
                    <xdr:rowOff>228600</xdr:rowOff>
                  </to>
                </anchor>
              </controlPr>
            </control>
          </mc:Choice>
        </mc:AlternateContent>
        <mc:AlternateContent xmlns:mc="http://schemas.openxmlformats.org/markup-compatibility/2006">
          <mc:Choice Requires="x14">
            <control shapeId="33809" r:id="rId18" name="Check Box 17">
              <controlPr defaultSize="0" autoFill="0" autoLine="0" autoPict="0">
                <anchor moveWithCells="1">
                  <from>
                    <xdr:col>32</xdr:col>
                    <xdr:colOff>88900</xdr:colOff>
                    <xdr:row>37</xdr:row>
                    <xdr:rowOff>12700</xdr:rowOff>
                  </from>
                  <to>
                    <xdr:col>34</xdr:col>
                    <xdr:colOff>114300</xdr:colOff>
                    <xdr:row>37</xdr:row>
                    <xdr:rowOff>228600</xdr:rowOff>
                  </to>
                </anchor>
              </controlPr>
            </control>
          </mc:Choice>
        </mc:AlternateContent>
        <mc:AlternateContent xmlns:mc="http://schemas.openxmlformats.org/markup-compatibility/2006">
          <mc:Choice Requires="x14">
            <control shapeId="33810" r:id="rId19" name="Check Box 18">
              <controlPr defaultSize="0" autoFill="0" autoLine="0" autoPict="0">
                <anchor moveWithCells="1">
                  <from>
                    <xdr:col>32</xdr:col>
                    <xdr:colOff>88900</xdr:colOff>
                    <xdr:row>38</xdr:row>
                    <xdr:rowOff>12700</xdr:rowOff>
                  </from>
                  <to>
                    <xdr:col>34</xdr:col>
                    <xdr:colOff>114300</xdr:colOff>
                    <xdr:row>38</xdr:row>
                    <xdr:rowOff>228600</xdr:rowOff>
                  </to>
                </anchor>
              </controlPr>
            </control>
          </mc:Choice>
        </mc:AlternateContent>
        <mc:AlternateContent xmlns:mc="http://schemas.openxmlformats.org/markup-compatibility/2006">
          <mc:Choice Requires="x14">
            <control shapeId="33811" r:id="rId20" name="Check Box 19">
              <controlPr defaultSize="0" autoFill="0" autoLine="0" autoPict="0">
                <anchor moveWithCells="1">
                  <from>
                    <xdr:col>32</xdr:col>
                    <xdr:colOff>88900</xdr:colOff>
                    <xdr:row>40</xdr:row>
                    <xdr:rowOff>12700</xdr:rowOff>
                  </from>
                  <to>
                    <xdr:col>34</xdr:col>
                    <xdr:colOff>114300</xdr:colOff>
                    <xdr:row>40</xdr:row>
                    <xdr:rowOff>228600</xdr:rowOff>
                  </to>
                </anchor>
              </controlPr>
            </control>
          </mc:Choice>
        </mc:AlternateContent>
        <mc:AlternateContent xmlns:mc="http://schemas.openxmlformats.org/markup-compatibility/2006">
          <mc:Choice Requires="x14">
            <control shapeId="33812" r:id="rId21" name="Check Box 20">
              <controlPr defaultSize="0" autoFill="0" autoLine="0" autoPict="0">
                <anchor moveWithCells="1" sizeWithCells="1">
                  <from>
                    <xdr:col>10</xdr:col>
                    <xdr:colOff>6350</xdr:colOff>
                    <xdr:row>54</xdr:row>
                    <xdr:rowOff>0</xdr:rowOff>
                  </from>
                  <to>
                    <xdr:col>12</xdr:col>
                    <xdr:colOff>6350</xdr:colOff>
                    <xdr:row>55</xdr:row>
                    <xdr:rowOff>38100</xdr:rowOff>
                  </to>
                </anchor>
              </controlPr>
            </control>
          </mc:Choice>
        </mc:AlternateContent>
        <mc:AlternateContent xmlns:mc="http://schemas.openxmlformats.org/markup-compatibility/2006">
          <mc:Choice Requires="x14">
            <control shapeId="33813" r:id="rId22" name="Check Box 21">
              <controlPr defaultSize="0" autoFill="0" autoLine="0" autoPict="0">
                <anchor moveWithCells="1" sizeWithCells="1">
                  <from>
                    <xdr:col>13</xdr:col>
                    <xdr:colOff>82550</xdr:colOff>
                    <xdr:row>54</xdr:row>
                    <xdr:rowOff>0</xdr:rowOff>
                  </from>
                  <to>
                    <xdr:col>15</xdr:col>
                    <xdr:colOff>82550</xdr:colOff>
                    <xdr:row>55</xdr:row>
                    <xdr:rowOff>44450</xdr:rowOff>
                  </to>
                </anchor>
              </controlPr>
            </control>
          </mc:Choice>
        </mc:AlternateContent>
        <mc:AlternateContent xmlns:mc="http://schemas.openxmlformats.org/markup-compatibility/2006">
          <mc:Choice Requires="x14">
            <control shapeId="33814" r:id="rId23" name="Check Box 22">
              <controlPr defaultSize="0" autoFill="0" autoLine="0" autoPict="0">
                <anchor moveWithCells="1" sizeWithCells="1">
                  <from>
                    <xdr:col>17</xdr:col>
                    <xdr:colOff>6350</xdr:colOff>
                    <xdr:row>54</xdr:row>
                    <xdr:rowOff>0</xdr:rowOff>
                  </from>
                  <to>
                    <xdr:col>19</xdr:col>
                    <xdr:colOff>0</xdr:colOff>
                    <xdr:row>55</xdr:row>
                    <xdr:rowOff>44450</xdr:rowOff>
                  </to>
                </anchor>
              </controlPr>
            </control>
          </mc:Choice>
        </mc:AlternateContent>
        <mc:AlternateContent xmlns:mc="http://schemas.openxmlformats.org/markup-compatibility/2006">
          <mc:Choice Requires="x14">
            <control shapeId="33815" r:id="rId24" name="Check Box 23">
              <controlPr defaultSize="0" autoFill="0" autoLine="0" autoPict="0">
                <anchor moveWithCells="1" sizeWithCells="1">
                  <from>
                    <xdr:col>19</xdr:col>
                    <xdr:colOff>82550</xdr:colOff>
                    <xdr:row>54</xdr:row>
                    <xdr:rowOff>0</xdr:rowOff>
                  </from>
                  <to>
                    <xdr:col>21</xdr:col>
                    <xdr:colOff>50800</xdr:colOff>
                    <xdr:row>55</xdr:row>
                    <xdr:rowOff>44450</xdr:rowOff>
                  </to>
                </anchor>
              </controlPr>
            </control>
          </mc:Choice>
        </mc:AlternateContent>
        <mc:AlternateContent xmlns:mc="http://schemas.openxmlformats.org/markup-compatibility/2006">
          <mc:Choice Requires="x14">
            <control shapeId="33816" r:id="rId25" name="Check Box 24">
              <controlPr defaultSize="0" autoFill="0" autoLine="0" autoPict="0">
                <anchor moveWithCells="1" sizeWithCells="1">
                  <from>
                    <xdr:col>22</xdr:col>
                    <xdr:colOff>31750</xdr:colOff>
                    <xdr:row>54</xdr:row>
                    <xdr:rowOff>0</xdr:rowOff>
                  </from>
                  <to>
                    <xdr:col>23</xdr:col>
                    <xdr:colOff>133350</xdr:colOff>
                    <xdr:row>55</xdr:row>
                    <xdr:rowOff>44450</xdr:rowOff>
                  </to>
                </anchor>
              </controlPr>
            </control>
          </mc:Choice>
        </mc:AlternateContent>
        <mc:AlternateContent xmlns:mc="http://schemas.openxmlformats.org/markup-compatibility/2006">
          <mc:Choice Requires="x14">
            <control shapeId="33817" r:id="rId26" name="Check Box 25">
              <controlPr defaultSize="0" autoFill="0" autoLine="0" autoPict="0">
                <anchor moveWithCells="1" sizeWithCells="1">
                  <from>
                    <xdr:col>10</xdr:col>
                    <xdr:colOff>6350</xdr:colOff>
                    <xdr:row>55</xdr:row>
                    <xdr:rowOff>0</xdr:rowOff>
                  </from>
                  <to>
                    <xdr:col>12</xdr:col>
                    <xdr:colOff>6350</xdr:colOff>
                    <xdr:row>56</xdr:row>
                    <xdr:rowOff>38100</xdr:rowOff>
                  </to>
                </anchor>
              </controlPr>
            </control>
          </mc:Choice>
        </mc:AlternateContent>
        <mc:AlternateContent xmlns:mc="http://schemas.openxmlformats.org/markup-compatibility/2006">
          <mc:Choice Requires="x14">
            <control shapeId="33818" r:id="rId27" name="Check Box 26">
              <controlPr defaultSize="0" autoFill="0" autoLine="0" autoPict="0">
                <anchor moveWithCells="1" sizeWithCells="1">
                  <from>
                    <xdr:col>14</xdr:col>
                    <xdr:colOff>44450</xdr:colOff>
                    <xdr:row>55</xdr:row>
                    <xdr:rowOff>0</xdr:rowOff>
                  </from>
                  <to>
                    <xdr:col>16</xdr:col>
                    <xdr:colOff>44450</xdr:colOff>
                    <xdr:row>56</xdr:row>
                    <xdr:rowOff>38100</xdr:rowOff>
                  </to>
                </anchor>
              </controlPr>
            </control>
          </mc:Choice>
        </mc:AlternateContent>
        <mc:AlternateContent xmlns:mc="http://schemas.openxmlformats.org/markup-compatibility/2006">
          <mc:Choice Requires="x14">
            <control shapeId="33819" r:id="rId28" name="Check Box 27">
              <controlPr defaultSize="0" autoFill="0" autoLine="0" autoPict="0">
                <anchor moveWithCells="1" sizeWithCells="1">
                  <from>
                    <xdr:col>19</xdr:col>
                    <xdr:colOff>6350</xdr:colOff>
                    <xdr:row>63</xdr:row>
                    <xdr:rowOff>25400</xdr:rowOff>
                  </from>
                  <to>
                    <xdr:col>20</xdr:col>
                    <xdr:colOff>82550</xdr:colOff>
                    <xdr:row>63</xdr:row>
                    <xdr:rowOff>234950</xdr:rowOff>
                  </to>
                </anchor>
              </controlPr>
            </control>
          </mc:Choice>
        </mc:AlternateContent>
        <mc:AlternateContent xmlns:mc="http://schemas.openxmlformats.org/markup-compatibility/2006">
          <mc:Choice Requires="x14">
            <control shapeId="33820" r:id="rId29" name="Check Box 28">
              <controlPr defaultSize="0" autoFill="0" autoLine="0" autoPict="0">
                <anchor moveWithCells="1" sizeWithCells="1">
                  <from>
                    <xdr:col>10</xdr:col>
                    <xdr:colOff>38100</xdr:colOff>
                    <xdr:row>63</xdr:row>
                    <xdr:rowOff>6350</xdr:rowOff>
                  </from>
                  <to>
                    <xdr:col>12</xdr:col>
                    <xdr:colOff>38100</xdr:colOff>
                    <xdr:row>64</xdr:row>
                    <xdr:rowOff>6350</xdr:rowOff>
                  </to>
                </anchor>
              </controlPr>
            </control>
          </mc:Choice>
        </mc:AlternateContent>
        <mc:AlternateContent xmlns:mc="http://schemas.openxmlformats.org/markup-compatibility/2006">
          <mc:Choice Requires="x14">
            <control shapeId="33821" r:id="rId30" name="Check Box 29">
              <controlPr defaultSize="0" autoFill="0" autoLine="0" autoPict="0">
                <anchor moveWithCells="1" sizeWithCells="1">
                  <from>
                    <xdr:col>15</xdr:col>
                    <xdr:colOff>0</xdr:colOff>
                    <xdr:row>62</xdr:row>
                    <xdr:rowOff>152400</xdr:rowOff>
                  </from>
                  <to>
                    <xdr:col>16</xdr:col>
                    <xdr:colOff>95250</xdr:colOff>
                    <xdr:row>64</xdr:row>
                    <xdr:rowOff>31750</xdr:rowOff>
                  </to>
                </anchor>
              </controlPr>
            </control>
          </mc:Choice>
        </mc:AlternateContent>
        <mc:AlternateContent xmlns:mc="http://schemas.openxmlformats.org/markup-compatibility/2006">
          <mc:Choice Requires="x14">
            <control shapeId="33822" r:id="rId31" name="Check Box 30">
              <controlPr defaultSize="0" autoFill="0" autoLine="0" autoPict="0">
                <anchor moveWithCells="1" sizeWithCells="1">
                  <from>
                    <xdr:col>18</xdr:col>
                    <xdr:colOff>120650</xdr:colOff>
                    <xdr:row>55</xdr:row>
                    <xdr:rowOff>0</xdr:rowOff>
                  </from>
                  <to>
                    <xdr:col>21</xdr:col>
                    <xdr:colOff>0</xdr:colOff>
                    <xdr:row>56</xdr:row>
                    <xdr:rowOff>38100</xdr:rowOff>
                  </to>
                </anchor>
              </controlPr>
            </control>
          </mc:Choice>
        </mc:AlternateContent>
        <mc:AlternateContent xmlns:mc="http://schemas.openxmlformats.org/markup-compatibility/2006">
          <mc:Choice Requires="x14">
            <control shapeId="33823" r:id="rId32" name="Check Box 31">
              <controlPr defaultSize="0" autoFill="0" autoLine="0" autoPict="0">
                <anchor moveWithCells="1" sizeWithCells="1">
                  <from>
                    <xdr:col>10</xdr:col>
                    <xdr:colOff>6350</xdr:colOff>
                    <xdr:row>64</xdr:row>
                    <xdr:rowOff>0</xdr:rowOff>
                  </from>
                  <to>
                    <xdr:col>12</xdr:col>
                    <xdr:colOff>6350</xdr:colOff>
                    <xdr:row>65</xdr:row>
                    <xdr:rowOff>38100</xdr:rowOff>
                  </to>
                </anchor>
              </controlPr>
            </control>
          </mc:Choice>
        </mc:AlternateContent>
        <mc:AlternateContent xmlns:mc="http://schemas.openxmlformats.org/markup-compatibility/2006">
          <mc:Choice Requires="x14">
            <control shapeId="33824" r:id="rId33" name="Check Box 32">
              <controlPr defaultSize="0" autoFill="0" autoLine="0" autoPict="0">
                <anchor moveWithCells="1" sizeWithCells="1">
                  <from>
                    <xdr:col>15</xdr:col>
                    <xdr:colOff>38100</xdr:colOff>
                    <xdr:row>64</xdr:row>
                    <xdr:rowOff>0</xdr:rowOff>
                  </from>
                  <to>
                    <xdr:col>17</xdr:col>
                    <xdr:colOff>31750</xdr:colOff>
                    <xdr:row>65</xdr:row>
                    <xdr:rowOff>38100</xdr:rowOff>
                  </to>
                </anchor>
              </controlPr>
            </control>
          </mc:Choice>
        </mc:AlternateContent>
        <mc:AlternateContent xmlns:mc="http://schemas.openxmlformats.org/markup-compatibility/2006">
          <mc:Choice Requires="x14">
            <control shapeId="33825" r:id="rId34" name="Check Box 33">
              <controlPr defaultSize="0" autoFill="0" autoLine="0" autoPict="0">
                <anchor moveWithCells="1" sizeWithCells="1">
                  <from>
                    <xdr:col>20</xdr:col>
                    <xdr:colOff>82550</xdr:colOff>
                    <xdr:row>64</xdr:row>
                    <xdr:rowOff>0</xdr:rowOff>
                  </from>
                  <to>
                    <xdr:col>22</xdr:col>
                    <xdr:colOff>95250</xdr:colOff>
                    <xdr:row>65</xdr:row>
                    <xdr:rowOff>38100</xdr:rowOff>
                  </to>
                </anchor>
              </controlPr>
            </control>
          </mc:Choice>
        </mc:AlternateContent>
        <mc:AlternateContent xmlns:mc="http://schemas.openxmlformats.org/markup-compatibility/2006">
          <mc:Choice Requires="x14">
            <control shapeId="33826" r:id="rId35" name="Check Box 34">
              <controlPr defaultSize="0" autoFill="0" autoLine="0" autoPict="0">
                <anchor moveWithCells="1" sizeWithCells="1">
                  <from>
                    <xdr:col>25</xdr:col>
                    <xdr:colOff>82550</xdr:colOff>
                    <xdr:row>64</xdr:row>
                    <xdr:rowOff>0</xdr:rowOff>
                  </from>
                  <to>
                    <xdr:col>27</xdr:col>
                    <xdr:colOff>57150</xdr:colOff>
                    <xdr:row>65</xdr:row>
                    <xdr:rowOff>38100</xdr:rowOff>
                  </to>
                </anchor>
              </controlPr>
            </control>
          </mc:Choice>
        </mc:AlternateContent>
        <mc:AlternateContent xmlns:mc="http://schemas.openxmlformats.org/markup-compatibility/2006">
          <mc:Choice Requires="x14">
            <control shapeId="33827" r:id="rId36" name="Check Box 35">
              <controlPr defaultSize="0" autoFill="0" autoLine="0" autoPict="0">
                <anchor moveWithCells="1" sizeWithCells="1">
                  <from>
                    <xdr:col>25</xdr:col>
                    <xdr:colOff>133350</xdr:colOff>
                    <xdr:row>67</xdr:row>
                    <xdr:rowOff>247650</xdr:rowOff>
                  </from>
                  <to>
                    <xdr:col>27</xdr:col>
                    <xdr:colOff>107950</xdr:colOff>
                    <xdr:row>69</xdr:row>
                    <xdr:rowOff>0</xdr:rowOff>
                  </to>
                </anchor>
              </controlPr>
            </control>
          </mc:Choice>
        </mc:AlternateContent>
        <mc:AlternateContent xmlns:mc="http://schemas.openxmlformats.org/markup-compatibility/2006">
          <mc:Choice Requires="x14">
            <control shapeId="33828" r:id="rId37" name="Check Box 36">
              <controlPr defaultSize="0" autoFill="0" autoLine="0" autoPict="0">
                <anchor moveWithCells="1" sizeWithCells="1">
                  <from>
                    <xdr:col>28</xdr:col>
                    <xdr:colOff>76200</xdr:colOff>
                    <xdr:row>67</xdr:row>
                    <xdr:rowOff>247650</xdr:rowOff>
                  </from>
                  <to>
                    <xdr:col>30</xdr:col>
                    <xdr:colOff>63500</xdr:colOff>
                    <xdr:row>69</xdr:row>
                    <xdr:rowOff>0</xdr:rowOff>
                  </to>
                </anchor>
              </controlPr>
            </control>
          </mc:Choice>
        </mc:AlternateContent>
        <mc:AlternateContent xmlns:mc="http://schemas.openxmlformats.org/markup-compatibility/2006">
          <mc:Choice Requires="x14">
            <control shapeId="33829" r:id="rId38" name="Check Box 37">
              <controlPr defaultSize="0" autoFill="0" autoLine="0" autoPict="0">
                <anchor moveWithCells="1" sizeWithCells="1">
                  <from>
                    <xdr:col>10</xdr:col>
                    <xdr:colOff>82550</xdr:colOff>
                    <xdr:row>78</xdr:row>
                    <xdr:rowOff>0</xdr:rowOff>
                  </from>
                  <to>
                    <xdr:col>12</xdr:col>
                    <xdr:colOff>88900</xdr:colOff>
                    <xdr:row>79</xdr:row>
                    <xdr:rowOff>38100</xdr:rowOff>
                  </to>
                </anchor>
              </controlPr>
            </control>
          </mc:Choice>
        </mc:AlternateContent>
        <mc:AlternateContent xmlns:mc="http://schemas.openxmlformats.org/markup-compatibility/2006">
          <mc:Choice Requires="x14">
            <control shapeId="33830" r:id="rId39" name="Check Box 38">
              <controlPr defaultSize="0" autoFill="0" autoLine="0" autoPict="0">
                <anchor moveWithCells="1" sizeWithCells="1">
                  <from>
                    <xdr:col>18</xdr:col>
                    <xdr:colOff>82550</xdr:colOff>
                    <xdr:row>78</xdr:row>
                    <xdr:rowOff>0</xdr:rowOff>
                  </from>
                  <to>
                    <xdr:col>20</xdr:col>
                    <xdr:colOff>63500</xdr:colOff>
                    <xdr:row>79</xdr:row>
                    <xdr:rowOff>31750</xdr:rowOff>
                  </to>
                </anchor>
              </controlPr>
            </control>
          </mc:Choice>
        </mc:AlternateContent>
        <mc:AlternateContent xmlns:mc="http://schemas.openxmlformats.org/markup-compatibility/2006">
          <mc:Choice Requires="x14">
            <control shapeId="33831" r:id="rId40" name="Check Box 39">
              <controlPr defaultSize="0" autoFill="0" autoLine="0" autoPict="0">
                <anchor moveWithCells="1" sizeWithCells="1">
                  <from>
                    <xdr:col>10</xdr:col>
                    <xdr:colOff>82550</xdr:colOff>
                    <xdr:row>79</xdr:row>
                    <xdr:rowOff>0</xdr:rowOff>
                  </from>
                  <to>
                    <xdr:col>12</xdr:col>
                    <xdr:colOff>88900</xdr:colOff>
                    <xdr:row>80</xdr:row>
                    <xdr:rowOff>44450</xdr:rowOff>
                  </to>
                </anchor>
              </controlPr>
            </control>
          </mc:Choice>
        </mc:AlternateContent>
        <mc:AlternateContent xmlns:mc="http://schemas.openxmlformats.org/markup-compatibility/2006">
          <mc:Choice Requires="x14">
            <control shapeId="33832" r:id="rId41" name="Check Box 40">
              <controlPr defaultSize="0" autoFill="0" autoLine="0" autoPict="0">
                <anchor moveWithCells="1" sizeWithCells="1">
                  <from>
                    <xdr:col>18</xdr:col>
                    <xdr:colOff>69850</xdr:colOff>
                    <xdr:row>79</xdr:row>
                    <xdr:rowOff>0</xdr:rowOff>
                  </from>
                  <to>
                    <xdr:col>20</xdr:col>
                    <xdr:colOff>50800</xdr:colOff>
                    <xdr:row>80</xdr:row>
                    <xdr:rowOff>44450</xdr:rowOff>
                  </to>
                </anchor>
              </controlPr>
            </control>
          </mc:Choice>
        </mc:AlternateContent>
        <mc:AlternateContent xmlns:mc="http://schemas.openxmlformats.org/markup-compatibility/2006">
          <mc:Choice Requires="x14">
            <control shapeId="33833" r:id="rId42" name="Check Box 41">
              <controlPr defaultSize="0" autoFill="0" autoLine="0" autoPict="0">
                <anchor moveWithCells="1" sizeWithCells="1">
                  <from>
                    <xdr:col>27</xdr:col>
                    <xdr:colOff>44450</xdr:colOff>
                    <xdr:row>79</xdr:row>
                    <xdr:rowOff>0</xdr:rowOff>
                  </from>
                  <to>
                    <xdr:col>29</xdr:col>
                    <xdr:colOff>50800</xdr:colOff>
                    <xdr:row>80</xdr:row>
                    <xdr:rowOff>38100</xdr:rowOff>
                  </to>
                </anchor>
              </controlPr>
            </control>
          </mc:Choice>
        </mc:AlternateContent>
        <mc:AlternateContent xmlns:mc="http://schemas.openxmlformats.org/markup-compatibility/2006">
          <mc:Choice Requires="x14">
            <control shapeId="33834" r:id="rId43" name="Check Box 42">
              <controlPr defaultSize="0" autoFill="0" autoLine="0" autoPict="0">
                <anchor moveWithCells="1" sizeWithCells="1">
                  <from>
                    <xdr:col>10</xdr:col>
                    <xdr:colOff>44450</xdr:colOff>
                    <xdr:row>67</xdr:row>
                    <xdr:rowOff>247650</xdr:rowOff>
                  </from>
                  <to>
                    <xdr:col>12</xdr:col>
                    <xdr:colOff>38100</xdr:colOff>
                    <xdr:row>69</xdr:row>
                    <xdr:rowOff>12700</xdr:rowOff>
                  </to>
                </anchor>
              </controlPr>
            </control>
          </mc:Choice>
        </mc:AlternateContent>
        <mc:AlternateContent xmlns:mc="http://schemas.openxmlformats.org/markup-compatibility/2006">
          <mc:Choice Requires="x14">
            <control shapeId="33835" r:id="rId44" name="Check Box 43">
              <controlPr defaultSize="0" autoFill="0" autoLine="0" autoPict="0">
                <anchor moveWithCells="1" sizeWithCells="1">
                  <from>
                    <xdr:col>13</xdr:col>
                    <xdr:colOff>12700</xdr:colOff>
                    <xdr:row>67</xdr:row>
                    <xdr:rowOff>254000</xdr:rowOff>
                  </from>
                  <to>
                    <xdr:col>15</xdr:col>
                    <xdr:colOff>6350</xdr:colOff>
                    <xdr:row>69</xdr:row>
                    <xdr:rowOff>19050</xdr:rowOff>
                  </to>
                </anchor>
              </controlPr>
            </control>
          </mc:Choice>
        </mc:AlternateContent>
        <mc:AlternateContent xmlns:mc="http://schemas.openxmlformats.org/markup-compatibility/2006">
          <mc:Choice Requires="x14">
            <control shapeId="33836" r:id="rId45" name="Check Box 44">
              <controlPr defaultSize="0" autoFill="0" autoLine="0" autoPict="0">
                <anchor moveWithCells="1" sizeWithCells="1">
                  <from>
                    <xdr:col>43</xdr:col>
                    <xdr:colOff>38100</xdr:colOff>
                    <xdr:row>67</xdr:row>
                    <xdr:rowOff>247650</xdr:rowOff>
                  </from>
                  <to>
                    <xdr:col>45</xdr:col>
                    <xdr:colOff>31750</xdr:colOff>
                    <xdr:row>69</xdr:row>
                    <xdr:rowOff>12700</xdr:rowOff>
                  </to>
                </anchor>
              </controlPr>
            </control>
          </mc:Choice>
        </mc:AlternateContent>
        <mc:AlternateContent xmlns:mc="http://schemas.openxmlformats.org/markup-compatibility/2006">
          <mc:Choice Requires="x14">
            <control shapeId="33837" r:id="rId46" name="Check Box 45">
              <controlPr defaultSize="0" autoFill="0" autoLine="0" autoPict="0">
                <anchor moveWithCells="1" sizeWithCells="1">
                  <from>
                    <xdr:col>46</xdr:col>
                    <xdr:colOff>6350</xdr:colOff>
                    <xdr:row>67</xdr:row>
                    <xdr:rowOff>254000</xdr:rowOff>
                  </from>
                  <to>
                    <xdr:col>47</xdr:col>
                    <xdr:colOff>127000</xdr:colOff>
                    <xdr:row>69</xdr:row>
                    <xdr:rowOff>19050</xdr:rowOff>
                  </to>
                </anchor>
              </controlPr>
            </control>
          </mc:Choice>
        </mc:AlternateContent>
        <mc:AlternateContent xmlns:mc="http://schemas.openxmlformats.org/markup-compatibility/2006">
          <mc:Choice Requires="x14">
            <control shapeId="33838" r:id="rId47" name="Check Box 46">
              <controlPr defaultSize="0" autoFill="0" autoLine="0" autoPict="0">
                <anchor moveWithCells="1" sizeWithCells="1">
                  <from>
                    <xdr:col>10</xdr:col>
                    <xdr:colOff>82550</xdr:colOff>
                    <xdr:row>80</xdr:row>
                    <xdr:rowOff>234950</xdr:rowOff>
                  </from>
                  <to>
                    <xdr:col>12</xdr:col>
                    <xdr:colOff>69850</xdr:colOff>
                    <xdr:row>82</xdr:row>
                    <xdr:rowOff>25400</xdr:rowOff>
                  </to>
                </anchor>
              </controlPr>
            </control>
          </mc:Choice>
        </mc:AlternateContent>
        <mc:AlternateContent xmlns:mc="http://schemas.openxmlformats.org/markup-compatibility/2006">
          <mc:Choice Requires="x14">
            <control shapeId="33839" r:id="rId48" name="Check Box 47">
              <controlPr defaultSize="0" autoFill="0" autoLine="0" autoPict="0">
                <anchor moveWithCells="1" sizeWithCells="1">
                  <from>
                    <xdr:col>13</xdr:col>
                    <xdr:colOff>44450</xdr:colOff>
                    <xdr:row>80</xdr:row>
                    <xdr:rowOff>247650</xdr:rowOff>
                  </from>
                  <to>
                    <xdr:col>15</xdr:col>
                    <xdr:colOff>31750</xdr:colOff>
                    <xdr:row>82</xdr:row>
                    <xdr:rowOff>38100</xdr:rowOff>
                  </to>
                </anchor>
              </controlPr>
            </control>
          </mc:Choice>
        </mc:AlternateContent>
        <mc:AlternateContent xmlns:mc="http://schemas.openxmlformats.org/markup-compatibility/2006">
          <mc:Choice Requires="x14">
            <control shapeId="33840" r:id="rId49" name="Check Box 48">
              <controlPr defaultSize="0" autoFill="0" autoLine="0" autoPict="0">
                <anchor moveWithCells="1" sizeWithCells="1">
                  <from>
                    <xdr:col>26</xdr:col>
                    <xdr:colOff>38100</xdr:colOff>
                    <xdr:row>80</xdr:row>
                    <xdr:rowOff>234950</xdr:rowOff>
                  </from>
                  <to>
                    <xdr:col>28</xdr:col>
                    <xdr:colOff>12700</xdr:colOff>
                    <xdr:row>82</xdr:row>
                    <xdr:rowOff>25400</xdr:rowOff>
                  </to>
                </anchor>
              </controlPr>
            </control>
          </mc:Choice>
        </mc:AlternateContent>
        <mc:AlternateContent xmlns:mc="http://schemas.openxmlformats.org/markup-compatibility/2006">
          <mc:Choice Requires="x14">
            <control shapeId="33841" r:id="rId50" name="Check Box 49">
              <controlPr defaultSize="0" autoFill="0" autoLine="0" autoPict="0">
                <anchor moveWithCells="1" sizeWithCells="1">
                  <from>
                    <xdr:col>28</xdr:col>
                    <xdr:colOff>120650</xdr:colOff>
                    <xdr:row>80</xdr:row>
                    <xdr:rowOff>247650</xdr:rowOff>
                  </from>
                  <to>
                    <xdr:col>30</xdr:col>
                    <xdr:colOff>107950</xdr:colOff>
                    <xdr:row>82</xdr:row>
                    <xdr:rowOff>38100</xdr:rowOff>
                  </to>
                </anchor>
              </controlPr>
            </control>
          </mc:Choice>
        </mc:AlternateContent>
        <mc:AlternateContent xmlns:mc="http://schemas.openxmlformats.org/markup-compatibility/2006">
          <mc:Choice Requires="x14">
            <control shapeId="33842" r:id="rId51" name="Check Box 50">
              <controlPr defaultSize="0" autoFill="0" autoLine="0" autoPict="0">
                <anchor moveWithCells="1" sizeWithCells="1">
                  <from>
                    <xdr:col>44</xdr:col>
                    <xdr:colOff>25400</xdr:colOff>
                    <xdr:row>80</xdr:row>
                    <xdr:rowOff>241300</xdr:rowOff>
                  </from>
                  <to>
                    <xdr:col>46</xdr:col>
                    <xdr:colOff>12700</xdr:colOff>
                    <xdr:row>82</xdr:row>
                    <xdr:rowOff>6350</xdr:rowOff>
                  </to>
                </anchor>
              </controlPr>
            </control>
          </mc:Choice>
        </mc:AlternateContent>
        <mc:AlternateContent xmlns:mc="http://schemas.openxmlformats.org/markup-compatibility/2006">
          <mc:Choice Requires="x14">
            <control shapeId="33843" r:id="rId52" name="Check Box 51">
              <controlPr defaultSize="0" autoFill="0" autoLine="0" autoPict="0">
                <anchor moveWithCells="1" sizeWithCells="1">
                  <from>
                    <xdr:col>46</xdr:col>
                    <xdr:colOff>120650</xdr:colOff>
                    <xdr:row>80</xdr:row>
                    <xdr:rowOff>247650</xdr:rowOff>
                  </from>
                  <to>
                    <xdr:col>48</xdr:col>
                    <xdr:colOff>107950</xdr:colOff>
                    <xdr:row>82</xdr:row>
                    <xdr:rowOff>19050</xdr:rowOff>
                  </to>
                </anchor>
              </controlPr>
            </control>
          </mc:Choice>
        </mc:AlternateContent>
        <mc:AlternateContent xmlns:mc="http://schemas.openxmlformats.org/markup-compatibility/2006">
          <mc:Choice Requires="x14">
            <control shapeId="33796" r:id="rId53" name="Check Box 52">
              <controlPr defaultSize="0" autoFill="0" autoLine="0" autoPict="0">
                <anchor moveWithCells="1" sizeWithCells="1">
                  <from>
                    <xdr:col>23</xdr:col>
                    <xdr:colOff>12700</xdr:colOff>
                    <xdr:row>56</xdr:row>
                    <xdr:rowOff>222250</xdr:rowOff>
                  </from>
                  <to>
                    <xdr:col>24</xdr:col>
                    <xdr:colOff>127000</xdr:colOff>
                    <xdr:row>58</xdr:row>
                    <xdr:rowOff>25400</xdr:rowOff>
                  </to>
                </anchor>
              </controlPr>
            </control>
          </mc:Choice>
        </mc:AlternateContent>
        <mc:AlternateContent xmlns:mc="http://schemas.openxmlformats.org/markup-compatibility/2006">
          <mc:Choice Requires="x14">
            <control shapeId="33800" r:id="rId54" name="Check Box 53">
              <controlPr defaultSize="0" autoFill="0" autoLine="0" autoPict="0">
                <anchor moveWithCells="1" sizeWithCells="1">
                  <from>
                    <xdr:col>25</xdr:col>
                    <xdr:colOff>88900</xdr:colOff>
                    <xdr:row>56</xdr:row>
                    <xdr:rowOff>222250</xdr:rowOff>
                  </from>
                  <to>
                    <xdr:col>27</xdr:col>
                    <xdr:colOff>63500</xdr:colOff>
                    <xdr:row>58</xdr:row>
                    <xdr:rowOff>25400</xdr:rowOff>
                  </to>
                </anchor>
              </controlPr>
            </control>
          </mc:Choice>
        </mc:AlternateContent>
        <mc:AlternateContent xmlns:mc="http://schemas.openxmlformats.org/markup-compatibility/2006">
          <mc:Choice Requires="x14">
            <control shapeId="33847" r:id="rId55" name="Check Box 54">
              <controlPr defaultSize="0" autoFill="0" autoLine="0" autoPict="0">
                <anchor moveWithCells="1" sizeWithCells="1">
                  <from>
                    <xdr:col>23</xdr:col>
                    <xdr:colOff>12700</xdr:colOff>
                    <xdr:row>57</xdr:row>
                    <xdr:rowOff>215900</xdr:rowOff>
                  </from>
                  <to>
                    <xdr:col>24</xdr:col>
                    <xdr:colOff>127000</xdr:colOff>
                    <xdr:row>58</xdr:row>
                    <xdr:rowOff>241300</xdr:rowOff>
                  </to>
                </anchor>
              </controlPr>
            </control>
          </mc:Choice>
        </mc:AlternateContent>
        <mc:AlternateContent xmlns:mc="http://schemas.openxmlformats.org/markup-compatibility/2006">
          <mc:Choice Requires="x14">
            <control shapeId="33849" r:id="rId56" name="Check Box 55">
              <controlPr defaultSize="0" autoFill="0" autoLine="0" autoPict="0">
                <anchor moveWithCells="1" sizeWithCells="1">
                  <from>
                    <xdr:col>25</xdr:col>
                    <xdr:colOff>88900</xdr:colOff>
                    <xdr:row>57</xdr:row>
                    <xdr:rowOff>215900</xdr:rowOff>
                  </from>
                  <to>
                    <xdr:col>27</xdr:col>
                    <xdr:colOff>63500</xdr:colOff>
                    <xdr:row>58</xdr:row>
                    <xdr:rowOff>241300</xdr:rowOff>
                  </to>
                </anchor>
              </controlPr>
            </control>
          </mc:Choice>
        </mc:AlternateContent>
        <mc:AlternateContent xmlns:mc="http://schemas.openxmlformats.org/markup-compatibility/2006">
          <mc:Choice Requires="x14">
            <control shapeId="33853" r:id="rId57" name="Check Box 56">
              <controlPr defaultSize="0" autoFill="0" autoLine="0" autoPict="0">
                <anchor moveWithCells="1">
                  <from>
                    <xdr:col>31</xdr:col>
                    <xdr:colOff>63500</xdr:colOff>
                    <xdr:row>10</xdr:row>
                    <xdr:rowOff>82550</xdr:rowOff>
                  </from>
                  <to>
                    <xdr:col>33</xdr:col>
                    <xdr:colOff>76200</xdr:colOff>
                    <xdr:row>10</xdr:row>
                    <xdr:rowOff>298450</xdr:rowOff>
                  </to>
                </anchor>
              </controlPr>
            </control>
          </mc:Choice>
        </mc:AlternateContent>
        <mc:AlternateContent xmlns:mc="http://schemas.openxmlformats.org/markup-compatibility/2006">
          <mc:Choice Requires="x14">
            <control shapeId="33855" r:id="rId58" name="Check Box 57">
              <controlPr defaultSize="0" autoFill="0" autoLine="0" autoPict="0">
                <anchor moveWithCells="1">
                  <from>
                    <xdr:col>38</xdr:col>
                    <xdr:colOff>69850</xdr:colOff>
                    <xdr:row>10</xdr:row>
                    <xdr:rowOff>76200</xdr:rowOff>
                  </from>
                  <to>
                    <xdr:col>40</xdr:col>
                    <xdr:colOff>69850</xdr:colOff>
                    <xdr:row>10</xdr:row>
                    <xdr:rowOff>298450</xdr:rowOff>
                  </to>
                </anchor>
              </controlPr>
            </control>
          </mc:Choice>
        </mc:AlternateContent>
        <mc:AlternateContent xmlns:mc="http://schemas.openxmlformats.org/markup-compatibility/2006">
          <mc:Choice Requires="x14">
            <control shapeId="33857" r:id="rId59" name="Check Box 58">
              <controlPr defaultSize="0" autoFill="0" autoLine="0" autoPict="0">
                <anchor moveWithCells="1">
                  <from>
                    <xdr:col>23</xdr:col>
                    <xdr:colOff>69850</xdr:colOff>
                    <xdr:row>10</xdr:row>
                    <xdr:rowOff>101600</xdr:rowOff>
                  </from>
                  <to>
                    <xdr:col>25</xdr:col>
                    <xdr:colOff>50800</xdr:colOff>
                    <xdr:row>10</xdr:row>
                    <xdr:rowOff>304800</xdr:rowOff>
                  </to>
                </anchor>
              </controlPr>
            </control>
          </mc:Choice>
        </mc:AlternateContent>
        <mc:AlternateContent xmlns:mc="http://schemas.openxmlformats.org/markup-compatibility/2006">
          <mc:Choice Requires="x14">
            <control shapeId="33858" r:id="rId60" name="Check Box 59">
              <controlPr defaultSize="0" autoFill="0" autoLine="0" autoPict="0">
                <anchor moveWithCells="1">
                  <from>
                    <xdr:col>16</xdr:col>
                    <xdr:colOff>63500</xdr:colOff>
                    <xdr:row>10</xdr:row>
                    <xdr:rowOff>101600</xdr:rowOff>
                  </from>
                  <to>
                    <xdr:col>18</xdr:col>
                    <xdr:colOff>76200</xdr:colOff>
                    <xdr:row>10</xdr:row>
                    <xdr:rowOff>304800</xdr:rowOff>
                  </to>
                </anchor>
              </controlPr>
            </control>
          </mc:Choice>
        </mc:AlternateContent>
        <mc:AlternateContent xmlns:mc="http://schemas.openxmlformats.org/markup-compatibility/2006">
          <mc:Choice Requires="x14">
            <control shapeId="33859" r:id="rId61" name="Check Box 60">
              <controlPr defaultSize="0" autoFill="0" autoLine="0" autoPict="0">
                <anchor moveWithCells="1">
                  <from>
                    <xdr:col>48</xdr:col>
                    <xdr:colOff>88900</xdr:colOff>
                    <xdr:row>10</xdr:row>
                    <xdr:rowOff>101600</xdr:rowOff>
                  </from>
                  <to>
                    <xdr:col>50</xdr:col>
                    <xdr:colOff>114300</xdr:colOff>
                    <xdr:row>10</xdr:row>
                    <xdr:rowOff>304800</xdr:rowOff>
                  </to>
                </anchor>
              </controlPr>
            </control>
          </mc:Choice>
        </mc:AlternateContent>
        <mc:AlternateContent xmlns:mc="http://schemas.openxmlformats.org/markup-compatibility/2006">
          <mc:Choice Requires="x14">
            <control shapeId="33860" r:id="rId62" name="Check Box 61">
              <controlPr defaultSize="0" autoFill="0" autoLine="0" autoPict="0">
                <anchor moveWithCells="1">
                  <from>
                    <xdr:col>32</xdr:col>
                    <xdr:colOff>88900</xdr:colOff>
                    <xdr:row>21</xdr:row>
                    <xdr:rowOff>12700</xdr:rowOff>
                  </from>
                  <to>
                    <xdr:col>34</xdr:col>
                    <xdr:colOff>114300</xdr:colOff>
                    <xdr:row>21</xdr:row>
                    <xdr:rowOff>228600</xdr:rowOff>
                  </to>
                </anchor>
              </controlPr>
            </control>
          </mc:Choice>
        </mc:AlternateContent>
        <mc:AlternateContent xmlns:mc="http://schemas.openxmlformats.org/markup-compatibility/2006">
          <mc:Choice Requires="x14">
            <control shapeId="33861" r:id="rId63" name="Check Box 62">
              <controlPr defaultSize="0" autoFill="0" autoLine="0" autoPict="0">
                <anchor moveWithCells="1">
                  <from>
                    <xdr:col>32</xdr:col>
                    <xdr:colOff>88900</xdr:colOff>
                    <xdr:row>20</xdr:row>
                    <xdr:rowOff>12700</xdr:rowOff>
                  </from>
                  <to>
                    <xdr:col>34</xdr:col>
                    <xdr:colOff>114300</xdr:colOff>
                    <xdr:row>20</xdr:row>
                    <xdr:rowOff>228600</xdr:rowOff>
                  </to>
                </anchor>
              </controlPr>
            </control>
          </mc:Choice>
        </mc:AlternateContent>
        <mc:AlternateContent xmlns:mc="http://schemas.openxmlformats.org/markup-compatibility/2006">
          <mc:Choice Requires="x14">
            <control shapeId="33862" r:id="rId64" name="Check Box 63">
              <controlPr defaultSize="0" autoFill="0" autoLine="0" autoPict="0">
                <anchor moveWithCells="1">
                  <from>
                    <xdr:col>32</xdr:col>
                    <xdr:colOff>88900</xdr:colOff>
                    <xdr:row>31</xdr:row>
                    <xdr:rowOff>12700</xdr:rowOff>
                  </from>
                  <to>
                    <xdr:col>34</xdr:col>
                    <xdr:colOff>114300</xdr:colOff>
                    <xdr:row>31</xdr:row>
                    <xdr:rowOff>228600</xdr:rowOff>
                  </to>
                </anchor>
              </controlPr>
            </control>
          </mc:Choice>
        </mc:AlternateContent>
        <mc:AlternateContent xmlns:mc="http://schemas.openxmlformats.org/markup-compatibility/2006">
          <mc:Choice Requires="x14">
            <control shapeId="33863" r:id="rId65" name="Check Box 64">
              <controlPr defaultSize="0" autoFill="0" autoLine="0" autoPict="0">
                <anchor moveWithCells="1">
                  <from>
                    <xdr:col>32</xdr:col>
                    <xdr:colOff>88900</xdr:colOff>
                    <xdr:row>30</xdr:row>
                    <xdr:rowOff>12700</xdr:rowOff>
                  </from>
                  <to>
                    <xdr:col>34</xdr:col>
                    <xdr:colOff>114300</xdr:colOff>
                    <xdr:row>30</xdr:row>
                    <xdr:rowOff>228600</xdr:rowOff>
                  </to>
                </anchor>
              </controlPr>
            </control>
          </mc:Choice>
        </mc:AlternateContent>
        <mc:AlternateContent xmlns:mc="http://schemas.openxmlformats.org/markup-compatibility/2006">
          <mc:Choice Requires="x14">
            <control shapeId="33864" r:id="rId66" name="Check Box 65">
              <controlPr defaultSize="0" autoFill="0" autoLine="0" autoPict="0">
                <anchor moveWithCells="1">
                  <from>
                    <xdr:col>32</xdr:col>
                    <xdr:colOff>88900</xdr:colOff>
                    <xdr:row>41</xdr:row>
                    <xdr:rowOff>12700</xdr:rowOff>
                  </from>
                  <to>
                    <xdr:col>34</xdr:col>
                    <xdr:colOff>114300</xdr:colOff>
                    <xdr:row>41</xdr:row>
                    <xdr:rowOff>228600</xdr:rowOff>
                  </to>
                </anchor>
              </controlPr>
            </control>
          </mc:Choice>
        </mc:AlternateContent>
        <mc:AlternateContent xmlns:mc="http://schemas.openxmlformats.org/markup-compatibility/2006">
          <mc:Choice Requires="x14">
            <control shapeId="33865" r:id="rId67" name="Check Box 66">
              <controlPr defaultSize="0" autoFill="0" autoLine="0" autoPict="0">
                <anchor moveWithCells="1">
                  <from>
                    <xdr:col>32</xdr:col>
                    <xdr:colOff>88900</xdr:colOff>
                    <xdr:row>40</xdr:row>
                    <xdr:rowOff>12700</xdr:rowOff>
                  </from>
                  <to>
                    <xdr:col>34</xdr:col>
                    <xdr:colOff>114300</xdr:colOff>
                    <xdr:row>40</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D9EAD-6368-4C7A-90C8-3781E1DB7772}">
  <sheetPr>
    <tabColor rgb="FFFFFF00"/>
    <pageSetUpPr fitToPage="1"/>
  </sheetPr>
  <dimension ref="A1:I53"/>
  <sheetViews>
    <sheetView view="pageBreakPreview" zoomScale="85" zoomScaleNormal="100" zoomScaleSheetLayoutView="85" workbookViewId="0"/>
  </sheetViews>
  <sheetFormatPr defaultColWidth="9" defaultRowHeight="13"/>
  <cols>
    <col min="1" max="1" width="6.08984375" style="109" customWidth="1"/>
    <col min="2" max="2" width="22.7265625" style="109" bestFit="1" customWidth="1"/>
    <col min="3" max="9" width="20.6328125" style="109" customWidth="1"/>
    <col min="10" max="16" width="13" style="109" customWidth="1"/>
    <col min="17" max="17" width="7.26953125" style="109" customWidth="1"/>
    <col min="18" max="18" width="12.08984375" style="109" customWidth="1"/>
    <col min="19" max="16384" width="9" style="109"/>
  </cols>
  <sheetData>
    <row r="1" spans="1:9" ht="17" thickBot="1">
      <c r="A1" s="75"/>
      <c r="B1" s="108"/>
      <c r="G1" s="110" t="s">
        <v>39</v>
      </c>
    </row>
    <row r="2" spans="1:9" ht="16.5">
      <c r="A2" s="423" t="s">
        <v>40</v>
      </c>
      <c r="B2" s="423"/>
      <c r="C2" s="423"/>
      <c r="E2" s="111" t="s">
        <v>11</v>
      </c>
      <c r="F2" s="112" t="s">
        <v>41</v>
      </c>
      <c r="G2" s="113">
        <v>0</v>
      </c>
    </row>
    <row r="3" spans="1:9" ht="17" thickBot="1">
      <c r="A3" s="423" t="s">
        <v>42</v>
      </c>
      <c r="B3" s="423"/>
      <c r="C3" s="423"/>
      <c r="E3" s="114" t="s">
        <v>11</v>
      </c>
      <c r="F3" s="115" t="s">
        <v>41</v>
      </c>
      <c r="G3" s="116">
        <v>0</v>
      </c>
    </row>
    <row r="4" spans="1:9" ht="16.5">
      <c r="A4" s="424" t="s">
        <v>43</v>
      </c>
      <c r="B4" s="424"/>
      <c r="C4" s="424"/>
    </row>
    <row r="5" spans="1:9" ht="16.5">
      <c r="A5" s="117"/>
      <c r="B5" s="117"/>
      <c r="C5" s="117"/>
      <c r="E5" s="118" t="s">
        <v>44</v>
      </c>
      <c r="F5" s="118" t="s">
        <v>45</v>
      </c>
      <c r="G5" s="118" t="s">
        <v>46</v>
      </c>
      <c r="H5" s="118"/>
    </row>
    <row r="6" spans="1:9" ht="23.25" customHeight="1" thickBot="1">
      <c r="A6" s="425"/>
      <c r="B6" s="426"/>
      <c r="C6" s="119" t="s">
        <v>47</v>
      </c>
      <c r="D6" s="120" t="s">
        <v>48</v>
      </c>
      <c r="E6" s="121" t="s">
        <v>44</v>
      </c>
      <c r="F6" s="122" t="s">
        <v>45</v>
      </c>
      <c r="G6" s="122" t="s">
        <v>46</v>
      </c>
      <c r="H6" s="123"/>
    </row>
    <row r="7" spans="1:9" ht="23.25" customHeight="1" thickTop="1">
      <c r="A7" s="427"/>
      <c r="B7" s="428"/>
      <c r="C7" s="124" t="s">
        <v>49</v>
      </c>
      <c r="D7" s="125"/>
      <c r="E7" s="126"/>
      <c r="F7" s="127"/>
      <c r="G7" s="127"/>
      <c r="H7" s="128"/>
    </row>
    <row r="8" spans="1:9" ht="23.25" customHeight="1" thickBot="1">
      <c r="A8" s="429"/>
      <c r="B8" s="430"/>
      <c r="C8" s="129" t="s">
        <v>50</v>
      </c>
      <c r="D8" s="130">
        <f>SUM(E8:G8)</f>
        <v>0</v>
      </c>
      <c r="E8" s="131"/>
      <c r="F8" s="132"/>
      <c r="G8" s="132"/>
      <c r="H8" s="133"/>
    </row>
    <row r="9" spans="1:9" ht="20.25" customHeight="1" thickTop="1" thickBot="1">
      <c r="A9" s="431" t="s">
        <v>51</v>
      </c>
      <c r="B9" s="431"/>
      <c r="C9" s="134" t="s">
        <v>52</v>
      </c>
      <c r="D9" s="135" t="s">
        <v>53</v>
      </c>
      <c r="E9" s="136"/>
      <c r="F9" s="137"/>
      <c r="G9" s="137"/>
      <c r="H9" s="138" t="s">
        <v>54</v>
      </c>
      <c r="I9" s="139" t="s">
        <v>55</v>
      </c>
    </row>
    <row r="10" spans="1:9" ht="20.25" customHeight="1" thickTop="1">
      <c r="A10" s="421" t="s">
        <v>56</v>
      </c>
      <c r="B10" s="140" t="s">
        <v>57</v>
      </c>
      <c r="C10" s="141"/>
      <c r="D10" s="142"/>
      <c r="E10" s="143">
        <f>ROUND($D10*E$8,0)</f>
        <v>0</v>
      </c>
      <c r="F10" s="144">
        <f t="shared" ref="F10:G10" si="0">ROUND($D10*F$8,0)</f>
        <v>0</v>
      </c>
      <c r="G10" s="144">
        <f t="shared" si="0"/>
        <v>0</v>
      </c>
      <c r="H10" s="145">
        <f t="shared" ref="H10:H17" si="1">SUM(E10:G10)</f>
        <v>0</v>
      </c>
      <c r="I10" s="145">
        <f t="shared" ref="I10:I17" si="2">D10-H10</f>
        <v>0</v>
      </c>
    </row>
    <row r="11" spans="1:9" ht="20.25" customHeight="1">
      <c r="A11" s="422"/>
      <c r="B11" s="146" t="s">
        <v>58</v>
      </c>
      <c r="C11" s="147"/>
      <c r="D11" s="148"/>
      <c r="E11" s="149">
        <f t="shared" ref="E11:G17" si="3">ROUND($D11*E$8,0)</f>
        <v>0</v>
      </c>
      <c r="F11" s="150">
        <f t="shared" si="3"/>
        <v>0</v>
      </c>
      <c r="G11" s="150">
        <f t="shared" si="3"/>
        <v>0</v>
      </c>
      <c r="H11" s="145">
        <f t="shared" si="1"/>
        <v>0</v>
      </c>
      <c r="I11" s="145">
        <f t="shared" si="2"/>
        <v>0</v>
      </c>
    </row>
    <row r="12" spans="1:9" ht="20.25" customHeight="1">
      <c r="A12" s="422"/>
      <c r="B12" s="146" t="s">
        <v>59</v>
      </c>
      <c r="C12" s="147"/>
      <c r="D12" s="148"/>
      <c r="E12" s="149">
        <f t="shared" si="3"/>
        <v>0</v>
      </c>
      <c r="F12" s="150">
        <f t="shared" si="3"/>
        <v>0</v>
      </c>
      <c r="G12" s="150">
        <f t="shared" si="3"/>
        <v>0</v>
      </c>
      <c r="H12" s="145">
        <f t="shared" si="1"/>
        <v>0</v>
      </c>
      <c r="I12" s="145">
        <f t="shared" si="2"/>
        <v>0</v>
      </c>
    </row>
    <row r="13" spans="1:9" ht="20.25" customHeight="1">
      <c r="A13" s="422"/>
      <c r="B13" s="146" t="s">
        <v>60</v>
      </c>
      <c r="C13" s="147"/>
      <c r="D13" s="148"/>
      <c r="E13" s="149">
        <f t="shared" si="3"/>
        <v>0</v>
      </c>
      <c r="F13" s="150">
        <f t="shared" si="3"/>
        <v>0</v>
      </c>
      <c r="G13" s="150">
        <f t="shared" si="3"/>
        <v>0</v>
      </c>
      <c r="H13" s="145">
        <f t="shared" si="1"/>
        <v>0</v>
      </c>
      <c r="I13" s="145">
        <f t="shared" si="2"/>
        <v>0</v>
      </c>
    </row>
    <row r="14" spans="1:9" ht="20.25" customHeight="1">
      <c r="A14" s="422"/>
      <c r="B14" s="146" t="s">
        <v>61</v>
      </c>
      <c r="C14" s="147"/>
      <c r="D14" s="148"/>
      <c r="E14" s="149">
        <f t="shared" si="3"/>
        <v>0</v>
      </c>
      <c r="F14" s="150">
        <f t="shared" si="3"/>
        <v>0</v>
      </c>
      <c r="G14" s="150">
        <f t="shared" si="3"/>
        <v>0</v>
      </c>
      <c r="H14" s="145">
        <f t="shared" si="1"/>
        <v>0</v>
      </c>
      <c r="I14" s="145">
        <f t="shared" si="2"/>
        <v>0</v>
      </c>
    </row>
    <row r="15" spans="1:9" ht="20.25" customHeight="1">
      <c r="A15" s="422"/>
      <c r="B15" s="146" t="s">
        <v>62</v>
      </c>
      <c r="C15" s="147"/>
      <c r="D15" s="148"/>
      <c r="E15" s="149">
        <f t="shared" si="3"/>
        <v>0</v>
      </c>
      <c r="F15" s="150">
        <f t="shared" si="3"/>
        <v>0</v>
      </c>
      <c r="G15" s="150">
        <f t="shared" si="3"/>
        <v>0</v>
      </c>
      <c r="H15" s="145">
        <f t="shared" si="1"/>
        <v>0</v>
      </c>
      <c r="I15" s="145">
        <f t="shared" si="2"/>
        <v>0</v>
      </c>
    </row>
    <row r="16" spans="1:9" ht="20.25" customHeight="1">
      <c r="A16" s="422"/>
      <c r="B16" s="146" t="s">
        <v>63</v>
      </c>
      <c r="C16" s="147"/>
      <c r="D16" s="148"/>
      <c r="E16" s="149">
        <f t="shared" si="3"/>
        <v>0</v>
      </c>
      <c r="F16" s="149">
        <f t="shared" si="3"/>
        <v>0</v>
      </c>
      <c r="G16" s="149">
        <f t="shared" si="3"/>
        <v>0</v>
      </c>
      <c r="H16" s="145">
        <f t="shared" si="1"/>
        <v>0</v>
      </c>
      <c r="I16" s="145">
        <f t="shared" si="2"/>
        <v>0</v>
      </c>
    </row>
    <row r="17" spans="1:9" ht="20.25" customHeight="1">
      <c r="A17" s="422"/>
      <c r="B17" s="151"/>
      <c r="C17" s="147"/>
      <c r="D17" s="148"/>
      <c r="E17" s="149">
        <f t="shared" si="3"/>
        <v>0</v>
      </c>
      <c r="F17" s="149">
        <f t="shared" si="3"/>
        <v>0</v>
      </c>
      <c r="G17" s="149">
        <f t="shared" si="3"/>
        <v>0</v>
      </c>
      <c r="H17" s="145">
        <f t="shared" si="1"/>
        <v>0</v>
      </c>
      <c r="I17" s="145">
        <f t="shared" si="2"/>
        <v>0</v>
      </c>
    </row>
    <row r="18" spans="1:9" ht="20.25" customHeight="1" thickBot="1">
      <c r="A18" s="439" t="s">
        <v>55</v>
      </c>
      <c r="B18" s="440"/>
      <c r="C18" s="152"/>
      <c r="D18" s="153"/>
      <c r="E18" s="154">
        <f>IF(E8=MAX($E$8:$G$8),$I$18,"")</f>
        <v>0</v>
      </c>
      <c r="F18" s="154">
        <f>IF(F8=MAX($E$8:$G$8),$I$18,"")</f>
        <v>0</v>
      </c>
      <c r="G18" s="154">
        <f>IF(G8=MAX($E$8:$G$8),$I$18,"")</f>
        <v>0</v>
      </c>
      <c r="H18" s="145"/>
      <c r="I18" s="150">
        <f>SUM(I10:I17)</f>
        <v>0</v>
      </c>
    </row>
    <row r="19" spans="1:9" ht="20.25" customHeight="1" thickTop="1" thickBot="1">
      <c r="A19" s="432" t="s">
        <v>64</v>
      </c>
      <c r="B19" s="433"/>
      <c r="C19" s="155">
        <f>SUM(C10:C17)</f>
        <v>0</v>
      </c>
      <c r="D19" s="156">
        <f>SUM(D10:D17)</f>
        <v>0</v>
      </c>
      <c r="E19" s="157">
        <f t="shared" ref="E19:G19" si="4">SUM(E10:E18)</f>
        <v>0</v>
      </c>
      <c r="F19" s="157">
        <f t="shared" si="4"/>
        <v>0</v>
      </c>
      <c r="G19" s="157">
        <f t="shared" si="4"/>
        <v>0</v>
      </c>
      <c r="H19" s="145"/>
      <c r="I19" s="145"/>
    </row>
    <row r="20" spans="1:9" ht="20.25" customHeight="1" thickTop="1">
      <c r="A20" s="441" t="s">
        <v>65</v>
      </c>
      <c r="B20" s="158" t="s">
        <v>66</v>
      </c>
      <c r="C20" s="141"/>
      <c r="D20" s="142"/>
      <c r="E20" s="143">
        <f>ROUND($D20*E$8,0)</f>
        <v>0</v>
      </c>
      <c r="F20" s="143">
        <f t="shared" ref="F20:G20" si="5">ROUND($D20*F$8,0)</f>
        <v>0</v>
      </c>
      <c r="G20" s="143">
        <f t="shared" si="5"/>
        <v>0</v>
      </c>
      <c r="H20" s="145">
        <f>SUM(E20:G20)</f>
        <v>0</v>
      </c>
      <c r="I20" s="145">
        <f>D20-H20</f>
        <v>0</v>
      </c>
    </row>
    <row r="21" spans="1:9" ht="20.25" customHeight="1">
      <c r="A21" s="442"/>
      <c r="B21" s="146" t="s">
        <v>67</v>
      </c>
      <c r="C21" s="147"/>
      <c r="D21" s="148"/>
      <c r="E21" s="149">
        <f t="shared" ref="E21:G24" si="6">ROUND($D21*E$8,0)</f>
        <v>0</v>
      </c>
      <c r="F21" s="149">
        <f t="shared" si="6"/>
        <v>0</v>
      </c>
      <c r="G21" s="149">
        <f t="shared" si="6"/>
        <v>0</v>
      </c>
      <c r="H21" s="145">
        <f>SUM(E21:G21)</f>
        <v>0</v>
      </c>
      <c r="I21" s="145">
        <f>D21-H21</f>
        <v>0</v>
      </c>
    </row>
    <row r="22" spans="1:9" ht="20.25" customHeight="1">
      <c r="A22" s="442"/>
      <c r="B22" s="146" t="s">
        <v>68</v>
      </c>
      <c r="C22" s="147"/>
      <c r="D22" s="148"/>
      <c r="E22" s="149">
        <f t="shared" si="6"/>
        <v>0</v>
      </c>
      <c r="F22" s="149">
        <f t="shared" si="6"/>
        <v>0</v>
      </c>
      <c r="G22" s="149">
        <f t="shared" si="6"/>
        <v>0</v>
      </c>
      <c r="H22" s="145">
        <f>SUM(E22:G22)</f>
        <v>0</v>
      </c>
      <c r="I22" s="145">
        <f>D22-H22</f>
        <v>0</v>
      </c>
    </row>
    <row r="23" spans="1:9" ht="20.25" customHeight="1">
      <c r="A23" s="442"/>
      <c r="B23" s="146"/>
      <c r="C23" s="147"/>
      <c r="D23" s="148"/>
      <c r="E23" s="149">
        <f t="shared" si="6"/>
        <v>0</v>
      </c>
      <c r="F23" s="149">
        <f t="shared" si="6"/>
        <v>0</v>
      </c>
      <c r="G23" s="149">
        <f t="shared" si="6"/>
        <v>0</v>
      </c>
      <c r="H23" s="145">
        <f>SUM(E23:G23)</f>
        <v>0</v>
      </c>
      <c r="I23" s="145">
        <f>D23-H23</f>
        <v>0</v>
      </c>
    </row>
    <row r="24" spans="1:9" ht="20.25" customHeight="1">
      <c r="A24" s="443"/>
      <c r="B24" s="146"/>
      <c r="C24" s="147"/>
      <c r="D24" s="148"/>
      <c r="E24" s="149">
        <f t="shared" si="6"/>
        <v>0</v>
      </c>
      <c r="F24" s="149">
        <f t="shared" si="6"/>
        <v>0</v>
      </c>
      <c r="G24" s="149">
        <f t="shared" si="6"/>
        <v>0</v>
      </c>
      <c r="H24" s="145">
        <f>SUM(E24:G24)</f>
        <v>0</v>
      </c>
      <c r="I24" s="145">
        <f>D24-H24</f>
        <v>0</v>
      </c>
    </row>
    <row r="25" spans="1:9" ht="20.25" customHeight="1" thickBot="1">
      <c r="A25" s="432" t="s">
        <v>55</v>
      </c>
      <c r="B25" s="433"/>
      <c r="C25" s="152"/>
      <c r="D25" s="159"/>
      <c r="E25" s="154">
        <f>IF(E8=MAX($E$8:$G$8),$I$25,"")</f>
        <v>0</v>
      </c>
      <c r="F25" s="154">
        <f>IF(F8=MAX($E$8:$G$8),$I$25,"")</f>
        <v>0</v>
      </c>
      <c r="G25" s="154">
        <f>IF(G8=MAX($E$8:$G$8),$I$25,"")</f>
        <v>0</v>
      </c>
      <c r="H25" s="145"/>
      <c r="I25" s="150">
        <f>SUM(I20:I24)</f>
        <v>0</v>
      </c>
    </row>
    <row r="26" spans="1:9" ht="20.25" customHeight="1" thickTop="1" thickBot="1">
      <c r="A26" s="444" t="s">
        <v>69</v>
      </c>
      <c r="B26" s="444"/>
      <c r="C26" s="155">
        <f>SUM(C20:C24)</f>
        <v>0</v>
      </c>
      <c r="D26" s="156">
        <f>SUM(D20:D24)</f>
        <v>0</v>
      </c>
      <c r="E26" s="157">
        <f t="shared" ref="E26:G26" si="7">SUM(E20:E25)</f>
        <v>0</v>
      </c>
      <c r="F26" s="157">
        <f t="shared" si="7"/>
        <v>0</v>
      </c>
      <c r="G26" s="157">
        <f t="shared" si="7"/>
        <v>0</v>
      </c>
      <c r="H26" s="145"/>
      <c r="I26" s="145"/>
    </row>
    <row r="27" spans="1:9" ht="17" thickTop="1">
      <c r="A27" s="441" t="s">
        <v>70</v>
      </c>
      <c r="B27" s="158" t="s">
        <v>71</v>
      </c>
      <c r="C27" s="141"/>
      <c r="D27" s="142"/>
      <c r="E27" s="143">
        <f>ROUND($D27*E$8,0)</f>
        <v>0</v>
      </c>
      <c r="F27" s="143">
        <f t="shared" ref="F27:G27" si="8">ROUND($D27*F$8,0)</f>
        <v>0</v>
      </c>
      <c r="G27" s="143">
        <f t="shared" si="8"/>
        <v>0</v>
      </c>
      <c r="H27" s="145">
        <f>SUM(E27:G27)</f>
        <v>0</v>
      </c>
      <c r="I27" s="145">
        <f>D27-H27</f>
        <v>0</v>
      </c>
    </row>
    <row r="28" spans="1:9" ht="16.5">
      <c r="A28" s="442"/>
      <c r="B28" s="146" t="s">
        <v>72</v>
      </c>
      <c r="C28" s="147"/>
      <c r="D28" s="148"/>
      <c r="E28" s="149">
        <f t="shared" ref="E28:G30" si="9">ROUND($D28*E$8,0)</f>
        <v>0</v>
      </c>
      <c r="F28" s="149">
        <f t="shared" si="9"/>
        <v>0</v>
      </c>
      <c r="G28" s="149">
        <f t="shared" si="9"/>
        <v>0</v>
      </c>
      <c r="H28" s="145">
        <f>SUM(E28:G28)</f>
        <v>0</v>
      </c>
      <c r="I28" s="145">
        <f>D28-H28</f>
        <v>0</v>
      </c>
    </row>
    <row r="29" spans="1:9" ht="16.5">
      <c r="A29" s="442"/>
      <c r="B29" s="151"/>
      <c r="C29" s="160"/>
      <c r="D29" s="161"/>
      <c r="E29" s="149">
        <f t="shared" si="9"/>
        <v>0</v>
      </c>
      <c r="F29" s="149">
        <f t="shared" si="9"/>
        <v>0</v>
      </c>
      <c r="G29" s="149">
        <f t="shared" si="9"/>
        <v>0</v>
      </c>
      <c r="H29" s="145">
        <f>SUM(E29:G29)</f>
        <v>0</v>
      </c>
      <c r="I29" s="145">
        <f>D29-H29</f>
        <v>0</v>
      </c>
    </row>
    <row r="30" spans="1:9" ht="20.25" customHeight="1">
      <c r="A30" s="443"/>
      <c r="B30" s="146"/>
      <c r="C30" s="147"/>
      <c r="D30" s="148"/>
      <c r="E30" s="149">
        <f t="shared" si="9"/>
        <v>0</v>
      </c>
      <c r="F30" s="149">
        <f t="shared" si="9"/>
        <v>0</v>
      </c>
      <c r="G30" s="149">
        <f t="shared" si="9"/>
        <v>0</v>
      </c>
      <c r="H30" s="145">
        <f>SUM(E30:G30)</f>
        <v>0</v>
      </c>
      <c r="I30" s="145">
        <f>D30-H30</f>
        <v>0</v>
      </c>
    </row>
    <row r="31" spans="1:9" ht="20.25" customHeight="1" thickBot="1">
      <c r="A31" s="432" t="s">
        <v>55</v>
      </c>
      <c r="B31" s="433"/>
      <c r="C31" s="152"/>
      <c r="D31" s="159"/>
      <c r="E31" s="154">
        <f>IF(E8=MAX($E$8:$G$8),$I$31,"")</f>
        <v>0</v>
      </c>
      <c r="F31" s="154">
        <f>IF(F8=MAX($E$8:$G$8),$I$31,"")</f>
        <v>0</v>
      </c>
      <c r="G31" s="154">
        <f>IF(G8=MAX($E$8:$G$8),$I$31,"")</f>
        <v>0</v>
      </c>
      <c r="H31" s="145"/>
      <c r="I31" s="150">
        <f>SUM(I27:I30)</f>
        <v>0</v>
      </c>
    </row>
    <row r="32" spans="1:9" ht="20.25" customHeight="1" thickTop="1" thickBot="1">
      <c r="A32" s="434" t="s">
        <v>73</v>
      </c>
      <c r="B32" s="435"/>
      <c r="C32" s="155">
        <f>SUM(C27:C30)</f>
        <v>0</v>
      </c>
      <c r="D32" s="156">
        <f>SUM(D27:D30)</f>
        <v>0</v>
      </c>
      <c r="E32" s="162">
        <f>SUM(E27:E31)</f>
        <v>0</v>
      </c>
      <c r="F32" s="162">
        <f t="shared" ref="F32:G32" si="10">SUM(F27:F31)</f>
        <v>0</v>
      </c>
      <c r="G32" s="162">
        <f t="shared" si="10"/>
        <v>0</v>
      </c>
      <c r="H32" s="163"/>
      <c r="I32" s="145"/>
    </row>
    <row r="33" spans="1:9" ht="20.25" customHeight="1" thickTop="1">
      <c r="A33" s="436" t="s">
        <v>74</v>
      </c>
      <c r="B33" s="437"/>
      <c r="C33" s="164">
        <f>SUM(C19+C26+C32)</f>
        <v>0</v>
      </c>
      <c r="D33" s="165">
        <f t="shared" ref="D33:G33" si="11">SUM(D19+D26+D32)</f>
        <v>0</v>
      </c>
      <c r="E33" s="166">
        <f t="shared" si="11"/>
        <v>0</v>
      </c>
      <c r="F33" s="164">
        <f t="shared" si="11"/>
        <v>0</v>
      </c>
      <c r="G33" s="164">
        <f t="shared" si="11"/>
        <v>0</v>
      </c>
      <c r="H33" s="163"/>
      <c r="I33" s="145"/>
    </row>
    <row r="34" spans="1:9" ht="20.25" customHeight="1">
      <c r="A34" s="128" t="s">
        <v>75</v>
      </c>
    </row>
    <row r="35" spans="1:9" ht="36" customHeight="1">
      <c r="A35" s="438" t="s">
        <v>234</v>
      </c>
      <c r="B35" s="438"/>
      <c r="C35" s="438"/>
      <c r="D35" s="438"/>
      <c r="E35" s="438"/>
      <c r="F35" s="438"/>
      <c r="G35" s="438"/>
      <c r="H35" s="438"/>
      <c r="I35" s="438"/>
    </row>
    <row r="36" spans="1:9" ht="20.25" customHeight="1">
      <c r="A36" s="128" t="s">
        <v>76</v>
      </c>
    </row>
    <row r="37" spans="1:9" ht="20.25" customHeight="1">
      <c r="A37" s="128" t="s">
        <v>77</v>
      </c>
    </row>
    <row r="38" spans="1:9" ht="20.25" customHeight="1"/>
    <row r="39" spans="1:9" ht="20.25" customHeight="1"/>
    <row r="40" spans="1:9" ht="20.25" customHeight="1"/>
    <row r="41" spans="1:9" ht="20.25" customHeight="1"/>
    <row r="42" spans="1:9" ht="20.25" customHeight="1"/>
    <row r="43" spans="1:9" ht="20.25" customHeight="1"/>
    <row r="44" spans="1:9" ht="20.25" customHeight="1"/>
    <row r="45" spans="1:9" ht="20.25" customHeight="1"/>
    <row r="46" spans="1:9" ht="20.25" customHeight="1"/>
    <row r="47" spans="1:9" ht="20.25" customHeight="1"/>
    <row r="48" spans="1:9" ht="20.25" customHeight="1"/>
    <row r="49" ht="20.25" customHeight="1"/>
    <row r="50" ht="20.25" customHeight="1"/>
    <row r="51" ht="20.25" customHeight="1"/>
    <row r="52" ht="20.25" customHeight="1"/>
    <row r="53" ht="20.25" customHeight="1"/>
  </sheetData>
  <mergeCells count="16">
    <mergeCell ref="A31:B31"/>
    <mergeCell ref="A32:B32"/>
    <mergeCell ref="A33:B33"/>
    <mergeCell ref="A35:I35"/>
    <mergeCell ref="A18:B18"/>
    <mergeCell ref="A19:B19"/>
    <mergeCell ref="A20:A24"/>
    <mergeCell ref="A25:B25"/>
    <mergeCell ref="A26:B26"/>
    <mergeCell ref="A27:A30"/>
    <mergeCell ref="A10:A17"/>
    <mergeCell ref="A2:C2"/>
    <mergeCell ref="A3:C3"/>
    <mergeCell ref="A4:C4"/>
    <mergeCell ref="A6:B8"/>
    <mergeCell ref="A9:B9"/>
  </mergeCells>
  <phoneticPr fontId="1"/>
  <printOptions horizontalCentered="1"/>
  <pageMargins left="0.70866141732283472" right="0.70866141732283472" top="0.74803149606299213" bottom="0.74803149606299213" header="0.31496062992125984" footer="0.31496062992125984"/>
  <pageSetup paperSize="9" scale="69"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AC274-7608-448A-BE11-B7D284B803BA}">
  <sheetPr>
    <tabColor rgb="FF00B0F0"/>
  </sheetPr>
  <dimension ref="B1:K31"/>
  <sheetViews>
    <sheetView view="pageBreakPreview" zoomScale="85" zoomScaleNormal="75" zoomScaleSheetLayoutView="85" workbookViewId="0"/>
  </sheetViews>
  <sheetFormatPr defaultColWidth="9" defaultRowHeight="30" customHeight="1"/>
  <cols>
    <col min="1" max="1" width="3.6328125" style="3" customWidth="1"/>
    <col min="2" max="2" width="6.81640625" style="3" customWidth="1"/>
    <col min="3" max="3" width="20.6328125" style="3" customWidth="1"/>
    <col min="4" max="4" width="15.6328125" style="3" customWidth="1"/>
    <col min="5" max="5" width="8.6328125" style="3" customWidth="1"/>
    <col min="6" max="6" width="15.6328125" style="3" customWidth="1"/>
    <col min="7" max="7" width="8.6328125" style="3" customWidth="1"/>
    <col min="8" max="8" width="15.6328125" style="3" customWidth="1"/>
    <col min="9" max="9" width="8.6328125" style="3" customWidth="1"/>
    <col min="10" max="10" width="15.6328125" style="3" customWidth="1"/>
    <col min="11" max="11" width="8" style="3" bestFit="1" customWidth="1"/>
    <col min="12" max="16384" width="9" style="3"/>
  </cols>
  <sheetData>
    <row r="1" spans="2:11" ht="21">
      <c r="B1" s="453" t="s">
        <v>78</v>
      </c>
      <c r="C1" s="453"/>
      <c r="D1" s="453"/>
      <c r="E1" s="453"/>
      <c r="F1" s="453"/>
      <c r="G1" s="453"/>
      <c r="H1" s="453"/>
      <c r="I1" s="453"/>
      <c r="J1" s="453"/>
      <c r="K1" s="2"/>
    </row>
    <row r="2" spans="2:11" ht="16.5">
      <c r="B2" s="454" t="str">
        <f>按分表!A2</f>
        <v>区市町村名：</v>
      </c>
      <c r="C2" s="454"/>
      <c r="D2" s="454"/>
      <c r="E2" s="4"/>
      <c r="F2" s="4"/>
      <c r="G2" s="4"/>
      <c r="H2" s="4"/>
      <c r="I2" s="4"/>
      <c r="J2" s="5" t="str">
        <f>"【"&amp;按分表!E6&amp;"】"</f>
        <v>【施設１】</v>
      </c>
    </row>
    <row r="3" spans="2:11" ht="16.5">
      <c r="B3" s="454" t="str">
        <f>按分表!A3</f>
        <v>運営事業者：</v>
      </c>
      <c r="C3" s="454"/>
      <c r="D3" s="454"/>
      <c r="E3" s="4"/>
      <c r="F3" s="4"/>
      <c r="G3" s="4"/>
      <c r="H3" s="4"/>
      <c r="I3" s="4"/>
      <c r="J3" s="4"/>
    </row>
    <row r="4" spans="2:11" ht="16.5">
      <c r="B4" s="454" t="str">
        <f>按分表!A4</f>
        <v>整備区分：</v>
      </c>
      <c r="C4" s="454"/>
      <c r="D4" s="454"/>
      <c r="E4" s="4"/>
      <c r="F4" s="4"/>
      <c r="G4" s="4"/>
      <c r="H4" s="4"/>
      <c r="I4" s="4"/>
      <c r="J4" s="4"/>
    </row>
    <row r="5" spans="2:11" ht="16.5">
      <c r="B5" s="6"/>
      <c r="C5" s="6"/>
      <c r="D5" s="4"/>
      <c r="E5" s="6"/>
      <c r="F5" s="6"/>
      <c r="G5" s="6"/>
      <c r="H5" s="6"/>
      <c r="I5" s="4"/>
      <c r="J5" s="7" t="s">
        <v>39</v>
      </c>
    </row>
    <row r="6" spans="2:11" ht="30" customHeight="1">
      <c r="B6" s="455" t="s">
        <v>79</v>
      </c>
      <c r="C6" s="458" t="s">
        <v>80</v>
      </c>
      <c r="D6" s="8" t="s">
        <v>81</v>
      </c>
      <c r="E6" s="461" t="s">
        <v>82</v>
      </c>
      <c r="F6" s="462"/>
      <c r="G6" s="462"/>
      <c r="H6" s="462"/>
      <c r="I6" s="462"/>
      <c r="J6" s="463"/>
    </row>
    <row r="7" spans="2:11" ht="30" customHeight="1">
      <c r="B7" s="456"/>
      <c r="C7" s="459"/>
      <c r="D7" s="9"/>
      <c r="E7" s="10">
        <f>按分表!H2</f>
        <v>0</v>
      </c>
      <c r="F7" s="11" t="s">
        <v>83</v>
      </c>
      <c r="G7" s="10">
        <f>按分表!H3</f>
        <v>0</v>
      </c>
      <c r="H7" s="11" t="s">
        <v>83</v>
      </c>
      <c r="I7" s="10">
        <f>按分表!H4</f>
        <v>0</v>
      </c>
      <c r="J7" s="11" t="s">
        <v>83</v>
      </c>
    </row>
    <row r="8" spans="2:11" ht="34.5" customHeight="1" thickBot="1">
      <c r="B8" s="457"/>
      <c r="C8" s="460"/>
      <c r="D8" s="8" t="s">
        <v>84</v>
      </c>
      <c r="E8" s="8" t="s">
        <v>85</v>
      </c>
      <c r="F8" s="8" t="s">
        <v>84</v>
      </c>
      <c r="G8" s="8" t="s">
        <v>85</v>
      </c>
      <c r="H8" s="8" t="s">
        <v>84</v>
      </c>
      <c r="I8" s="8" t="s">
        <v>85</v>
      </c>
      <c r="J8" s="8" t="s">
        <v>84</v>
      </c>
      <c r="K8" s="12" t="s">
        <v>86</v>
      </c>
    </row>
    <row r="9" spans="2:11" ht="27" customHeight="1" thickTop="1">
      <c r="B9" s="445" t="s">
        <v>87</v>
      </c>
      <c r="C9" s="13" t="str">
        <f>IF(按分表!B10="","",按分表!B10)</f>
        <v>建築工事（下記以外）</v>
      </c>
      <c r="D9" s="14">
        <f>按分表!E10</f>
        <v>0</v>
      </c>
      <c r="E9" s="15"/>
      <c r="F9" s="16"/>
      <c r="G9" s="15"/>
      <c r="H9" s="16"/>
      <c r="I9" s="17">
        <f>1-E9-G9</f>
        <v>1</v>
      </c>
      <c r="J9" s="18">
        <f>D9-F9-H9</f>
        <v>0</v>
      </c>
      <c r="K9" s="19" t="str">
        <f>IF(D9=ROUND(F9,0)+ROUND(H9,0)+ROUND(J9,0),"OK","×")</f>
        <v>OK</v>
      </c>
    </row>
    <row r="10" spans="2:11" ht="27" customHeight="1">
      <c r="B10" s="446"/>
      <c r="C10" s="20" t="str">
        <f>IF(按分表!B11="","",按分表!B11)</f>
        <v>共通仮設工事</v>
      </c>
      <c r="D10" s="21">
        <f>按分表!E11</f>
        <v>0</v>
      </c>
      <c r="E10" s="22"/>
      <c r="F10" s="23"/>
      <c r="G10" s="22"/>
      <c r="H10" s="23"/>
      <c r="I10" s="24">
        <f t="shared" ref="I10:I15" si="0">1-E10-G10</f>
        <v>1</v>
      </c>
      <c r="J10" s="25">
        <f t="shared" ref="J10:J16" si="1">D10-F10-H10</f>
        <v>0</v>
      </c>
      <c r="K10" s="19" t="str">
        <f t="shared" ref="K10:K26" si="2">IF(D10=ROUND(F10,0)+ROUND(H10,0)+ROUND(J10,0),"OK","×")</f>
        <v>OK</v>
      </c>
    </row>
    <row r="11" spans="2:11" ht="27" customHeight="1">
      <c r="B11" s="446"/>
      <c r="C11" s="20" t="str">
        <f>IF(按分表!B12="","",按分表!B12)</f>
        <v>電気設備工事</v>
      </c>
      <c r="D11" s="21">
        <f>按分表!E12</f>
        <v>0</v>
      </c>
      <c r="E11" s="22"/>
      <c r="F11" s="23"/>
      <c r="G11" s="22"/>
      <c r="H11" s="23"/>
      <c r="I11" s="24">
        <f t="shared" si="0"/>
        <v>1</v>
      </c>
      <c r="J11" s="25">
        <f t="shared" si="1"/>
        <v>0</v>
      </c>
      <c r="K11" s="19" t="str">
        <f t="shared" si="2"/>
        <v>OK</v>
      </c>
    </row>
    <row r="12" spans="2:11" ht="27" customHeight="1">
      <c r="B12" s="446"/>
      <c r="C12" s="20" t="str">
        <f>IF(按分表!B13="","",按分表!B13)</f>
        <v>昇降機設備工事</v>
      </c>
      <c r="D12" s="21">
        <f>按分表!E13</f>
        <v>0</v>
      </c>
      <c r="E12" s="22"/>
      <c r="F12" s="23"/>
      <c r="G12" s="22"/>
      <c r="H12" s="23"/>
      <c r="I12" s="24">
        <f t="shared" si="0"/>
        <v>1</v>
      </c>
      <c r="J12" s="25">
        <f t="shared" si="1"/>
        <v>0</v>
      </c>
      <c r="K12" s="19" t="str">
        <f t="shared" si="2"/>
        <v>OK</v>
      </c>
    </row>
    <row r="13" spans="2:11" ht="27" customHeight="1">
      <c r="B13" s="446"/>
      <c r="C13" s="20" t="str">
        <f>IF(按分表!B14="","",按分表!B14)</f>
        <v>給排水工事</v>
      </c>
      <c r="D13" s="21">
        <f>按分表!E14</f>
        <v>0</v>
      </c>
      <c r="E13" s="22"/>
      <c r="F13" s="23"/>
      <c r="G13" s="22"/>
      <c r="H13" s="23"/>
      <c r="I13" s="24">
        <f t="shared" si="0"/>
        <v>1</v>
      </c>
      <c r="J13" s="25">
        <f t="shared" si="1"/>
        <v>0</v>
      </c>
      <c r="K13" s="19" t="str">
        <f t="shared" si="2"/>
        <v>OK</v>
      </c>
    </row>
    <row r="14" spans="2:11" ht="27" customHeight="1">
      <c r="B14" s="446"/>
      <c r="C14" s="20" t="str">
        <f>IF(按分表!B15="","",按分表!B15)</f>
        <v>冷暖房設備工事</v>
      </c>
      <c r="D14" s="21">
        <f>按分表!E15</f>
        <v>0</v>
      </c>
      <c r="E14" s="22"/>
      <c r="F14" s="23"/>
      <c r="G14" s="22"/>
      <c r="H14" s="23"/>
      <c r="I14" s="24">
        <f t="shared" si="0"/>
        <v>1</v>
      </c>
      <c r="J14" s="25">
        <f t="shared" si="1"/>
        <v>0</v>
      </c>
      <c r="K14" s="19" t="str">
        <f t="shared" si="2"/>
        <v>OK</v>
      </c>
    </row>
    <row r="15" spans="2:11" ht="27" customHeight="1">
      <c r="B15" s="446"/>
      <c r="C15" s="20" t="str">
        <f>IF(按分表!B16="","",按分表!B16)</f>
        <v>現場管理費</v>
      </c>
      <c r="D15" s="21">
        <f>按分表!E16</f>
        <v>0</v>
      </c>
      <c r="E15" s="22"/>
      <c r="F15" s="23"/>
      <c r="G15" s="22"/>
      <c r="H15" s="23"/>
      <c r="I15" s="24">
        <f t="shared" si="0"/>
        <v>1</v>
      </c>
      <c r="J15" s="25">
        <f t="shared" si="1"/>
        <v>0</v>
      </c>
      <c r="K15" s="19" t="str">
        <f t="shared" si="2"/>
        <v>OK</v>
      </c>
    </row>
    <row r="16" spans="2:11" ht="27" customHeight="1">
      <c r="B16" s="446"/>
      <c r="C16" s="20" t="str">
        <f>IF(按分表!B17="","",按分表!B17)</f>
        <v/>
      </c>
      <c r="D16" s="21">
        <f>按分表!E17</f>
        <v>0</v>
      </c>
      <c r="E16" s="22"/>
      <c r="F16" s="23"/>
      <c r="G16" s="22"/>
      <c r="H16" s="23"/>
      <c r="I16" s="24"/>
      <c r="J16" s="25">
        <f t="shared" si="1"/>
        <v>0</v>
      </c>
      <c r="K16" s="19" t="str">
        <f t="shared" si="2"/>
        <v>OK</v>
      </c>
    </row>
    <row r="17" spans="2:11" ht="27" customHeight="1">
      <c r="B17" s="446"/>
      <c r="C17" s="26" t="str">
        <f>按分表!A18</f>
        <v>補正</v>
      </c>
      <c r="D17" s="21">
        <f>按分表!E18</f>
        <v>0</v>
      </c>
      <c r="E17" s="27"/>
      <c r="F17" s="28"/>
      <c r="G17" s="27"/>
      <c r="H17" s="28"/>
      <c r="I17" s="24"/>
      <c r="J17" s="25">
        <f>D17</f>
        <v>0</v>
      </c>
      <c r="K17" s="19"/>
    </row>
    <row r="18" spans="2:11" ht="44.25" customHeight="1">
      <c r="B18" s="446"/>
      <c r="C18" s="29" t="s">
        <v>88</v>
      </c>
      <c r="D18" s="30">
        <f>按分表!E19</f>
        <v>0</v>
      </c>
      <c r="E18" s="31" t="e">
        <f>ROUNDDOWN(F18/D18,2)</f>
        <v>#DIV/0!</v>
      </c>
      <c r="F18" s="32">
        <f>SUM(F9:F17)</f>
        <v>0</v>
      </c>
      <c r="G18" s="31" t="e">
        <f>ROUNDDOWN(H18/D18,2)</f>
        <v>#DIV/0!</v>
      </c>
      <c r="H18" s="32">
        <f>SUM(H9:H17)</f>
        <v>0</v>
      </c>
      <c r="I18" s="31" t="e">
        <f>1-E18-G18</f>
        <v>#DIV/0!</v>
      </c>
      <c r="J18" s="33">
        <f>SUM(J9:J17)</f>
        <v>0</v>
      </c>
      <c r="K18" s="19" t="str">
        <f t="shared" si="2"/>
        <v>OK</v>
      </c>
    </row>
    <row r="19" spans="2:11" ht="28">
      <c r="B19" s="446"/>
      <c r="C19" s="34" t="s">
        <v>89</v>
      </c>
      <c r="D19" s="35">
        <f>SUM(F19+H19+J19)</f>
        <v>0</v>
      </c>
      <c r="E19" s="36"/>
      <c r="F19" s="37"/>
      <c r="G19" s="36"/>
      <c r="H19" s="37"/>
      <c r="I19" s="36"/>
      <c r="J19" s="37"/>
      <c r="K19" s="19" t="str">
        <f t="shared" si="2"/>
        <v>OK</v>
      </c>
    </row>
    <row r="20" spans="2:11" ht="14">
      <c r="B20" s="446"/>
      <c r="C20" s="38" t="s">
        <v>90</v>
      </c>
      <c r="D20" s="39"/>
      <c r="E20" s="40"/>
      <c r="F20" s="41" t="str">
        <f>IF(F19&lt;=F18*0.026,"OK","×")</f>
        <v>OK</v>
      </c>
      <c r="G20" s="40"/>
      <c r="H20" s="41" t="str">
        <f>IF(H19&lt;=H18*0.026,"OK","×")</f>
        <v>OK</v>
      </c>
      <c r="I20" s="42"/>
      <c r="J20" s="41" t="str">
        <f t="shared" ref="J20" si="3">IF(J19&lt;=J18*0.026,"OK","×")</f>
        <v>OK</v>
      </c>
      <c r="K20" s="19"/>
    </row>
    <row r="21" spans="2:11" ht="44.25" customHeight="1">
      <c r="B21" s="446"/>
      <c r="C21" s="43" t="s">
        <v>91</v>
      </c>
      <c r="D21" s="35">
        <f>SUM(D18+D19)</f>
        <v>0</v>
      </c>
      <c r="E21" s="44" t="e">
        <f>ROUNDDOWN(F21/D21,2)</f>
        <v>#DIV/0!</v>
      </c>
      <c r="F21" s="45">
        <f>SUM(F18+F19)</f>
        <v>0</v>
      </c>
      <c r="G21" s="44" t="e">
        <f>ROUNDDOWN(H21/D21,2)</f>
        <v>#DIV/0!</v>
      </c>
      <c r="H21" s="45">
        <f>SUM(H18+H19)</f>
        <v>0</v>
      </c>
      <c r="I21" s="44" t="e">
        <f>1-E21-G21</f>
        <v>#DIV/0!</v>
      </c>
      <c r="J21" s="46">
        <f>SUM(J18:J19)</f>
        <v>0</v>
      </c>
      <c r="K21" s="19" t="str">
        <f t="shared" si="2"/>
        <v>OK</v>
      </c>
    </row>
    <row r="22" spans="2:11" ht="14.5" thickBot="1">
      <c r="B22" s="47"/>
      <c r="C22" s="48" t="s">
        <v>92</v>
      </c>
      <c r="D22" s="49"/>
      <c r="E22" s="50" t="e">
        <f>IF(E21&gt;=按分表!J2,"OK","×")</f>
        <v>#DIV/0!</v>
      </c>
      <c r="F22" s="51"/>
      <c r="G22" s="50" t="e">
        <f>IF(G21&gt;=按分表!J3,"OK","×")</f>
        <v>#DIV/0!</v>
      </c>
      <c r="H22" s="51"/>
      <c r="I22" s="52"/>
      <c r="J22" s="53"/>
      <c r="K22" s="19" t="str">
        <f t="shared" si="2"/>
        <v>OK</v>
      </c>
    </row>
    <row r="23" spans="2:11" ht="29.25" customHeight="1" thickTop="1">
      <c r="B23" s="445" t="s">
        <v>93</v>
      </c>
      <c r="C23" s="54" t="s">
        <v>94</v>
      </c>
      <c r="D23" s="14">
        <f>按分表!E26</f>
        <v>0</v>
      </c>
      <c r="E23" s="15"/>
      <c r="F23" s="16"/>
      <c r="G23" s="15"/>
      <c r="H23" s="16"/>
      <c r="I23" s="17">
        <f>1-E23-G23</f>
        <v>1</v>
      </c>
      <c r="J23" s="18">
        <f>D23-F23-H23</f>
        <v>0</v>
      </c>
      <c r="K23" s="19" t="str">
        <f t="shared" si="2"/>
        <v>OK</v>
      </c>
    </row>
    <row r="24" spans="2:11" ht="29.25" customHeight="1">
      <c r="B24" s="446"/>
      <c r="C24" s="9" t="s">
        <v>95</v>
      </c>
      <c r="D24" s="21">
        <f>按分表!E32-'内訳（施設１）'!D19</f>
        <v>0</v>
      </c>
      <c r="E24" s="22"/>
      <c r="F24" s="23"/>
      <c r="G24" s="22"/>
      <c r="H24" s="23"/>
      <c r="I24" s="24">
        <f t="shared" ref="I24" si="4">1-E24-G24</f>
        <v>1</v>
      </c>
      <c r="J24" s="25">
        <f t="shared" ref="J24" si="5">D24-F24-H24</f>
        <v>0</v>
      </c>
      <c r="K24" s="19" t="str">
        <f t="shared" si="2"/>
        <v>OK</v>
      </c>
    </row>
    <row r="25" spans="2:11" ht="29.25" customHeight="1">
      <c r="B25" s="446"/>
      <c r="C25" s="55"/>
      <c r="D25" s="56"/>
      <c r="E25" s="57"/>
      <c r="F25" s="58"/>
      <c r="G25" s="57"/>
      <c r="H25" s="58"/>
      <c r="I25" s="59"/>
      <c r="J25" s="60"/>
      <c r="K25" s="19" t="str">
        <f t="shared" si="2"/>
        <v>OK</v>
      </c>
    </row>
    <row r="26" spans="2:11" ht="44.25" customHeight="1" thickBot="1">
      <c r="B26" s="447"/>
      <c r="C26" s="61" t="s">
        <v>96</v>
      </c>
      <c r="D26" s="62">
        <f>SUM(D23:D24)</f>
        <v>0</v>
      </c>
      <c r="E26" s="63"/>
      <c r="F26" s="64">
        <f>SUM(F23:F24)</f>
        <v>0</v>
      </c>
      <c r="G26" s="63"/>
      <c r="H26" s="64">
        <f>SUM(H23:H24)</f>
        <v>0</v>
      </c>
      <c r="I26" s="63"/>
      <c r="J26" s="65">
        <f>SUM(J23:J24)</f>
        <v>0</v>
      </c>
      <c r="K26" s="19" t="str">
        <f t="shared" si="2"/>
        <v>OK</v>
      </c>
    </row>
    <row r="27" spans="2:11" ht="44.25" customHeight="1" thickTop="1">
      <c r="B27" s="448" t="s">
        <v>97</v>
      </c>
      <c r="C27" s="449"/>
      <c r="D27" s="66">
        <f>SUM(D21+D26)</f>
        <v>0</v>
      </c>
      <c r="E27" s="57"/>
      <c r="F27" s="67">
        <f>SUM(F21+F26)</f>
        <v>0</v>
      </c>
      <c r="G27" s="57"/>
      <c r="H27" s="67">
        <f>SUM(H21+H26)</f>
        <v>0</v>
      </c>
      <c r="I27" s="57"/>
      <c r="J27" s="68">
        <f>SUM(J21+J26)</f>
        <v>0</v>
      </c>
      <c r="K27" s="19" t="str">
        <f>IF(D27=ROUND(F27,0)+ROUND(H27,0)+ROUND(J27,0),"OK","×")</f>
        <v>OK</v>
      </c>
    </row>
    <row r="28" spans="2:11" ht="12" customHeight="1">
      <c r="D28" s="69"/>
      <c r="E28" s="69"/>
      <c r="F28" s="69"/>
      <c r="G28" s="69"/>
      <c r="H28" s="69"/>
      <c r="I28" s="69"/>
      <c r="J28" s="69"/>
    </row>
    <row r="29" spans="2:11" ht="75" customHeight="1">
      <c r="B29" s="450" t="s">
        <v>98</v>
      </c>
      <c r="C29" s="450"/>
      <c r="D29" s="450"/>
      <c r="E29" s="450"/>
      <c r="F29" s="450"/>
      <c r="G29" s="450"/>
      <c r="H29" s="450"/>
      <c r="I29" s="450"/>
      <c r="J29" s="450"/>
    </row>
    <row r="30" spans="2:11" ht="24.75" customHeight="1">
      <c r="B30" s="70"/>
      <c r="C30" s="451"/>
      <c r="D30" s="452"/>
      <c r="E30" s="452"/>
      <c r="F30" s="452"/>
      <c r="G30" s="452"/>
      <c r="H30" s="452"/>
      <c r="I30" s="452"/>
      <c r="J30" s="452"/>
    </row>
    <row r="31" spans="2:11" ht="24.75" customHeight="1">
      <c r="C31" s="71"/>
      <c r="D31" s="71"/>
      <c r="E31" s="71"/>
      <c r="F31" s="71"/>
      <c r="G31" s="71"/>
      <c r="H31" s="71"/>
      <c r="I31" s="71"/>
      <c r="J31" s="71"/>
    </row>
  </sheetData>
  <mergeCells count="12">
    <mergeCell ref="B1:J1"/>
    <mergeCell ref="B2:D2"/>
    <mergeCell ref="B3:D3"/>
    <mergeCell ref="B4:D4"/>
    <mergeCell ref="B6:B8"/>
    <mergeCell ref="C6:C8"/>
    <mergeCell ref="E6:J6"/>
    <mergeCell ref="B9:B21"/>
    <mergeCell ref="B23:B26"/>
    <mergeCell ref="B27:C27"/>
    <mergeCell ref="B29:J29"/>
    <mergeCell ref="C30:J30"/>
  </mergeCells>
  <phoneticPr fontId="1"/>
  <pageMargins left="0.59055118110236227" right="0.39370078740157483" top="0.59055118110236227" bottom="0.59055118110236227" header="0.51181102362204722" footer="0.51181102362204722"/>
  <pageSetup paperSize="9" scale="75"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C3AA-0BE7-4821-B446-B618D2963BEB}">
  <sheetPr>
    <tabColor rgb="FF00B0F0"/>
  </sheetPr>
  <dimension ref="B1:K31"/>
  <sheetViews>
    <sheetView view="pageBreakPreview" zoomScale="85" zoomScaleNormal="75" zoomScaleSheetLayoutView="85" workbookViewId="0">
      <selection activeCell="D12" sqref="D12"/>
    </sheetView>
  </sheetViews>
  <sheetFormatPr defaultColWidth="9" defaultRowHeight="30" customHeight="1"/>
  <cols>
    <col min="1" max="1" width="3.6328125" style="3" customWidth="1"/>
    <col min="2" max="2" width="6.81640625" style="3" customWidth="1"/>
    <col min="3" max="3" width="20.6328125" style="3" customWidth="1"/>
    <col min="4" max="4" width="15.6328125" style="3" customWidth="1"/>
    <col min="5" max="5" width="8.6328125" style="3" customWidth="1"/>
    <col min="6" max="6" width="15.6328125" style="3" customWidth="1"/>
    <col min="7" max="7" width="8.6328125" style="3" customWidth="1"/>
    <col min="8" max="8" width="15.6328125" style="3" customWidth="1"/>
    <col min="9" max="9" width="8.6328125" style="3" customWidth="1"/>
    <col min="10" max="10" width="15.6328125" style="3" customWidth="1"/>
    <col min="11" max="11" width="8" style="3" bestFit="1" customWidth="1"/>
    <col min="12" max="16384" width="9" style="3"/>
  </cols>
  <sheetData>
    <row r="1" spans="2:11" ht="21">
      <c r="B1" s="453" t="s">
        <v>78</v>
      </c>
      <c r="C1" s="453"/>
      <c r="D1" s="453"/>
      <c r="E1" s="453"/>
      <c r="F1" s="453"/>
      <c r="G1" s="453"/>
      <c r="H1" s="453"/>
      <c r="I1" s="453"/>
      <c r="J1" s="453"/>
      <c r="K1" s="2"/>
    </row>
    <row r="2" spans="2:11" ht="16.5">
      <c r="B2" s="454" t="str">
        <f>按分表!A2</f>
        <v>区市町村名：</v>
      </c>
      <c r="C2" s="454"/>
      <c r="D2" s="454"/>
      <c r="E2" s="4"/>
      <c r="F2" s="4"/>
      <c r="G2" s="4"/>
      <c r="H2" s="4"/>
      <c r="I2" s="4"/>
      <c r="J2" s="5" t="str">
        <f>"【"&amp;按分表!F6&amp;"】"</f>
        <v>【施設２】</v>
      </c>
    </row>
    <row r="3" spans="2:11" ht="16.5">
      <c r="B3" s="454" t="str">
        <f>按分表!A3</f>
        <v>運営事業者：</v>
      </c>
      <c r="C3" s="454"/>
      <c r="D3" s="454"/>
      <c r="E3" s="4"/>
      <c r="F3" s="4"/>
      <c r="G3" s="4"/>
      <c r="H3" s="4"/>
      <c r="I3" s="4"/>
      <c r="J3" s="4"/>
    </row>
    <row r="4" spans="2:11" ht="16.5">
      <c r="B4" s="454" t="str">
        <f>按分表!A4</f>
        <v>整備区分：</v>
      </c>
      <c r="C4" s="454"/>
      <c r="D4" s="454"/>
      <c r="E4" s="4"/>
      <c r="F4" s="4"/>
      <c r="G4" s="4"/>
      <c r="H4" s="4"/>
      <c r="I4" s="4"/>
      <c r="J4" s="4"/>
    </row>
    <row r="5" spans="2:11" ht="16.5">
      <c r="B5" s="6"/>
      <c r="C5" s="6"/>
      <c r="D5" s="4"/>
      <c r="E5" s="6"/>
      <c r="F5" s="6"/>
      <c r="G5" s="6"/>
      <c r="H5" s="6"/>
      <c r="I5" s="4"/>
      <c r="J5" s="7" t="s">
        <v>39</v>
      </c>
    </row>
    <row r="6" spans="2:11" ht="30" customHeight="1">
      <c r="B6" s="468" t="s">
        <v>79</v>
      </c>
      <c r="C6" s="469" t="s">
        <v>80</v>
      </c>
      <c r="D6" s="8" t="s">
        <v>81</v>
      </c>
      <c r="E6" s="461" t="s">
        <v>82</v>
      </c>
      <c r="F6" s="462"/>
      <c r="G6" s="462"/>
      <c r="H6" s="462"/>
      <c r="I6" s="462"/>
      <c r="J6" s="463"/>
    </row>
    <row r="7" spans="2:11" ht="30" customHeight="1">
      <c r="B7" s="469"/>
      <c r="C7" s="469"/>
      <c r="D7" s="9"/>
      <c r="E7" s="10">
        <f>按分表!H2</f>
        <v>0</v>
      </c>
      <c r="F7" s="11" t="s">
        <v>83</v>
      </c>
      <c r="G7" s="10">
        <f>按分表!H3</f>
        <v>0</v>
      </c>
      <c r="H7" s="11" t="s">
        <v>83</v>
      </c>
      <c r="I7" s="10">
        <f>按分表!H4</f>
        <v>0</v>
      </c>
      <c r="J7" s="11" t="s">
        <v>83</v>
      </c>
    </row>
    <row r="8" spans="2:11" ht="34.5" customHeight="1" thickBot="1">
      <c r="B8" s="469"/>
      <c r="C8" s="469"/>
      <c r="D8" s="8" t="s">
        <v>84</v>
      </c>
      <c r="E8" s="8" t="s">
        <v>85</v>
      </c>
      <c r="F8" s="8" t="s">
        <v>84</v>
      </c>
      <c r="G8" s="8" t="s">
        <v>85</v>
      </c>
      <c r="H8" s="8" t="s">
        <v>84</v>
      </c>
      <c r="I8" s="8" t="s">
        <v>85</v>
      </c>
      <c r="J8" s="8" t="s">
        <v>84</v>
      </c>
      <c r="K8" s="12" t="s">
        <v>86</v>
      </c>
    </row>
    <row r="9" spans="2:11" ht="27" customHeight="1" thickTop="1">
      <c r="B9" s="464" t="s">
        <v>87</v>
      </c>
      <c r="C9" s="13" t="str">
        <f>IF(按分表!B10="","",按分表!B10)</f>
        <v>建築工事（下記以外）</v>
      </c>
      <c r="D9" s="14">
        <f>按分表!F10</f>
        <v>0</v>
      </c>
      <c r="E9" s="15"/>
      <c r="F9" s="16"/>
      <c r="G9" s="15"/>
      <c r="H9" s="16"/>
      <c r="I9" s="17">
        <f>1-E9-G9</f>
        <v>1</v>
      </c>
      <c r="J9" s="18">
        <f>D9-F9-H9</f>
        <v>0</v>
      </c>
      <c r="K9" s="19" t="str">
        <f>IF(D9=ROUND(F9,0)+ROUND(H9,0)+ROUND(J9,0),"OK","×")</f>
        <v>OK</v>
      </c>
    </row>
    <row r="10" spans="2:11" ht="27" customHeight="1">
      <c r="B10" s="465"/>
      <c r="C10" s="20" t="str">
        <f>IF(按分表!B11="","",按分表!B11)</f>
        <v>共通仮設工事</v>
      </c>
      <c r="D10" s="21">
        <f>按分表!F11</f>
        <v>0</v>
      </c>
      <c r="E10" s="22"/>
      <c r="F10" s="23"/>
      <c r="G10" s="22"/>
      <c r="H10" s="23"/>
      <c r="I10" s="24">
        <f t="shared" ref="I10:I15" si="0">1-E10-G10</f>
        <v>1</v>
      </c>
      <c r="J10" s="25">
        <f t="shared" ref="J10:J16" si="1">D10-F10-H10</f>
        <v>0</v>
      </c>
      <c r="K10" s="19" t="str">
        <f t="shared" ref="K10:K26" si="2">IF(D10=ROUND(F10,0)+ROUND(H10,0)+ROUND(J10,0),"OK","×")</f>
        <v>OK</v>
      </c>
    </row>
    <row r="11" spans="2:11" ht="27" customHeight="1">
      <c r="B11" s="465"/>
      <c r="C11" s="20" t="str">
        <f>IF(按分表!B12="","",按分表!B12)</f>
        <v>電気設備工事</v>
      </c>
      <c r="D11" s="21">
        <f>按分表!F12</f>
        <v>0</v>
      </c>
      <c r="E11" s="22"/>
      <c r="F11" s="23"/>
      <c r="G11" s="22"/>
      <c r="H11" s="23"/>
      <c r="I11" s="24">
        <f t="shared" si="0"/>
        <v>1</v>
      </c>
      <c r="J11" s="25">
        <f t="shared" si="1"/>
        <v>0</v>
      </c>
      <c r="K11" s="19" t="str">
        <f t="shared" si="2"/>
        <v>OK</v>
      </c>
    </row>
    <row r="12" spans="2:11" ht="27" customHeight="1">
      <c r="B12" s="465"/>
      <c r="C12" s="20" t="str">
        <f>IF(按分表!B13="","",按分表!B13)</f>
        <v>昇降機設備工事</v>
      </c>
      <c r="D12" s="21">
        <f>按分表!F13</f>
        <v>0</v>
      </c>
      <c r="E12" s="22"/>
      <c r="F12" s="23"/>
      <c r="G12" s="22"/>
      <c r="H12" s="23"/>
      <c r="I12" s="24">
        <f t="shared" si="0"/>
        <v>1</v>
      </c>
      <c r="J12" s="25">
        <f t="shared" si="1"/>
        <v>0</v>
      </c>
      <c r="K12" s="19" t="str">
        <f t="shared" si="2"/>
        <v>OK</v>
      </c>
    </row>
    <row r="13" spans="2:11" ht="27" customHeight="1">
      <c r="B13" s="465"/>
      <c r="C13" s="20" t="str">
        <f>IF(按分表!B14="","",按分表!B14)</f>
        <v>給排水工事</v>
      </c>
      <c r="D13" s="21">
        <f>按分表!F14</f>
        <v>0</v>
      </c>
      <c r="E13" s="22"/>
      <c r="F13" s="23"/>
      <c r="G13" s="22"/>
      <c r="H13" s="23"/>
      <c r="I13" s="24">
        <f t="shared" si="0"/>
        <v>1</v>
      </c>
      <c r="J13" s="25">
        <f t="shared" si="1"/>
        <v>0</v>
      </c>
      <c r="K13" s="19" t="str">
        <f t="shared" si="2"/>
        <v>OK</v>
      </c>
    </row>
    <row r="14" spans="2:11" ht="27" customHeight="1">
      <c r="B14" s="465"/>
      <c r="C14" s="20" t="str">
        <f>IF(按分表!B15="","",按分表!B15)</f>
        <v>冷暖房設備工事</v>
      </c>
      <c r="D14" s="21">
        <f>按分表!F15</f>
        <v>0</v>
      </c>
      <c r="E14" s="22"/>
      <c r="F14" s="23"/>
      <c r="G14" s="22"/>
      <c r="H14" s="23"/>
      <c r="I14" s="24">
        <f t="shared" si="0"/>
        <v>1</v>
      </c>
      <c r="J14" s="25">
        <f t="shared" si="1"/>
        <v>0</v>
      </c>
      <c r="K14" s="19" t="str">
        <f t="shared" si="2"/>
        <v>OK</v>
      </c>
    </row>
    <row r="15" spans="2:11" ht="27" customHeight="1">
      <c r="B15" s="465"/>
      <c r="C15" s="20" t="str">
        <f>IF(按分表!B16="","",按分表!B16)</f>
        <v>現場管理費</v>
      </c>
      <c r="D15" s="21">
        <f>按分表!F16</f>
        <v>0</v>
      </c>
      <c r="E15" s="22"/>
      <c r="F15" s="23"/>
      <c r="G15" s="22"/>
      <c r="H15" s="23"/>
      <c r="I15" s="24">
        <f t="shared" si="0"/>
        <v>1</v>
      </c>
      <c r="J15" s="25">
        <f t="shared" si="1"/>
        <v>0</v>
      </c>
      <c r="K15" s="19" t="str">
        <f t="shared" si="2"/>
        <v>OK</v>
      </c>
    </row>
    <row r="16" spans="2:11" ht="27" customHeight="1">
      <c r="B16" s="465"/>
      <c r="C16" s="20" t="str">
        <f>IF(按分表!B17="","",按分表!B17)</f>
        <v/>
      </c>
      <c r="D16" s="21">
        <f>按分表!F17</f>
        <v>0</v>
      </c>
      <c r="E16" s="22"/>
      <c r="F16" s="23"/>
      <c r="G16" s="22"/>
      <c r="H16" s="23"/>
      <c r="I16" s="24"/>
      <c r="J16" s="25">
        <f t="shared" si="1"/>
        <v>0</v>
      </c>
      <c r="K16" s="19" t="str">
        <f t="shared" si="2"/>
        <v>OK</v>
      </c>
    </row>
    <row r="17" spans="2:11" ht="27" customHeight="1">
      <c r="B17" s="465"/>
      <c r="C17" s="26" t="str">
        <f>按分表!A18</f>
        <v>補正</v>
      </c>
      <c r="D17" s="21">
        <f>按分表!F18</f>
        <v>0</v>
      </c>
      <c r="E17" s="27"/>
      <c r="F17" s="28"/>
      <c r="G17" s="27"/>
      <c r="H17" s="28"/>
      <c r="I17" s="24"/>
      <c r="J17" s="25">
        <f>D17</f>
        <v>0</v>
      </c>
      <c r="K17" s="19"/>
    </row>
    <row r="18" spans="2:11" ht="44.25" customHeight="1">
      <c r="B18" s="465"/>
      <c r="C18" s="29" t="s">
        <v>88</v>
      </c>
      <c r="D18" s="30">
        <f>按分表!F19</f>
        <v>0</v>
      </c>
      <c r="E18" s="31" t="e">
        <f>ROUNDDOWN(F18/D18,2)</f>
        <v>#DIV/0!</v>
      </c>
      <c r="F18" s="32">
        <f>SUM(F9:F17)</f>
        <v>0</v>
      </c>
      <c r="G18" s="31" t="e">
        <f>ROUNDDOWN(H18/D18,2)</f>
        <v>#DIV/0!</v>
      </c>
      <c r="H18" s="32">
        <f>SUM(H9:H17)</f>
        <v>0</v>
      </c>
      <c r="I18" s="31" t="e">
        <f>1-E18-G18</f>
        <v>#DIV/0!</v>
      </c>
      <c r="J18" s="33">
        <f>SUM(J9:J17)</f>
        <v>0</v>
      </c>
      <c r="K18" s="19" t="str">
        <f t="shared" si="2"/>
        <v>OK</v>
      </c>
    </row>
    <row r="19" spans="2:11" ht="28">
      <c r="B19" s="465"/>
      <c r="C19" s="34" t="s">
        <v>89</v>
      </c>
      <c r="D19" s="35">
        <f>SUM(F19+H19+J19)</f>
        <v>0</v>
      </c>
      <c r="E19" s="36"/>
      <c r="F19" s="37"/>
      <c r="G19" s="36"/>
      <c r="H19" s="37"/>
      <c r="I19" s="36"/>
      <c r="J19" s="37"/>
      <c r="K19" s="19" t="str">
        <f t="shared" si="2"/>
        <v>OK</v>
      </c>
    </row>
    <row r="20" spans="2:11" ht="14">
      <c r="B20" s="465"/>
      <c r="C20" s="38" t="s">
        <v>90</v>
      </c>
      <c r="D20" s="39"/>
      <c r="E20" s="40"/>
      <c r="F20" s="41" t="str">
        <f>IF(F19&lt;=F18*0.026,"OK","×")</f>
        <v>OK</v>
      </c>
      <c r="G20" s="40"/>
      <c r="H20" s="41" t="str">
        <f>IF(H19&lt;=H18*0.026,"OK","×")</f>
        <v>OK</v>
      </c>
      <c r="I20" s="42"/>
      <c r="J20" s="41" t="str">
        <f t="shared" ref="J20" si="3">IF(J19&lt;=J18*0.026,"OK","×")</f>
        <v>OK</v>
      </c>
      <c r="K20" s="19"/>
    </row>
    <row r="21" spans="2:11" ht="44.25" customHeight="1">
      <c r="B21" s="465"/>
      <c r="C21" s="43" t="s">
        <v>91</v>
      </c>
      <c r="D21" s="35">
        <f>SUM(D18+D19)</f>
        <v>0</v>
      </c>
      <c r="E21" s="44" t="e">
        <f>ROUNDDOWN(F21/D21,2)</f>
        <v>#DIV/0!</v>
      </c>
      <c r="F21" s="45">
        <f>SUM(F18+F19)</f>
        <v>0</v>
      </c>
      <c r="G21" s="44" t="e">
        <f>ROUNDDOWN(H21/D21,2)</f>
        <v>#DIV/0!</v>
      </c>
      <c r="H21" s="45">
        <f>SUM(H18+H19)</f>
        <v>0</v>
      </c>
      <c r="I21" s="44" t="e">
        <f>1-E21-G21</f>
        <v>#DIV/0!</v>
      </c>
      <c r="J21" s="46">
        <f>SUM(J18:J19)</f>
        <v>0</v>
      </c>
      <c r="K21" s="19" t="str">
        <f t="shared" si="2"/>
        <v>OK</v>
      </c>
    </row>
    <row r="22" spans="2:11" ht="14.5" thickBot="1">
      <c r="B22" s="47"/>
      <c r="C22" s="48" t="s">
        <v>92</v>
      </c>
      <c r="D22" s="49"/>
      <c r="E22" s="50" t="e">
        <f>IF(E21&gt;=按分表!J2,"OK","×")</f>
        <v>#DIV/0!</v>
      </c>
      <c r="F22" s="51"/>
      <c r="G22" s="50" t="e">
        <f>IF(G21&gt;=按分表!J3,"OK","×")</f>
        <v>#DIV/0!</v>
      </c>
      <c r="H22" s="51"/>
      <c r="I22" s="52"/>
      <c r="J22" s="53"/>
      <c r="K22" s="19" t="str">
        <f t="shared" si="2"/>
        <v>OK</v>
      </c>
    </row>
    <row r="23" spans="2:11" ht="29.25" customHeight="1" thickTop="1">
      <c r="B23" s="464" t="s">
        <v>93</v>
      </c>
      <c r="C23" s="54" t="s">
        <v>94</v>
      </c>
      <c r="D23" s="14">
        <f>按分表!F26</f>
        <v>0</v>
      </c>
      <c r="E23" s="15"/>
      <c r="F23" s="16"/>
      <c r="G23" s="15"/>
      <c r="H23" s="16"/>
      <c r="I23" s="17">
        <f>1-E23-G23</f>
        <v>1</v>
      </c>
      <c r="J23" s="18">
        <f>D23-F23-H23</f>
        <v>0</v>
      </c>
      <c r="K23" s="19" t="str">
        <f t="shared" si="2"/>
        <v>OK</v>
      </c>
    </row>
    <row r="24" spans="2:11" ht="29.25" customHeight="1">
      <c r="B24" s="465"/>
      <c r="C24" s="9" t="s">
        <v>95</v>
      </c>
      <c r="D24" s="21">
        <f>按分表!F32-'内訳（施設２）'!D19</f>
        <v>0</v>
      </c>
      <c r="E24" s="22"/>
      <c r="F24" s="23"/>
      <c r="G24" s="22"/>
      <c r="H24" s="23"/>
      <c r="I24" s="24">
        <f t="shared" ref="I24" si="4">1-E24-G24</f>
        <v>1</v>
      </c>
      <c r="J24" s="25">
        <f t="shared" ref="J24" si="5">D24-F24-H24</f>
        <v>0</v>
      </c>
      <c r="K24" s="19" t="str">
        <f t="shared" si="2"/>
        <v>OK</v>
      </c>
    </row>
    <row r="25" spans="2:11" ht="29.25" customHeight="1">
      <c r="B25" s="465"/>
      <c r="C25" s="55"/>
      <c r="D25" s="56"/>
      <c r="E25" s="57"/>
      <c r="F25" s="58"/>
      <c r="G25" s="57"/>
      <c r="H25" s="58"/>
      <c r="I25" s="59"/>
      <c r="J25" s="60"/>
      <c r="K25" s="19" t="str">
        <f t="shared" si="2"/>
        <v>OK</v>
      </c>
    </row>
    <row r="26" spans="2:11" ht="44.25" customHeight="1" thickBot="1">
      <c r="B26" s="466"/>
      <c r="C26" s="61" t="s">
        <v>96</v>
      </c>
      <c r="D26" s="62">
        <f>SUM(D23:D24)</f>
        <v>0</v>
      </c>
      <c r="E26" s="63"/>
      <c r="F26" s="64">
        <f>SUM(F23:F24)</f>
        <v>0</v>
      </c>
      <c r="G26" s="63"/>
      <c r="H26" s="64">
        <f>SUM(H23:H24)</f>
        <v>0</v>
      </c>
      <c r="I26" s="63"/>
      <c r="J26" s="65">
        <f>SUM(J23:J24)</f>
        <v>0</v>
      </c>
      <c r="K26" s="19" t="str">
        <f t="shared" si="2"/>
        <v>OK</v>
      </c>
    </row>
    <row r="27" spans="2:11" ht="44.25" customHeight="1" thickTop="1">
      <c r="B27" s="448" t="s">
        <v>97</v>
      </c>
      <c r="C27" s="467"/>
      <c r="D27" s="66">
        <f>SUM(D21+D26)</f>
        <v>0</v>
      </c>
      <c r="E27" s="57"/>
      <c r="F27" s="67">
        <f>SUM(F21+F26)</f>
        <v>0</v>
      </c>
      <c r="G27" s="57"/>
      <c r="H27" s="67">
        <f>SUM(H21+H26)</f>
        <v>0</v>
      </c>
      <c r="I27" s="57"/>
      <c r="J27" s="68">
        <f>SUM(J21+J26)</f>
        <v>0</v>
      </c>
      <c r="K27" s="19" t="str">
        <f>IF(D27=ROUND(F27,0)+ROUND(H27,0)+ROUND(J27,0),"OK","×")</f>
        <v>OK</v>
      </c>
    </row>
    <row r="28" spans="2:11" ht="12" customHeight="1">
      <c r="D28" s="69"/>
      <c r="E28" s="69"/>
      <c r="F28" s="69"/>
      <c r="G28" s="69"/>
      <c r="H28" s="69"/>
      <c r="I28" s="69"/>
      <c r="J28" s="69"/>
    </row>
    <row r="29" spans="2:11" ht="75" customHeight="1">
      <c r="B29" s="450" t="s">
        <v>98</v>
      </c>
      <c r="C29" s="450"/>
      <c r="D29" s="450"/>
      <c r="E29" s="450"/>
      <c r="F29" s="450"/>
      <c r="G29" s="450"/>
      <c r="H29" s="450"/>
      <c r="I29" s="450"/>
      <c r="J29" s="450"/>
    </row>
    <row r="30" spans="2:11" ht="24.75" customHeight="1">
      <c r="B30" s="70"/>
      <c r="C30" s="451"/>
      <c r="D30" s="452"/>
      <c r="E30" s="452"/>
      <c r="F30" s="452"/>
      <c r="G30" s="452"/>
      <c r="H30" s="452"/>
      <c r="I30" s="452"/>
      <c r="J30" s="452"/>
    </row>
    <row r="31" spans="2:11" ht="24.75" customHeight="1">
      <c r="C31" s="71"/>
      <c r="D31" s="71"/>
      <c r="E31" s="71"/>
      <c r="F31" s="71"/>
      <c r="G31" s="71"/>
      <c r="H31" s="71"/>
      <c r="I31" s="71"/>
      <c r="J31" s="71"/>
    </row>
  </sheetData>
  <mergeCells count="12">
    <mergeCell ref="B1:J1"/>
    <mergeCell ref="B2:D2"/>
    <mergeCell ref="B3:D3"/>
    <mergeCell ref="B4:D4"/>
    <mergeCell ref="B6:B8"/>
    <mergeCell ref="C6:C8"/>
    <mergeCell ref="E6:J6"/>
    <mergeCell ref="B9:B21"/>
    <mergeCell ref="B23:B26"/>
    <mergeCell ref="B27:C27"/>
    <mergeCell ref="B29:J29"/>
    <mergeCell ref="C30:J30"/>
  </mergeCells>
  <phoneticPr fontId="1"/>
  <pageMargins left="0.59055118110236227" right="0.39370078740157483" top="0.59055118110236227" bottom="0.59055118110236227" header="0.51181102362204722" footer="0.51181102362204722"/>
  <pageSetup paperSize="9" scale="7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58944-AA8D-44A3-926D-C6F213296B25}">
  <sheetPr>
    <tabColor rgb="FF00B0F0"/>
  </sheetPr>
  <dimension ref="B1:K31"/>
  <sheetViews>
    <sheetView view="pageBreakPreview" zoomScale="85" zoomScaleNormal="75" zoomScaleSheetLayoutView="85" workbookViewId="0">
      <selection activeCell="I13" sqref="I13"/>
    </sheetView>
  </sheetViews>
  <sheetFormatPr defaultColWidth="9" defaultRowHeight="30" customHeight="1"/>
  <cols>
    <col min="1" max="1" width="3.6328125" style="3" customWidth="1"/>
    <col min="2" max="2" width="6.81640625" style="3" customWidth="1"/>
    <col min="3" max="3" width="20.6328125" style="3" customWidth="1"/>
    <col min="4" max="4" width="15.6328125" style="3" customWidth="1"/>
    <col min="5" max="5" width="8.6328125" style="3" customWidth="1"/>
    <col min="6" max="6" width="15.6328125" style="3" customWidth="1"/>
    <col min="7" max="7" width="8.6328125" style="3" customWidth="1"/>
    <col min="8" max="8" width="15.6328125" style="3" customWidth="1"/>
    <col min="9" max="9" width="8.6328125" style="3" customWidth="1"/>
    <col min="10" max="10" width="15.6328125" style="3" customWidth="1"/>
    <col min="11" max="11" width="8" style="3" bestFit="1" customWidth="1"/>
    <col min="12" max="16384" width="9" style="3"/>
  </cols>
  <sheetData>
    <row r="1" spans="2:11" ht="21">
      <c r="B1" s="453" t="s">
        <v>78</v>
      </c>
      <c r="C1" s="453"/>
      <c r="D1" s="453"/>
      <c r="E1" s="453"/>
      <c r="F1" s="453"/>
      <c r="G1" s="453"/>
      <c r="H1" s="453"/>
      <c r="I1" s="453"/>
      <c r="J1" s="453"/>
      <c r="K1" s="2"/>
    </row>
    <row r="2" spans="2:11" ht="16.5">
      <c r="B2" s="454" t="str">
        <f>按分表!A2</f>
        <v>区市町村名：</v>
      </c>
      <c r="C2" s="454"/>
      <c r="D2" s="454"/>
      <c r="E2" s="4"/>
      <c r="F2" s="4"/>
      <c r="G2" s="4"/>
      <c r="H2" s="4"/>
      <c r="I2" s="4"/>
      <c r="J2" s="5" t="str">
        <f>"【"&amp;按分表!G6&amp;"】"</f>
        <v>【施設３】</v>
      </c>
    </row>
    <row r="3" spans="2:11" ht="16.5">
      <c r="B3" s="454" t="str">
        <f>按分表!A3</f>
        <v>運営事業者：</v>
      </c>
      <c r="C3" s="454"/>
      <c r="D3" s="454"/>
      <c r="E3" s="4"/>
      <c r="F3" s="4"/>
      <c r="G3" s="4"/>
      <c r="H3" s="4"/>
      <c r="I3" s="4"/>
      <c r="J3" s="4"/>
    </row>
    <row r="4" spans="2:11" ht="16.5">
      <c r="B4" s="454" t="str">
        <f>按分表!A4</f>
        <v>整備区分：</v>
      </c>
      <c r="C4" s="454"/>
      <c r="D4" s="454"/>
      <c r="E4" s="4"/>
      <c r="F4" s="4"/>
      <c r="G4" s="4"/>
      <c r="H4" s="4"/>
      <c r="I4" s="4"/>
      <c r="J4" s="4"/>
    </row>
    <row r="5" spans="2:11" ht="16.5">
      <c r="B5" s="6"/>
      <c r="C5" s="6"/>
      <c r="D5" s="4"/>
      <c r="E5" s="6"/>
      <c r="F5" s="6"/>
      <c r="G5" s="6"/>
      <c r="H5" s="6"/>
      <c r="I5" s="4"/>
      <c r="J5" s="7" t="s">
        <v>39</v>
      </c>
    </row>
    <row r="6" spans="2:11" ht="30" customHeight="1">
      <c r="B6" s="468" t="s">
        <v>79</v>
      </c>
      <c r="C6" s="469" t="s">
        <v>80</v>
      </c>
      <c r="D6" s="8" t="s">
        <v>81</v>
      </c>
      <c r="E6" s="461" t="s">
        <v>82</v>
      </c>
      <c r="F6" s="462"/>
      <c r="G6" s="462"/>
      <c r="H6" s="462"/>
      <c r="I6" s="462"/>
      <c r="J6" s="463"/>
    </row>
    <row r="7" spans="2:11" ht="30" customHeight="1">
      <c r="B7" s="469"/>
      <c r="C7" s="469"/>
      <c r="D7" s="9"/>
      <c r="E7" s="10">
        <f>按分表!H2</f>
        <v>0</v>
      </c>
      <c r="F7" s="11" t="s">
        <v>83</v>
      </c>
      <c r="G7" s="10">
        <f>按分表!H3</f>
        <v>0</v>
      </c>
      <c r="H7" s="11" t="s">
        <v>83</v>
      </c>
      <c r="I7" s="10">
        <f>按分表!H4</f>
        <v>0</v>
      </c>
      <c r="J7" s="11" t="s">
        <v>83</v>
      </c>
    </row>
    <row r="8" spans="2:11" ht="34.5" customHeight="1" thickBot="1">
      <c r="B8" s="469"/>
      <c r="C8" s="469"/>
      <c r="D8" s="8" t="s">
        <v>84</v>
      </c>
      <c r="E8" s="8" t="s">
        <v>85</v>
      </c>
      <c r="F8" s="8" t="s">
        <v>84</v>
      </c>
      <c r="G8" s="8" t="s">
        <v>85</v>
      </c>
      <c r="H8" s="8" t="s">
        <v>84</v>
      </c>
      <c r="I8" s="8" t="s">
        <v>85</v>
      </c>
      <c r="J8" s="8" t="s">
        <v>84</v>
      </c>
      <c r="K8" s="12" t="s">
        <v>86</v>
      </c>
    </row>
    <row r="9" spans="2:11" ht="27" customHeight="1" thickTop="1">
      <c r="B9" s="464" t="s">
        <v>87</v>
      </c>
      <c r="C9" s="13" t="str">
        <f>IF(按分表!B10="","",按分表!B10)</f>
        <v>建築工事（下記以外）</v>
      </c>
      <c r="D9" s="14">
        <f>按分表!G10</f>
        <v>0</v>
      </c>
      <c r="E9" s="15"/>
      <c r="F9" s="16"/>
      <c r="G9" s="15"/>
      <c r="H9" s="16"/>
      <c r="I9" s="17">
        <f>1-E9-G9</f>
        <v>1</v>
      </c>
      <c r="J9" s="18">
        <f>D9-F9-H9</f>
        <v>0</v>
      </c>
      <c r="K9" s="19" t="str">
        <f>IF(D9=ROUND(F9,0)+ROUND(H9,0)+ROUND(J9,0),"OK","×")</f>
        <v>OK</v>
      </c>
    </row>
    <row r="10" spans="2:11" ht="27" customHeight="1">
      <c r="B10" s="465"/>
      <c r="C10" s="20" t="str">
        <f>IF(按分表!B11="","",按分表!B11)</f>
        <v>共通仮設工事</v>
      </c>
      <c r="D10" s="21">
        <f>按分表!G11</f>
        <v>0</v>
      </c>
      <c r="E10" s="22"/>
      <c r="F10" s="23"/>
      <c r="G10" s="22"/>
      <c r="H10" s="23"/>
      <c r="I10" s="24">
        <f t="shared" ref="I10:I15" si="0">1-E10-G10</f>
        <v>1</v>
      </c>
      <c r="J10" s="25">
        <f t="shared" ref="J10:J16" si="1">D10-F10-H10</f>
        <v>0</v>
      </c>
      <c r="K10" s="19" t="str">
        <f t="shared" ref="K10:K26" si="2">IF(D10=ROUND(F10,0)+ROUND(H10,0)+ROUND(J10,0),"OK","×")</f>
        <v>OK</v>
      </c>
    </row>
    <row r="11" spans="2:11" ht="27" customHeight="1">
      <c r="B11" s="465"/>
      <c r="C11" s="20" t="str">
        <f>IF(按分表!B12="","",按分表!B12)</f>
        <v>電気設備工事</v>
      </c>
      <c r="D11" s="21">
        <f>按分表!G12</f>
        <v>0</v>
      </c>
      <c r="E11" s="22"/>
      <c r="F11" s="23"/>
      <c r="G11" s="22"/>
      <c r="H11" s="23"/>
      <c r="I11" s="24">
        <f t="shared" si="0"/>
        <v>1</v>
      </c>
      <c r="J11" s="25">
        <f t="shared" si="1"/>
        <v>0</v>
      </c>
      <c r="K11" s="19" t="str">
        <f t="shared" si="2"/>
        <v>OK</v>
      </c>
    </row>
    <row r="12" spans="2:11" ht="27" customHeight="1">
      <c r="B12" s="465"/>
      <c r="C12" s="20" t="str">
        <f>IF(按分表!B13="","",按分表!B13)</f>
        <v>昇降機設備工事</v>
      </c>
      <c r="D12" s="21">
        <f>按分表!G13</f>
        <v>0</v>
      </c>
      <c r="E12" s="22"/>
      <c r="F12" s="23"/>
      <c r="G12" s="22"/>
      <c r="H12" s="23"/>
      <c r="I12" s="24">
        <f t="shared" si="0"/>
        <v>1</v>
      </c>
      <c r="J12" s="25">
        <f t="shared" si="1"/>
        <v>0</v>
      </c>
      <c r="K12" s="19" t="str">
        <f t="shared" si="2"/>
        <v>OK</v>
      </c>
    </row>
    <row r="13" spans="2:11" ht="27" customHeight="1">
      <c r="B13" s="465"/>
      <c r="C13" s="20" t="str">
        <f>IF(按分表!B14="","",按分表!B14)</f>
        <v>給排水工事</v>
      </c>
      <c r="D13" s="21">
        <f>按分表!G14</f>
        <v>0</v>
      </c>
      <c r="E13" s="22"/>
      <c r="F13" s="23"/>
      <c r="G13" s="22"/>
      <c r="H13" s="23"/>
      <c r="I13" s="24">
        <f t="shared" si="0"/>
        <v>1</v>
      </c>
      <c r="J13" s="25">
        <f t="shared" si="1"/>
        <v>0</v>
      </c>
      <c r="K13" s="19" t="str">
        <f t="shared" si="2"/>
        <v>OK</v>
      </c>
    </row>
    <row r="14" spans="2:11" ht="27" customHeight="1">
      <c r="B14" s="465"/>
      <c r="C14" s="20" t="str">
        <f>IF(按分表!B15="","",按分表!B15)</f>
        <v>冷暖房設備工事</v>
      </c>
      <c r="D14" s="21">
        <f>按分表!G15</f>
        <v>0</v>
      </c>
      <c r="E14" s="22"/>
      <c r="F14" s="23"/>
      <c r="G14" s="22"/>
      <c r="H14" s="23"/>
      <c r="I14" s="24">
        <f t="shared" si="0"/>
        <v>1</v>
      </c>
      <c r="J14" s="25">
        <f t="shared" si="1"/>
        <v>0</v>
      </c>
      <c r="K14" s="19" t="str">
        <f t="shared" si="2"/>
        <v>OK</v>
      </c>
    </row>
    <row r="15" spans="2:11" ht="27" customHeight="1">
      <c r="B15" s="465"/>
      <c r="C15" s="20" t="str">
        <f>IF(按分表!B16="","",按分表!B16)</f>
        <v>現場管理費</v>
      </c>
      <c r="D15" s="21">
        <f>按分表!G16</f>
        <v>0</v>
      </c>
      <c r="E15" s="22"/>
      <c r="F15" s="23"/>
      <c r="G15" s="22"/>
      <c r="H15" s="23"/>
      <c r="I15" s="24">
        <f t="shared" si="0"/>
        <v>1</v>
      </c>
      <c r="J15" s="25">
        <f t="shared" si="1"/>
        <v>0</v>
      </c>
      <c r="K15" s="19" t="str">
        <f t="shared" si="2"/>
        <v>OK</v>
      </c>
    </row>
    <row r="16" spans="2:11" ht="27" customHeight="1">
      <c r="B16" s="465"/>
      <c r="C16" s="20" t="str">
        <f>IF(按分表!B17="","",按分表!B17)</f>
        <v/>
      </c>
      <c r="D16" s="21">
        <f>按分表!G17</f>
        <v>0</v>
      </c>
      <c r="E16" s="22"/>
      <c r="F16" s="23"/>
      <c r="G16" s="22"/>
      <c r="H16" s="23"/>
      <c r="I16" s="24"/>
      <c r="J16" s="25">
        <f t="shared" si="1"/>
        <v>0</v>
      </c>
      <c r="K16" s="19" t="str">
        <f t="shared" si="2"/>
        <v>OK</v>
      </c>
    </row>
    <row r="17" spans="2:11" ht="27" customHeight="1">
      <c r="B17" s="465"/>
      <c r="C17" s="26" t="str">
        <f>按分表!A18</f>
        <v>補正</v>
      </c>
      <c r="D17" s="21">
        <f>按分表!G18</f>
        <v>0</v>
      </c>
      <c r="E17" s="27"/>
      <c r="F17" s="28"/>
      <c r="G17" s="27"/>
      <c r="H17" s="28"/>
      <c r="I17" s="24"/>
      <c r="J17" s="25">
        <f>D17</f>
        <v>0</v>
      </c>
      <c r="K17" s="19"/>
    </row>
    <row r="18" spans="2:11" ht="44.25" customHeight="1">
      <c r="B18" s="465"/>
      <c r="C18" s="29" t="s">
        <v>88</v>
      </c>
      <c r="D18" s="30">
        <f>按分表!G19</f>
        <v>0</v>
      </c>
      <c r="E18" s="31" t="e">
        <f>ROUNDDOWN(F18/D18,2)</f>
        <v>#DIV/0!</v>
      </c>
      <c r="F18" s="32">
        <f>SUM(F9:F17)</f>
        <v>0</v>
      </c>
      <c r="G18" s="31" t="e">
        <f>ROUNDDOWN(H18/D18,2)</f>
        <v>#DIV/0!</v>
      </c>
      <c r="H18" s="32">
        <f>SUM(H9:H17)</f>
        <v>0</v>
      </c>
      <c r="I18" s="31" t="e">
        <f>1-E18-G18</f>
        <v>#DIV/0!</v>
      </c>
      <c r="J18" s="33">
        <f>SUM(J9:J17)</f>
        <v>0</v>
      </c>
      <c r="K18" s="19" t="str">
        <f t="shared" si="2"/>
        <v>OK</v>
      </c>
    </row>
    <row r="19" spans="2:11" ht="28">
      <c r="B19" s="465"/>
      <c r="C19" s="34" t="s">
        <v>89</v>
      </c>
      <c r="D19" s="35">
        <f>SUM(F19+H19+J19)</f>
        <v>0</v>
      </c>
      <c r="E19" s="36"/>
      <c r="F19" s="37"/>
      <c r="G19" s="36"/>
      <c r="H19" s="37"/>
      <c r="I19" s="36"/>
      <c r="J19" s="37"/>
      <c r="K19" s="19" t="str">
        <f t="shared" si="2"/>
        <v>OK</v>
      </c>
    </row>
    <row r="20" spans="2:11" ht="14">
      <c r="B20" s="465"/>
      <c r="C20" s="38" t="s">
        <v>90</v>
      </c>
      <c r="D20" s="39"/>
      <c r="E20" s="40"/>
      <c r="F20" s="41" t="str">
        <f>IF(F19&lt;=F18*0.026,"OK","×")</f>
        <v>OK</v>
      </c>
      <c r="G20" s="40"/>
      <c r="H20" s="41" t="str">
        <f>IF(H19&lt;=H18*0.026,"OK","×")</f>
        <v>OK</v>
      </c>
      <c r="I20" s="42"/>
      <c r="J20" s="41" t="str">
        <f t="shared" ref="J20" si="3">IF(J19&lt;=J18*0.026,"OK","×")</f>
        <v>OK</v>
      </c>
      <c r="K20" s="19"/>
    </row>
    <row r="21" spans="2:11" ht="44.25" customHeight="1">
      <c r="B21" s="465"/>
      <c r="C21" s="43" t="s">
        <v>91</v>
      </c>
      <c r="D21" s="35">
        <f>SUM(D18+D19)</f>
        <v>0</v>
      </c>
      <c r="E21" s="44" t="e">
        <f>ROUNDDOWN(F21/D21,2)</f>
        <v>#DIV/0!</v>
      </c>
      <c r="F21" s="45">
        <f>SUM(F18+F19)</f>
        <v>0</v>
      </c>
      <c r="G21" s="44" t="e">
        <f>ROUNDDOWN(H21/D21,2)</f>
        <v>#DIV/0!</v>
      </c>
      <c r="H21" s="45">
        <f>SUM(H18+H19)</f>
        <v>0</v>
      </c>
      <c r="I21" s="44" t="e">
        <f>1-E21-G21</f>
        <v>#DIV/0!</v>
      </c>
      <c r="J21" s="46">
        <f>SUM(J18:J19)</f>
        <v>0</v>
      </c>
      <c r="K21" s="19" t="str">
        <f t="shared" si="2"/>
        <v>OK</v>
      </c>
    </row>
    <row r="22" spans="2:11" ht="14.5" thickBot="1">
      <c r="B22" s="47"/>
      <c r="C22" s="48" t="s">
        <v>92</v>
      </c>
      <c r="D22" s="49"/>
      <c r="E22" s="50" t="e">
        <f>IF(E21&gt;=按分表!J2,"OK","×")</f>
        <v>#DIV/0!</v>
      </c>
      <c r="F22" s="51"/>
      <c r="G22" s="50" t="e">
        <f>IF(G21&gt;=按分表!J3,"OK","×")</f>
        <v>#DIV/0!</v>
      </c>
      <c r="H22" s="51"/>
      <c r="I22" s="52"/>
      <c r="J22" s="53"/>
      <c r="K22" s="19" t="str">
        <f t="shared" si="2"/>
        <v>OK</v>
      </c>
    </row>
    <row r="23" spans="2:11" ht="29.25" customHeight="1" thickTop="1">
      <c r="B23" s="464" t="s">
        <v>93</v>
      </c>
      <c r="C23" s="54" t="s">
        <v>94</v>
      </c>
      <c r="D23" s="14">
        <f>按分表!G26</f>
        <v>0</v>
      </c>
      <c r="E23" s="15"/>
      <c r="F23" s="16"/>
      <c r="G23" s="15"/>
      <c r="H23" s="16"/>
      <c r="I23" s="17">
        <f>1-E23-G23</f>
        <v>1</v>
      </c>
      <c r="J23" s="18">
        <f>D23-F23-H23</f>
        <v>0</v>
      </c>
      <c r="K23" s="19" t="str">
        <f t="shared" si="2"/>
        <v>OK</v>
      </c>
    </row>
    <row r="24" spans="2:11" ht="29.25" customHeight="1">
      <c r="B24" s="465"/>
      <c r="C24" s="9" t="s">
        <v>95</v>
      </c>
      <c r="D24" s="21">
        <f>按分表!G32-'内訳（施設３）'!D19</f>
        <v>0</v>
      </c>
      <c r="E24" s="22"/>
      <c r="F24" s="23"/>
      <c r="G24" s="22"/>
      <c r="H24" s="23"/>
      <c r="I24" s="24">
        <f t="shared" ref="I24" si="4">1-E24-G24</f>
        <v>1</v>
      </c>
      <c r="J24" s="25">
        <f t="shared" ref="J24" si="5">D24-F24-H24</f>
        <v>0</v>
      </c>
      <c r="K24" s="19" t="str">
        <f t="shared" si="2"/>
        <v>OK</v>
      </c>
    </row>
    <row r="25" spans="2:11" ht="29.25" customHeight="1">
      <c r="B25" s="465"/>
      <c r="C25" s="55"/>
      <c r="D25" s="56"/>
      <c r="E25" s="57"/>
      <c r="F25" s="58"/>
      <c r="G25" s="57"/>
      <c r="H25" s="58"/>
      <c r="I25" s="59"/>
      <c r="J25" s="60"/>
      <c r="K25" s="19" t="str">
        <f t="shared" si="2"/>
        <v>OK</v>
      </c>
    </row>
    <row r="26" spans="2:11" ht="44.25" customHeight="1" thickBot="1">
      <c r="B26" s="466"/>
      <c r="C26" s="61" t="s">
        <v>96</v>
      </c>
      <c r="D26" s="62">
        <f>SUM(D23:D24)</f>
        <v>0</v>
      </c>
      <c r="E26" s="63"/>
      <c r="F26" s="64">
        <f>SUM(F23:F24)</f>
        <v>0</v>
      </c>
      <c r="G26" s="63"/>
      <c r="H26" s="64">
        <f>SUM(H23:H24)</f>
        <v>0</v>
      </c>
      <c r="I26" s="63"/>
      <c r="J26" s="65">
        <f>SUM(J23:J24)</f>
        <v>0</v>
      </c>
      <c r="K26" s="19" t="str">
        <f t="shared" si="2"/>
        <v>OK</v>
      </c>
    </row>
    <row r="27" spans="2:11" ht="44.25" customHeight="1" thickTop="1">
      <c r="B27" s="448" t="s">
        <v>97</v>
      </c>
      <c r="C27" s="467"/>
      <c r="D27" s="66">
        <f>SUM(D21+D26)</f>
        <v>0</v>
      </c>
      <c r="E27" s="57"/>
      <c r="F27" s="67">
        <f>SUM(F21+F26)</f>
        <v>0</v>
      </c>
      <c r="G27" s="57"/>
      <c r="H27" s="67">
        <f>SUM(H21+H26)</f>
        <v>0</v>
      </c>
      <c r="I27" s="57"/>
      <c r="J27" s="68">
        <f>SUM(J21+J26)</f>
        <v>0</v>
      </c>
      <c r="K27" s="19" t="str">
        <f>IF(D27=ROUND(F27,0)+ROUND(H27,0)+ROUND(J27,0),"OK","×")</f>
        <v>OK</v>
      </c>
    </row>
    <row r="28" spans="2:11" ht="12" customHeight="1">
      <c r="D28" s="69"/>
      <c r="E28" s="69"/>
      <c r="F28" s="69"/>
      <c r="G28" s="69"/>
      <c r="H28" s="69"/>
      <c r="I28" s="69"/>
      <c r="J28" s="69"/>
    </row>
    <row r="29" spans="2:11" ht="75" customHeight="1">
      <c r="B29" s="450" t="s">
        <v>98</v>
      </c>
      <c r="C29" s="450"/>
      <c r="D29" s="450"/>
      <c r="E29" s="450"/>
      <c r="F29" s="450"/>
      <c r="G29" s="450"/>
      <c r="H29" s="450"/>
      <c r="I29" s="450"/>
      <c r="J29" s="450"/>
    </row>
    <row r="30" spans="2:11" ht="24.75" customHeight="1">
      <c r="B30" s="70"/>
      <c r="C30" s="451"/>
      <c r="D30" s="452"/>
      <c r="E30" s="452"/>
      <c r="F30" s="452"/>
      <c r="G30" s="452"/>
      <c r="H30" s="452"/>
      <c r="I30" s="452"/>
      <c r="J30" s="452"/>
    </row>
    <row r="31" spans="2:11" ht="24.75" customHeight="1">
      <c r="C31" s="71"/>
      <c r="D31" s="71"/>
      <c r="E31" s="71"/>
      <c r="F31" s="71"/>
      <c r="G31" s="71"/>
      <c r="H31" s="71"/>
      <c r="I31" s="71"/>
      <c r="J31" s="71"/>
    </row>
  </sheetData>
  <mergeCells count="12">
    <mergeCell ref="B1:J1"/>
    <mergeCell ref="B2:D2"/>
    <mergeCell ref="B3:D3"/>
    <mergeCell ref="B4:D4"/>
    <mergeCell ref="B6:B8"/>
    <mergeCell ref="C6:C8"/>
    <mergeCell ref="E6:J6"/>
    <mergeCell ref="B9:B21"/>
    <mergeCell ref="B23:B26"/>
    <mergeCell ref="B27:C27"/>
    <mergeCell ref="B29:J29"/>
    <mergeCell ref="C30:J30"/>
  </mergeCells>
  <phoneticPr fontId="1"/>
  <pageMargins left="0.59055118110236227" right="0.39370078740157483" top="0.59055118110236227" bottom="0.59055118110236227" header="0.51181102362204722" footer="0.51181102362204722"/>
  <pageSetup paperSize="9" scale="75"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0B888-6290-4F58-9A38-DC35D9F067F9}">
  <sheetPr>
    <tabColor rgb="FF002060"/>
  </sheetPr>
  <dimension ref="B1:K31"/>
  <sheetViews>
    <sheetView view="pageBreakPreview" zoomScale="85" zoomScaleNormal="75" zoomScaleSheetLayoutView="85" workbookViewId="0">
      <selection activeCell="G18" sqref="G18"/>
    </sheetView>
  </sheetViews>
  <sheetFormatPr defaultColWidth="9" defaultRowHeight="30" customHeight="1"/>
  <cols>
    <col min="1" max="1" width="3.6328125" style="3" customWidth="1"/>
    <col min="2" max="2" width="6.81640625" style="3" customWidth="1"/>
    <col min="3" max="3" width="20.6328125" style="3" customWidth="1"/>
    <col min="4" max="4" width="15.6328125" style="3" customWidth="1"/>
    <col min="5" max="5" width="8.6328125" style="3" customWidth="1"/>
    <col min="6" max="6" width="15.6328125" style="3" customWidth="1"/>
    <col min="7" max="7" width="8.6328125" style="3" customWidth="1"/>
    <col min="8" max="8" width="15.6328125" style="3" customWidth="1"/>
    <col min="9" max="9" width="8.6328125" style="3" customWidth="1"/>
    <col min="10" max="10" width="15.6328125" style="3" customWidth="1"/>
    <col min="11" max="11" width="8" style="3" bestFit="1" customWidth="1"/>
    <col min="12" max="16384" width="9" style="3"/>
  </cols>
  <sheetData>
    <row r="1" spans="2:11" ht="21">
      <c r="B1" s="453" t="s">
        <v>99</v>
      </c>
      <c r="C1" s="453"/>
      <c r="D1" s="453"/>
      <c r="E1" s="453"/>
      <c r="F1" s="453"/>
      <c r="G1" s="453"/>
      <c r="H1" s="453"/>
      <c r="I1" s="453"/>
      <c r="J1" s="453"/>
      <c r="K1" s="2"/>
    </row>
    <row r="2" spans="2:11" ht="16.5">
      <c r="B2" s="454" t="str">
        <f>按分表!A2</f>
        <v>区市町村名：</v>
      </c>
      <c r="C2" s="454"/>
      <c r="D2" s="454"/>
      <c r="E2" s="4"/>
      <c r="F2" s="4"/>
      <c r="G2" s="4"/>
      <c r="H2" s="4"/>
      <c r="I2" s="4"/>
      <c r="J2" s="5" t="str">
        <f>"【"&amp;按分表!D6&amp;"】"</f>
        <v>【全体】</v>
      </c>
    </row>
    <row r="3" spans="2:11" ht="16.5">
      <c r="B3" s="454" t="str">
        <f>按分表!A3</f>
        <v>運営事業者：</v>
      </c>
      <c r="C3" s="454"/>
      <c r="D3" s="454"/>
      <c r="E3" s="4"/>
      <c r="F3" s="4"/>
      <c r="G3" s="4"/>
      <c r="H3" s="4"/>
      <c r="I3" s="4"/>
      <c r="J3" s="4"/>
    </row>
    <row r="4" spans="2:11" ht="16.5">
      <c r="B4" s="454" t="str">
        <f>按分表!A4</f>
        <v>整備区分：</v>
      </c>
      <c r="C4" s="454"/>
      <c r="D4" s="454"/>
      <c r="E4" s="4"/>
      <c r="F4" s="4"/>
      <c r="G4" s="4"/>
      <c r="H4" s="4"/>
      <c r="I4" s="4"/>
      <c r="J4" s="4"/>
    </row>
    <row r="5" spans="2:11" ht="16.5">
      <c r="B5" s="6"/>
      <c r="C5" s="6"/>
      <c r="D5" s="4"/>
      <c r="E5" s="6"/>
      <c r="F5" s="6"/>
      <c r="G5" s="6"/>
      <c r="H5" s="6"/>
      <c r="I5" s="4"/>
      <c r="J5" s="7" t="s">
        <v>39</v>
      </c>
    </row>
    <row r="6" spans="2:11" ht="30" customHeight="1">
      <c r="B6" s="468" t="s">
        <v>79</v>
      </c>
      <c r="C6" s="469" t="s">
        <v>80</v>
      </c>
      <c r="D6" s="8" t="s">
        <v>81</v>
      </c>
      <c r="E6" s="461" t="s">
        <v>82</v>
      </c>
      <c r="F6" s="462"/>
      <c r="G6" s="462"/>
      <c r="H6" s="462"/>
      <c r="I6" s="462"/>
      <c r="J6" s="463"/>
    </row>
    <row r="7" spans="2:11" ht="30" customHeight="1">
      <c r="B7" s="469"/>
      <c r="C7" s="469"/>
      <c r="D7" s="9"/>
      <c r="E7" s="10">
        <f>按分表!H2</f>
        <v>0</v>
      </c>
      <c r="F7" s="11" t="s">
        <v>83</v>
      </c>
      <c r="G7" s="10">
        <f>按分表!H3</f>
        <v>0</v>
      </c>
      <c r="H7" s="11" t="s">
        <v>83</v>
      </c>
      <c r="I7" s="10">
        <f>按分表!H4</f>
        <v>0</v>
      </c>
      <c r="J7" s="11" t="s">
        <v>83</v>
      </c>
    </row>
    <row r="8" spans="2:11" ht="34.5" customHeight="1" thickBot="1">
      <c r="B8" s="469"/>
      <c r="C8" s="469"/>
      <c r="D8" s="8" t="s">
        <v>84</v>
      </c>
      <c r="E8" s="8" t="s">
        <v>85</v>
      </c>
      <c r="F8" s="8" t="s">
        <v>84</v>
      </c>
      <c r="G8" s="8" t="s">
        <v>85</v>
      </c>
      <c r="H8" s="8" t="s">
        <v>84</v>
      </c>
      <c r="I8" s="8" t="s">
        <v>85</v>
      </c>
      <c r="J8" s="8" t="s">
        <v>84</v>
      </c>
      <c r="K8" s="12" t="s">
        <v>86</v>
      </c>
    </row>
    <row r="9" spans="2:11" ht="27" customHeight="1" thickTop="1">
      <c r="B9" s="464" t="s">
        <v>87</v>
      </c>
      <c r="C9" s="13" t="str">
        <f>IF(按分表!B10="","",按分表!B10)</f>
        <v>建築工事（下記以外）</v>
      </c>
      <c r="D9" s="14">
        <f>按分表!D10</f>
        <v>0</v>
      </c>
      <c r="E9" s="17"/>
      <c r="F9" s="72">
        <f>'内訳（施設１）'!F9+'内訳（施設２）'!F9+'内訳（施設３）'!F9</f>
        <v>0</v>
      </c>
      <c r="G9" s="17"/>
      <c r="H9" s="72">
        <f>'内訳（施設１）'!H9+'内訳（施設２）'!H9+'内訳（施設３）'!H9</f>
        <v>0</v>
      </c>
      <c r="I9" s="17"/>
      <c r="J9" s="18">
        <f>'内訳（施設１）'!J9+'内訳（施設２）'!J9+'内訳（施設３）'!J9+按分表!L10</f>
        <v>0</v>
      </c>
      <c r="K9" s="19" t="str">
        <f>IF(D9=ROUND(F9,0)+ROUND(H9,0)+ROUND(J9,0),"OK","×")</f>
        <v>OK</v>
      </c>
    </row>
    <row r="10" spans="2:11" ht="27" customHeight="1">
      <c r="B10" s="465"/>
      <c r="C10" s="20" t="str">
        <f>IF(按分表!B11="","",按分表!B11)</f>
        <v>共通仮設工事</v>
      </c>
      <c r="D10" s="21">
        <f>按分表!D11</f>
        <v>0</v>
      </c>
      <c r="E10" s="24"/>
      <c r="F10" s="73">
        <f>'内訳（施設１）'!F10+'内訳（施設２）'!F10+'内訳（施設３）'!F10</f>
        <v>0</v>
      </c>
      <c r="G10" s="24"/>
      <c r="H10" s="73">
        <f>'内訳（施設１）'!H10+'内訳（施設２）'!H10+'内訳（施設３）'!H10</f>
        <v>0</v>
      </c>
      <c r="I10" s="24"/>
      <c r="J10" s="25">
        <f>'内訳（施設１）'!J10+'内訳（施設２）'!J10+'内訳（施設３）'!J10+按分表!L11</f>
        <v>0</v>
      </c>
      <c r="K10" s="19" t="str">
        <f t="shared" ref="K10:K26" si="0">IF(D10=ROUND(F10,0)+ROUND(H10,0)+ROUND(J10,0),"OK","×")</f>
        <v>OK</v>
      </c>
    </row>
    <row r="11" spans="2:11" ht="27" customHeight="1">
      <c r="B11" s="465"/>
      <c r="C11" s="20" t="str">
        <f>IF(按分表!B12="","",按分表!B12)</f>
        <v>電気設備工事</v>
      </c>
      <c r="D11" s="21">
        <f>按分表!D12</f>
        <v>0</v>
      </c>
      <c r="E11" s="24"/>
      <c r="F11" s="73">
        <f>'内訳（施設１）'!F11+'内訳（施設２）'!F11+'内訳（施設３）'!F11</f>
        <v>0</v>
      </c>
      <c r="G11" s="24"/>
      <c r="H11" s="73">
        <f>'内訳（施設１）'!H11+'内訳（施設２）'!H11+'内訳（施設３）'!H11</f>
        <v>0</v>
      </c>
      <c r="I11" s="24"/>
      <c r="J11" s="25">
        <f>'内訳（施設１）'!J11+'内訳（施設２）'!J11+'内訳（施設３）'!J11+按分表!L12</f>
        <v>0</v>
      </c>
      <c r="K11" s="19" t="str">
        <f t="shared" si="0"/>
        <v>OK</v>
      </c>
    </row>
    <row r="12" spans="2:11" ht="27" customHeight="1">
      <c r="B12" s="465"/>
      <c r="C12" s="20" t="str">
        <f>IF(按分表!B13="","",按分表!B13)</f>
        <v>昇降機設備工事</v>
      </c>
      <c r="D12" s="21">
        <f>按分表!D13</f>
        <v>0</v>
      </c>
      <c r="E12" s="24"/>
      <c r="F12" s="73">
        <f>'内訳（施設１）'!F12+'内訳（施設２）'!F12+'内訳（施設３）'!F12</f>
        <v>0</v>
      </c>
      <c r="G12" s="24"/>
      <c r="H12" s="73">
        <f>'内訳（施設１）'!H12+'内訳（施設２）'!H12+'内訳（施設３）'!H12</f>
        <v>0</v>
      </c>
      <c r="I12" s="24"/>
      <c r="J12" s="25">
        <f>'内訳（施設１）'!J12+'内訳（施設２）'!J12+'内訳（施設３）'!J12+按分表!L13</f>
        <v>0</v>
      </c>
      <c r="K12" s="19" t="str">
        <f t="shared" si="0"/>
        <v>OK</v>
      </c>
    </row>
    <row r="13" spans="2:11" ht="27" customHeight="1">
      <c r="B13" s="465"/>
      <c r="C13" s="20" t="str">
        <f>IF(按分表!B14="","",按分表!B14)</f>
        <v>給排水工事</v>
      </c>
      <c r="D13" s="21">
        <f>按分表!D14</f>
        <v>0</v>
      </c>
      <c r="E13" s="24"/>
      <c r="F13" s="73">
        <f>'内訳（施設１）'!F13+'内訳（施設２）'!F13+'内訳（施設３）'!F13</f>
        <v>0</v>
      </c>
      <c r="G13" s="24"/>
      <c r="H13" s="73">
        <f>'内訳（施設１）'!H13+'内訳（施設２）'!H13+'内訳（施設３）'!H13</f>
        <v>0</v>
      </c>
      <c r="I13" s="24"/>
      <c r="J13" s="25">
        <f>'内訳（施設１）'!J13+'内訳（施設２）'!J13+'内訳（施設３）'!J13+按分表!L14</f>
        <v>0</v>
      </c>
      <c r="K13" s="19" t="str">
        <f t="shared" si="0"/>
        <v>OK</v>
      </c>
    </row>
    <row r="14" spans="2:11" ht="27" customHeight="1">
      <c r="B14" s="465"/>
      <c r="C14" s="20" t="str">
        <f>IF(按分表!B15="","",按分表!B15)</f>
        <v>冷暖房設備工事</v>
      </c>
      <c r="D14" s="21">
        <f>按分表!D15</f>
        <v>0</v>
      </c>
      <c r="E14" s="24"/>
      <c r="F14" s="73">
        <f>'内訳（施設１）'!F14+'内訳（施設２）'!F14+'内訳（施設３）'!F14</f>
        <v>0</v>
      </c>
      <c r="G14" s="24"/>
      <c r="H14" s="73">
        <f>'内訳（施設１）'!H14+'内訳（施設２）'!H14+'内訳（施設３）'!H14</f>
        <v>0</v>
      </c>
      <c r="I14" s="24"/>
      <c r="J14" s="25">
        <f>'内訳（施設１）'!J14+'内訳（施設２）'!J14+'内訳（施設３）'!J14+按分表!L15</f>
        <v>0</v>
      </c>
      <c r="K14" s="19" t="str">
        <f t="shared" si="0"/>
        <v>OK</v>
      </c>
    </row>
    <row r="15" spans="2:11" ht="27" customHeight="1">
      <c r="B15" s="465"/>
      <c r="C15" s="20" t="str">
        <f>IF(按分表!B16="","",按分表!B16)</f>
        <v>現場管理費</v>
      </c>
      <c r="D15" s="21">
        <f>按分表!D16</f>
        <v>0</v>
      </c>
      <c r="E15" s="24"/>
      <c r="F15" s="73">
        <f>'内訳（施設１）'!F15+'内訳（施設２）'!F15+'内訳（施設３）'!F15</f>
        <v>0</v>
      </c>
      <c r="G15" s="24"/>
      <c r="H15" s="73">
        <f>'内訳（施設１）'!H15+'内訳（施設２）'!H15+'内訳（施設３）'!H15</f>
        <v>0</v>
      </c>
      <c r="I15" s="24"/>
      <c r="J15" s="25">
        <f>'内訳（施設１）'!J15+'内訳（施設２）'!J15+'内訳（施設３）'!J15+按分表!L16</f>
        <v>0</v>
      </c>
      <c r="K15" s="19" t="str">
        <f t="shared" si="0"/>
        <v>OK</v>
      </c>
    </row>
    <row r="16" spans="2:11" ht="27" customHeight="1">
      <c r="B16" s="465"/>
      <c r="C16" s="20" t="str">
        <f>IF(按分表!B17="","",按分表!B17)</f>
        <v/>
      </c>
      <c r="D16" s="21">
        <f>按分表!D17</f>
        <v>0</v>
      </c>
      <c r="E16" s="24"/>
      <c r="F16" s="73">
        <f>'内訳（施設１）'!F16+'内訳（施設２）'!F16+'内訳（施設３）'!F16</f>
        <v>0</v>
      </c>
      <c r="G16" s="24"/>
      <c r="H16" s="73">
        <f>'内訳（施設１）'!H16+'内訳（施設２）'!H16+'内訳（施設３）'!H16</f>
        <v>0</v>
      </c>
      <c r="I16" s="24"/>
      <c r="J16" s="25">
        <f>'内訳（施設１）'!J16+'内訳（施設２）'!J16+'内訳（施設３）'!J16+按分表!L17</f>
        <v>0</v>
      </c>
      <c r="K16" s="19" t="str">
        <f t="shared" si="0"/>
        <v>OK</v>
      </c>
    </row>
    <row r="17" spans="2:11" ht="27" customHeight="1">
      <c r="B17" s="465"/>
      <c r="C17" s="26"/>
      <c r="D17" s="21"/>
      <c r="E17" s="27"/>
      <c r="F17" s="28"/>
      <c r="G17" s="27"/>
      <c r="H17" s="28"/>
      <c r="I17" s="24"/>
      <c r="J17" s="25"/>
      <c r="K17" s="19"/>
    </row>
    <row r="18" spans="2:11" ht="44.25" customHeight="1">
      <c r="B18" s="465"/>
      <c r="C18" s="29" t="s">
        <v>88</v>
      </c>
      <c r="D18" s="30">
        <f>按分表!D19</f>
        <v>0</v>
      </c>
      <c r="E18" s="31" t="e">
        <f>ROUNDDOWN(F18/D18,2)</f>
        <v>#DIV/0!</v>
      </c>
      <c r="F18" s="32">
        <f>SUM(F9:F17)</f>
        <v>0</v>
      </c>
      <c r="G18" s="31" t="e">
        <f>ROUNDDOWN(H18/D18,2)</f>
        <v>#DIV/0!</v>
      </c>
      <c r="H18" s="32">
        <f>SUM(H9:H17)</f>
        <v>0</v>
      </c>
      <c r="I18" s="31" t="e">
        <f>1-E18-G18</f>
        <v>#DIV/0!</v>
      </c>
      <c r="J18" s="33">
        <f>SUM(J9:J17)</f>
        <v>0</v>
      </c>
      <c r="K18" s="19" t="str">
        <f t="shared" si="0"/>
        <v>OK</v>
      </c>
    </row>
    <row r="19" spans="2:11" ht="28">
      <c r="B19" s="465"/>
      <c r="C19" s="34" t="s">
        <v>89</v>
      </c>
      <c r="D19" s="35">
        <f>SUM(F19+H19+J19)</f>
        <v>0</v>
      </c>
      <c r="E19" s="44"/>
      <c r="F19" s="74">
        <f>'内訳（施設１）'!F19+'内訳（施設２）'!F19+'内訳（施設３）'!F19</f>
        <v>0</v>
      </c>
      <c r="G19" s="44"/>
      <c r="H19" s="74">
        <f>'内訳（施設１）'!H19+'内訳（施設２）'!H19+'内訳（施設３）'!H19</f>
        <v>0</v>
      </c>
      <c r="I19" s="44"/>
      <c r="J19" s="74">
        <f>'内訳（施設１）'!J19+'内訳（施設２）'!J19+'内訳（施設３）'!J19</f>
        <v>0</v>
      </c>
      <c r="K19" s="19" t="str">
        <f t="shared" si="0"/>
        <v>OK</v>
      </c>
    </row>
    <row r="20" spans="2:11" ht="14">
      <c r="B20" s="465"/>
      <c r="C20" s="38" t="s">
        <v>90</v>
      </c>
      <c r="D20" s="39"/>
      <c r="E20" s="40"/>
      <c r="F20" s="41" t="str">
        <f>IF(F19&lt;=F18*0.026,"OK","×")</f>
        <v>OK</v>
      </c>
      <c r="G20" s="40"/>
      <c r="H20" s="41" t="str">
        <f>IF(H19&lt;=H18*0.026,"OK","×")</f>
        <v>OK</v>
      </c>
      <c r="I20" s="42"/>
      <c r="J20" s="41" t="str">
        <f t="shared" ref="J20" si="1">IF(J19&lt;=J18*0.026,"OK","×")</f>
        <v>OK</v>
      </c>
      <c r="K20" s="19"/>
    </row>
    <row r="21" spans="2:11" ht="44.25" customHeight="1">
      <c r="B21" s="465"/>
      <c r="C21" s="43" t="s">
        <v>91</v>
      </c>
      <c r="D21" s="35">
        <f>SUM(D18+D19)</f>
        <v>0</v>
      </c>
      <c r="E21" s="44" t="e">
        <f>ROUNDDOWN(F21/D21,2)</f>
        <v>#DIV/0!</v>
      </c>
      <c r="F21" s="45">
        <f>SUM(F18+F19)</f>
        <v>0</v>
      </c>
      <c r="G21" s="44" t="e">
        <f>ROUNDDOWN(H21/D21,2)</f>
        <v>#DIV/0!</v>
      </c>
      <c r="H21" s="45">
        <f>SUM(H18+H19)</f>
        <v>0</v>
      </c>
      <c r="I21" s="44" t="e">
        <f>1-E21-G21</f>
        <v>#DIV/0!</v>
      </c>
      <c r="J21" s="46">
        <f>SUM(J18:J19)</f>
        <v>0</v>
      </c>
      <c r="K21" s="19" t="str">
        <f t="shared" si="0"/>
        <v>OK</v>
      </c>
    </row>
    <row r="22" spans="2:11" ht="14.5" thickBot="1">
      <c r="B22" s="47"/>
      <c r="C22" s="48" t="s">
        <v>92</v>
      </c>
      <c r="D22" s="49"/>
      <c r="E22" s="50" t="e">
        <f>IF(E21&gt;=按分表!J2,"OK","×")</f>
        <v>#DIV/0!</v>
      </c>
      <c r="F22" s="51"/>
      <c r="G22" s="50" t="e">
        <f>IF(G21&gt;=按分表!J3,"OK","×")</f>
        <v>#DIV/0!</v>
      </c>
      <c r="H22" s="51"/>
      <c r="I22" s="52"/>
      <c r="J22" s="53"/>
      <c r="K22" s="19" t="str">
        <f t="shared" si="0"/>
        <v>OK</v>
      </c>
    </row>
    <row r="23" spans="2:11" ht="29.25" customHeight="1" thickTop="1">
      <c r="B23" s="464" t="s">
        <v>93</v>
      </c>
      <c r="C23" s="54" t="s">
        <v>94</v>
      </c>
      <c r="D23" s="14">
        <f>按分表!D26</f>
        <v>0</v>
      </c>
      <c r="E23" s="17"/>
      <c r="F23" s="72">
        <f>'内訳（施設１）'!F23+'内訳（施設２）'!F23+'内訳（施設３）'!F23</f>
        <v>0</v>
      </c>
      <c r="G23" s="17"/>
      <c r="H23" s="72">
        <f>'内訳（施設１）'!H23+'内訳（施設２）'!H23+'内訳（施設３）'!H23</f>
        <v>0</v>
      </c>
      <c r="I23" s="17"/>
      <c r="J23" s="18">
        <f>'内訳（施設１）'!J23+'内訳（施設２）'!J23+'内訳（施設３）'!J23+按分表!L25</f>
        <v>0</v>
      </c>
      <c r="K23" s="19" t="str">
        <f t="shared" si="0"/>
        <v>OK</v>
      </c>
    </row>
    <row r="24" spans="2:11" ht="29.25" customHeight="1">
      <c r="B24" s="465"/>
      <c r="C24" s="9" t="s">
        <v>95</v>
      </c>
      <c r="D24" s="21">
        <f>按分表!D32-'内訳（全体）'!D19</f>
        <v>0</v>
      </c>
      <c r="E24" s="24"/>
      <c r="F24" s="73">
        <f>'内訳（施設１）'!F24+'内訳（施設２）'!F24+'内訳（施設３）'!F24</f>
        <v>0</v>
      </c>
      <c r="G24" s="24"/>
      <c r="H24" s="73">
        <f>'内訳（施設１）'!H24+'内訳（施設２）'!H24+'内訳（施設３）'!H24</f>
        <v>0</v>
      </c>
      <c r="I24" s="24"/>
      <c r="J24" s="25">
        <f>'内訳（施設１）'!J24+'内訳（施設２）'!J24+'内訳（施設３）'!J24+按分表!L31</f>
        <v>0</v>
      </c>
      <c r="K24" s="19" t="str">
        <f t="shared" si="0"/>
        <v>OK</v>
      </c>
    </row>
    <row r="25" spans="2:11" ht="29.25" customHeight="1">
      <c r="B25" s="465"/>
      <c r="C25" s="55"/>
      <c r="D25" s="56"/>
      <c r="E25" s="57"/>
      <c r="F25" s="58"/>
      <c r="G25" s="57"/>
      <c r="H25" s="58"/>
      <c r="I25" s="59"/>
      <c r="J25" s="60"/>
      <c r="K25" s="19" t="str">
        <f t="shared" si="0"/>
        <v>OK</v>
      </c>
    </row>
    <row r="26" spans="2:11" ht="44.25" customHeight="1" thickBot="1">
      <c r="B26" s="466"/>
      <c r="C26" s="61" t="s">
        <v>96</v>
      </c>
      <c r="D26" s="62">
        <f>SUM(D23:D24)</f>
        <v>0</v>
      </c>
      <c r="E26" s="63"/>
      <c r="F26" s="64">
        <f>SUM(F23:F24)</f>
        <v>0</v>
      </c>
      <c r="G26" s="63"/>
      <c r="H26" s="64">
        <f>SUM(H23:H24)</f>
        <v>0</v>
      </c>
      <c r="I26" s="63"/>
      <c r="J26" s="65">
        <f>SUM(J23:J24)</f>
        <v>0</v>
      </c>
      <c r="K26" s="19" t="str">
        <f t="shared" si="0"/>
        <v>OK</v>
      </c>
    </row>
    <row r="27" spans="2:11" ht="44.25" customHeight="1" thickTop="1">
      <c r="B27" s="448" t="s">
        <v>97</v>
      </c>
      <c r="C27" s="467"/>
      <c r="D27" s="66">
        <f>SUM(D21+D26)</f>
        <v>0</v>
      </c>
      <c r="E27" s="57"/>
      <c r="F27" s="67">
        <f>SUM(F21+F26)</f>
        <v>0</v>
      </c>
      <c r="G27" s="57"/>
      <c r="H27" s="67">
        <f>SUM(H21+H26)</f>
        <v>0</v>
      </c>
      <c r="I27" s="57"/>
      <c r="J27" s="68">
        <f>SUM(J21+J26)</f>
        <v>0</v>
      </c>
      <c r="K27" s="19" t="str">
        <f>IF(D27=ROUND(F27,0)+ROUND(H27,0)+ROUND(J27,0),"OK","×")</f>
        <v>OK</v>
      </c>
    </row>
    <row r="28" spans="2:11" ht="12" customHeight="1">
      <c r="D28" s="69"/>
      <c r="E28" s="69"/>
      <c r="F28" s="69"/>
      <c r="G28" s="69"/>
      <c r="H28" s="69"/>
      <c r="I28" s="69"/>
      <c r="J28" s="69"/>
    </row>
    <row r="29" spans="2:11" ht="75" customHeight="1">
      <c r="B29" s="450" t="s">
        <v>98</v>
      </c>
      <c r="C29" s="450"/>
      <c r="D29" s="450"/>
      <c r="E29" s="450"/>
      <c r="F29" s="450"/>
      <c r="G29" s="450"/>
      <c r="H29" s="450"/>
      <c r="I29" s="450"/>
      <c r="J29" s="450"/>
    </row>
    <row r="30" spans="2:11" ht="24.75" customHeight="1">
      <c r="B30" s="70"/>
      <c r="C30" s="451"/>
      <c r="D30" s="452"/>
      <c r="E30" s="452"/>
      <c r="F30" s="452"/>
      <c r="G30" s="452"/>
      <c r="H30" s="452"/>
      <c r="I30" s="452"/>
      <c r="J30" s="452"/>
    </row>
    <row r="31" spans="2:11" ht="24.75" customHeight="1">
      <c r="C31" s="71"/>
      <c r="D31" s="71"/>
      <c r="E31" s="71"/>
      <c r="F31" s="71"/>
      <c r="G31" s="71"/>
      <c r="H31" s="71"/>
      <c r="I31" s="71"/>
      <c r="J31" s="71"/>
    </row>
  </sheetData>
  <mergeCells count="12">
    <mergeCell ref="B1:J1"/>
    <mergeCell ref="B2:D2"/>
    <mergeCell ref="B3:D3"/>
    <mergeCell ref="B4:D4"/>
    <mergeCell ref="B6:B8"/>
    <mergeCell ref="C6:C8"/>
    <mergeCell ref="E6:J6"/>
    <mergeCell ref="B9:B21"/>
    <mergeCell ref="B23:B26"/>
    <mergeCell ref="B27:C27"/>
    <mergeCell ref="B29:J29"/>
    <mergeCell ref="C30:J30"/>
  </mergeCells>
  <phoneticPr fontId="1"/>
  <pageMargins left="0.59055118110236227" right="0.39370078740157483" top="0.59055118110236227" bottom="0.59055118110236227" header="0.51181102362204722" footer="0.51181102362204722"/>
  <pageSetup paperSize="9" scale="75"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F81FB37DF1C14C9CE1FFC6A05F8872" ma:contentTypeVersion="15" ma:contentTypeDescription="Create a new document." ma:contentTypeScope="" ma:versionID="eafbf7179bee9f3da06a5e8d8277b13e">
  <xsd:schema xmlns:xsd="http://www.w3.org/2001/XMLSchema" xmlns:xs="http://www.w3.org/2001/XMLSchema" xmlns:p="http://schemas.microsoft.com/office/2006/metadata/properties" xmlns:ns1="http://schemas.microsoft.com/sharepoint/v3" xmlns:ns2="b252e89a-34c0-4c96-9f14-c3273292d6fd" xmlns:ns3="6247811e-b09e-4db0-b0e2-20f60e430aaf" targetNamespace="http://schemas.microsoft.com/office/2006/metadata/properties" ma:root="true" ma:fieldsID="cd323f5e799e19321a0779bf3bdbbfe2" ns1:_="" ns2:_="" ns3:_="">
    <xsd:import namespace="http://schemas.microsoft.com/sharepoint/v3"/>
    <xsd:import namespace="b252e89a-34c0-4c96-9f14-c3273292d6fd"/>
    <xsd:import namespace="6247811e-b09e-4db0-b0e2-20f60e430a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52e89a-34c0-4c96-9f14-c3273292d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839e1b8-f5b0-498a-9da1-3169d63f859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247811e-b09e-4db0-b0e2-20f60e430aa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08618aa-5fa6-42bc-bb26-24249832a84a}" ma:internalName="TaxCatchAll" ma:showField="CatchAllData" ma:web="6247811e-b09e-4db0-b0e2-20f60e430a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b252e89a-34c0-4c96-9f14-c3273292d6fd">
      <Terms xmlns="http://schemas.microsoft.com/office/infopath/2007/PartnerControls"/>
    </lcf76f155ced4ddcb4097134ff3c332f>
    <_ip_UnifiedCompliancePolicyProperties xmlns="http://schemas.microsoft.com/sharepoint/v3" xsi:nil="true"/>
    <TaxCatchAll xmlns="6247811e-b09e-4db0-b0e2-20f60e430aaf" xsi:nil="true"/>
  </documentManagement>
</p:properties>
</file>

<file path=customXml/itemProps1.xml><?xml version="1.0" encoding="utf-8"?>
<ds:datastoreItem xmlns:ds="http://schemas.openxmlformats.org/officeDocument/2006/customXml" ds:itemID="{D26B8283-BA5A-4D3F-83B2-2C77F6143F3B}">
  <ds:schemaRefs>
    <ds:schemaRef ds:uri="http://schemas.microsoft.com/sharepoint/v3/contenttype/forms"/>
  </ds:schemaRefs>
</ds:datastoreItem>
</file>

<file path=customXml/itemProps2.xml><?xml version="1.0" encoding="utf-8"?>
<ds:datastoreItem xmlns:ds="http://schemas.openxmlformats.org/officeDocument/2006/customXml" ds:itemID="{D5482601-4F09-446C-A515-AB50492AEC0A}"/>
</file>

<file path=customXml/itemProps3.xml><?xml version="1.0" encoding="utf-8"?>
<ds:datastoreItem xmlns:ds="http://schemas.openxmlformats.org/officeDocument/2006/customXml" ds:itemID="{3BBEDD01-DB9A-4118-AB5C-26DAAE316FDD}">
  <ds:schemaRefs>
    <ds:schemaRef ds:uri="b252e89a-34c0-4c96-9f14-c3273292d6fd"/>
    <ds:schemaRef ds:uri="http://www.w3.org/XML/1998/namespace"/>
    <ds:schemaRef ds:uri="http://purl.org/dc/elements/1.1/"/>
    <ds:schemaRef ds:uri="http://purl.org/dc/terms/"/>
    <ds:schemaRef ds:uri="http://schemas.microsoft.com/office/2006/metadata/properties"/>
    <ds:schemaRef ds:uri="http://schemas.microsoft.com/office/2006/documentManagement/types"/>
    <ds:schemaRef ds:uri="http://schemas.microsoft.com/sharepoint/v3"/>
    <ds:schemaRef ds:uri="http://purl.org/dc/dcmitype/"/>
    <ds:schemaRef ds:uri="http://schemas.microsoft.com/office/infopath/2007/PartnerControls"/>
    <ds:schemaRef ds:uri="http://schemas.openxmlformats.org/package/2006/metadata/core-properties"/>
    <ds:schemaRef ds:uri="6247811e-b09e-4db0-b0e2-20f60e430aa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提出資料(補助協議)</vt:lpstr>
      <vt:lpstr>鑑文</vt:lpstr>
      <vt:lpstr>概要書</vt:lpstr>
      <vt:lpstr>事業計画書</vt:lpstr>
      <vt:lpstr>按分表</vt:lpstr>
      <vt:lpstr>内訳（施設１）</vt:lpstr>
      <vt:lpstr>内訳（施設２）</vt:lpstr>
      <vt:lpstr>内訳（施設３）</vt:lpstr>
      <vt:lpstr>内訳（全体）</vt:lpstr>
      <vt:lpstr>按分表!Print_Area</vt:lpstr>
      <vt:lpstr>概要書!Print_Area</vt:lpstr>
      <vt:lpstr>事業計画書!Print_Area</vt:lpstr>
      <vt:lpstr>'提出資料(補助協議)'!Print_Area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2026-04-23T07:02:48Z</dcterms:created>
  <dcterms:modified xsi:type="dcterms:W3CDTF">2026-04-28T00:51:25Z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0x0101005BF81FB37DF1C14C9CE1FFC6A05F8872</vt:lpwstr>
  </property>
  <property fmtid="{D5CDD505-2E9C-101B-9397-08002B2CF9AE}" pid="3" name="MediaServiceImageTags">
    <vt:lpwstr/>
  </property>
</Properties>
</file>