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70DF5954-80CD-474D-8B0D-DF4FB8F2FDC4}" xr6:coauthVersionLast="47" xr6:coauthVersionMax="47" xr10:uidLastSave="{00000000-0000-0000-0000-000000000000}"/>
  <bookViews>
    <workbookView xWindow="2670" yWindow="-120" windowWidth="26250" windowHeight="16440" tabRatio="823" xr2:uid="{00000000-000D-0000-FFFF-FFFF00000000}"/>
  </bookViews>
  <sheets>
    <sheet name="会計" sheetId="27361" r:id="rId1"/>
    <sheet name="歳入" sheetId="27370" r:id="rId2"/>
    <sheet name="歳出（目的別）" sheetId="27374" r:id="rId3"/>
    <sheet name="歳出（性質別）" sheetId="27366" r:id="rId4"/>
    <sheet name="積立基金" sheetId="27376" r:id="rId5"/>
    <sheet name="特別区債" sheetId="27378" r:id="rId6"/>
    <sheet name="積立基金の状況（23区別）（1）" sheetId="27384" r:id="rId7"/>
    <sheet name="積立基金の状況（23区別）（2）" sheetId="27383" r:id="rId8"/>
    <sheet name="前年度執行状況（1）" sheetId="27381" r:id="rId9"/>
    <sheet name="前年度執行状況（2）" sheetId="27382" r:id="rId10"/>
  </sheets>
  <externalReferences>
    <externalReference r:id="rId11"/>
  </externalReferences>
  <definedNames>
    <definedName name="_xlnm.Print_Area" localSheetId="0">会計!$A$1:$E$27</definedName>
    <definedName name="_xlnm.Print_Area" localSheetId="3">'歳出（性質別）'!$A$1:$H$31</definedName>
    <definedName name="_xlnm.Print_Area" localSheetId="2">'歳出（目的別）'!$A$1:$H$47</definedName>
    <definedName name="_xlnm.Print_Area" localSheetId="1">歳入!$A$1:$H$40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27382" l="1"/>
  <c r="E37" i="27382"/>
  <c r="E36" i="27382"/>
  <c r="E35" i="27382"/>
  <c r="E34" i="27382"/>
  <c r="E33" i="27382"/>
  <c r="E32" i="27382"/>
  <c r="E31" i="27382"/>
  <c r="E58" i="27381"/>
  <c r="E55" i="27381"/>
  <c r="E52" i="27381"/>
  <c r="E49" i="27381"/>
  <c r="F4" i="27376"/>
  <c r="D4" i="27376"/>
  <c r="C4" i="27376"/>
</calcChain>
</file>

<file path=xl/sharedStrings.xml><?xml version="1.0" encoding="utf-8"?>
<sst xmlns="http://schemas.openxmlformats.org/spreadsheetml/2006/main" count="472" uniqueCount="250">
  <si>
    <t>令和7年度上期　財政状況の公表（資料）</t>
  </si>
  <si>
    <t xml:space="preserve"> 　(注) 表中の数値は四捨五入しているため、一部の合計額が表内計算結果と合わない場合があります。</t>
    <phoneticPr fontId="7"/>
  </si>
  <si>
    <t>Ⅰ 令和7年度予算のあらまし</t>
  </si>
  <si>
    <t>１　各会計予算額</t>
    <rPh sb="5" eb="7">
      <t>ヨサン</t>
    </rPh>
    <phoneticPr fontId="7"/>
  </si>
  <si>
    <t>(単位：千円)</t>
    <rPh sb="4" eb="5">
      <t>セン</t>
    </rPh>
    <phoneticPr fontId="7"/>
  </si>
  <si>
    <t>区　　分</t>
  </si>
  <si>
    <t>7年度</t>
  </si>
  <si>
    <t>6年度</t>
  </si>
  <si>
    <t>増減額</t>
  </si>
  <si>
    <t>増減率　%</t>
  </si>
  <si>
    <t>一般会計</t>
  </si>
  <si>
    <t>国民健康保険特別会計</t>
  </si>
  <si>
    <t>後期高齢者医療特別会計</t>
  </si>
  <si>
    <t>介護保険特別会計</t>
  </si>
  <si>
    <t>合　　計</t>
  </si>
  <si>
    <t>【区報掲載値】</t>
    <rPh sb="1" eb="2">
      <t>ク</t>
    </rPh>
    <rPh sb="2" eb="3">
      <t>ホウ</t>
    </rPh>
    <rPh sb="3" eb="5">
      <t>ケイサイ</t>
    </rPh>
    <rPh sb="5" eb="6">
      <t>アタイ</t>
    </rPh>
    <phoneticPr fontId="7"/>
  </si>
  <si>
    <t>(単位：億円)</t>
    <rPh sb="4" eb="5">
      <t>オク</t>
    </rPh>
    <phoneticPr fontId="7"/>
  </si>
  <si>
    <t>２　一般会計歳入・歳出予算</t>
    <rPh sb="2" eb="4">
      <t>イッパン</t>
    </rPh>
    <rPh sb="4" eb="6">
      <t>カイケイ</t>
    </rPh>
    <rPh sb="6" eb="8">
      <t>サイニュウ</t>
    </rPh>
    <rPh sb="9" eb="11">
      <t>サイシュツ</t>
    </rPh>
    <rPh sb="11" eb="13">
      <t>ヨサン</t>
    </rPh>
    <phoneticPr fontId="7"/>
  </si>
  <si>
    <t>（１）歳　　入</t>
  </si>
  <si>
    <t>構成割合％</t>
    <rPh sb="0" eb="2">
      <t>コウセイ</t>
    </rPh>
    <rPh sb="2" eb="4">
      <t>ワリアイ</t>
    </rPh>
    <phoneticPr fontId="7"/>
  </si>
  <si>
    <t>増減率％</t>
  </si>
  <si>
    <t>特別区税</t>
  </si>
  <si>
    <t>地方譲与税</t>
  </si>
  <si>
    <t>★</t>
  </si>
  <si>
    <t>利子割交付金</t>
  </si>
  <si>
    <t>配当割交付金</t>
    <rPh sb="0" eb="2">
      <t>ハイトウ</t>
    </rPh>
    <phoneticPr fontId="7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</si>
  <si>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phoneticPr fontId="7"/>
  </si>
  <si>
    <t>地方消費税交付金</t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</si>
  <si>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7"/>
  </si>
  <si>
    <t>地方特例交付金</t>
  </si>
  <si>
    <t>特別区交付金</t>
  </si>
  <si>
    <t xml:space="preserve"> </t>
  </si>
  <si>
    <t>交通安全対策特別交付金</t>
  </si>
  <si>
    <t>分担金及び負担金</t>
  </si>
  <si>
    <t>☆</t>
  </si>
  <si>
    <t>使用料及び手数料</t>
  </si>
  <si>
    <t>国庫支出金</t>
  </si>
  <si>
    <t>都支出金</t>
  </si>
  <si>
    <t>財産収入</t>
  </si>
  <si>
    <t>寄附金</t>
  </si>
  <si>
    <t>繰入金</t>
  </si>
  <si>
    <t>繰越金</t>
  </si>
  <si>
    <t>諸収入</t>
  </si>
  <si>
    <t>特別区債</t>
  </si>
  <si>
    <t>計</t>
    <rPh sb="0" eb="1">
      <t>ケイ</t>
    </rPh>
    <phoneticPr fontId="7"/>
  </si>
  <si>
    <t>特別区税</t>
    <rPh sb="0" eb="2">
      <t>トクベツ</t>
    </rPh>
    <rPh sb="2" eb="3">
      <t>ク</t>
    </rPh>
    <rPh sb="3" eb="4">
      <t>ゼイ</t>
    </rPh>
    <phoneticPr fontId="7"/>
  </si>
  <si>
    <t>特別区交付金</t>
    <rPh sb="0" eb="3">
      <t>トクベツク</t>
    </rPh>
    <phoneticPr fontId="7"/>
  </si>
  <si>
    <t>国庫支出金</t>
    <rPh sb="0" eb="2">
      <t>コッコ</t>
    </rPh>
    <rPh sb="2" eb="5">
      <t>シシュツキン</t>
    </rPh>
    <phoneticPr fontId="7"/>
  </si>
  <si>
    <t>都支出金</t>
    <rPh sb="0" eb="1">
      <t>ト</t>
    </rPh>
    <rPh sb="1" eb="4">
      <t>シシュツキン</t>
    </rPh>
    <phoneticPr fontId="7"/>
  </si>
  <si>
    <t>譲与税・交付金</t>
    <rPh sb="0" eb="2">
      <t>ジョウヨ</t>
    </rPh>
    <rPh sb="2" eb="3">
      <t>ゼイ</t>
    </rPh>
    <rPh sb="4" eb="7">
      <t>コウフキン</t>
    </rPh>
    <phoneticPr fontId="7"/>
  </si>
  <si>
    <t>繰入金</t>
    <rPh sb="0" eb="2">
      <t>クリイレ</t>
    </rPh>
    <rPh sb="2" eb="3">
      <t>キン</t>
    </rPh>
    <phoneticPr fontId="7"/>
  </si>
  <si>
    <t>特別区債</t>
    <rPh sb="0" eb="2">
      <t>トクベツ</t>
    </rPh>
    <rPh sb="2" eb="3">
      <t>ク</t>
    </rPh>
    <rPh sb="3" eb="4">
      <t>サイ</t>
    </rPh>
    <phoneticPr fontId="7"/>
  </si>
  <si>
    <t>その他</t>
    <rPh sb="2" eb="3">
      <t>タ</t>
    </rPh>
    <phoneticPr fontId="7"/>
  </si>
  <si>
    <t>（注1）【譲与税・交付金 ★】の各数値は、（１）歳入の表における、地方譲与税、利子割交付金、配当割交付金、株式等譲渡
　　　所得割交付金、地方消費税交付金、環境性能割交付金、地方特例交付金、交通安全対策特別交付金、の数値をまとめて算
　　　出したものです。</t>
    <rPh sb="1" eb="2">
      <t>チュウ</t>
    </rPh>
    <rPh sb="5" eb="8">
      <t>ジョウヨゼイ</t>
    </rPh>
    <rPh sb="9" eb="12">
      <t>コウフキン</t>
    </rPh>
    <rPh sb="16" eb="19">
      <t>カクスウチ</t>
    </rPh>
    <rPh sb="24" eb="26">
      <t>サイニュウ</t>
    </rPh>
    <rPh sb="33" eb="35">
      <t>チホウ</t>
    </rPh>
    <rPh sb="35" eb="38">
      <t>ジョウヨゼイ</t>
    </rPh>
    <rPh sb="39" eb="41">
      <t>リシ</t>
    </rPh>
    <rPh sb="41" eb="42">
      <t>ワリ</t>
    </rPh>
    <rPh sb="42" eb="45">
      <t>コウフキン</t>
    </rPh>
    <rPh sb="46" eb="48">
      <t>ハイトウ</t>
    </rPh>
    <rPh sb="48" eb="49">
      <t>ワリ</t>
    </rPh>
    <rPh sb="49" eb="52">
      <t>コウフキン</t>
    </rPh>
    <rPh sb="69" eb="71">
      <t>チホウ</t>
    </rPh>
    <rPh sb="71" eb="74">
      <t>ショウヒゼイ</t>
    </rPh>
    <rPh sb="74" eb="76">
      <t>コウフ</t>
    </rPh>
    <rPh sb="76" eb="77">
      <t>キン</t>
    </rPh>
    <rPh sb="78" eb="83">
      <t>カンキョウセイノウワリ</t>
    </rPh>
    <rPh sb="83" eb="85">
      <t>コウフ</t>
    </rPh>
    <rPh sb="85" eb="86">
      <t>キン</t>
    </rPh>
    <rPh sb="87" eb="89">
      <t>チホウ</t>
    </rPh>
    <rPh sb="89" eb="91">
      <t>トクレイ</t>
    </rPh>
    <rPh sb="91" eb="93">
      <t>コウフ</t>
    </rPh>
    <rPh sb="93" eb="94">
      <t>キン</t>
    </rPh>
    <rPh sb="95" eb="97">
      <t>コウツウ</t>
    </rPh>
    <rPh sb="97" eb="99">
      <t>アンゼン</t>
    </rPh>
    <rPh sb="99" eb="101">
      <t>タイサク</t>
    </rPh>
    <rPh sb="101" eb="103">
      <t>トクベツ</t>
    </rPh>
    <rPh sb="103" eb="105">
      <t>コウフ</t>
    </rPh>
    <rPh sb="105" eb="106">
      <t>キン</t>
    </rPh>
    <rPh sb="108" eb="110">
      <t>スウチ</t>
    </rPh>
    <rPh sb="115" eb="116">
      <t>サン</t>
    </rPh>
    <phoneticPr fontId="7"/>
  </si>
  <si>
    <t>（注2）【その他 ☆】の各数値は、（１）歳入の表における、分担金及び負担金、使用料及び手数料、財産収入、寄附金、繰越
　　　金、諸収入の数値をまとめて算出したものです。</t>
    <rPh sb="1" eb="2">
      <t>チュウ</t>
    </rPh>
    <rPh sb="7" eb="8">
      <t>ホカ</t>
    </rPh>
    <rPh sb="12" eb="15">
      <t>カクスウチ</t>
    </rPh>
    <rPh sb="20" eb="22">
      <t>サイニュウ</t>
    </rPh>
    <rPh sb="23" eb="24">
      <t>ヒョウ</t>
    </rPh>
    <rPh sb="56" eb="58">
      <t>クリコシ</t>
    </rPh>
    <rPh sb="62" eb="63">
      <t>キン</t>
    </rPh>
    <rPh sb="64" eb="65">
      <t>ショ</t>
    </rPh>
    <rPh sb="65" eb="67">
      <t>シュウニュウ</t>
    </rPh>
    <rPh sb="68" eb="70">
      <t>スウチ</t>
    </rPh>
    <rPh sb="75" eb="77">
      <t>サンシュツ</t>
    </rPh>
    <phoneticPr fontId="7"/>
  </si>
  <si>
    <t>（２）歳　　出</t>
    <rPh sb="6" eb="7">
      <t>デ</t>
    </rPh>
    <phoneticPr fontId="7"/>
  </si>
  <si>
    <t>区　　分</t>
    <phoneticPr fontId="7"/>
  </si>
  <si>
    <t>議会費</t>
  </si>
  <si>
    <t>総務費</t>
  </si>
  <si>
    <t>区民生活費</t>
  </si>
  <si>
    <t>健康福祉費</t>
  </si>
  <si>
    <t>産業経済費</t>
  </si>
  <si>
    <t>都市整備費</t>
  </si>
  <si>
    <t>環境清掃費</t>
  </si>
  <si>
    <t>教育費</t>
  </si>
  <si>
    <t>公債費</t>
  </si>
  <si>
    <t>諸支出金</t>
  </si>
  <si>
    <t>予備費</t>
  </si>
  <si>
    <t>計</t>
  </si>
  <si>
    <t>予備費など</t>
  </si>
  <si>
    <t>（注）【予備費など ☆】の各数値は、（２）歳出の表における、諸支出金及び予備費の数値をまとめて算出したものです。</t>
    <rPh sb="1" eb="2">
      <t>チュウ</t>
    </rPh>
    <rPh sb="13" eb="16">
      <t>カクスウチ</t>
    </rPh>
    <rPh sb="21" eb="23">
      <t>サイシュツ</t>
    </rPh>
    <rPh sb="24" eb="25">
      <t>ヒョウ</t>
    </rPh>
    <rPh sb="34" eb="35">
      <t>オヨ</t>
    </rPh>
    <rPh sb="36" eb="39">
      <t>ヨビヒ</t>
    </rPh>
    <rPh sb="40" eb="42">
      <t>スウチ</t>
    </rPh>
    <rPh sb="47" eb="49">
      <t>サンシュツ</t>
    </rPh>
    <phoneticPr fontId="7"/>
  </si>
  <si>
    <t>（参考）</t>
    <rPh sb="1" eb="3">
      <t>サンコウ</t>
    </rPh>
    <phoneticPr fontId="7"/>
  </si>
  <si>
    <t>（単位：円）</t>
    <rPh sb="1" eb="3">
      <t>タンイ</t>
    </rPh>
    <rPh sb="4" eb="5">
      <t>エン</t>
    </rPh>
    <phoneticPr fontId="7"/>
  </si>
  <si>
    <t>区民１人当たり歳出額</t>
    <rPh sb="3" eb="4">
      <t>ニン</t>
    </rPh>
    <rPh sb="4" eb="5">
      <t>ア</t>
    </rPh>
    <rPh sb="7" eb="9">
      <t>サイシュツ</t>
    </rPh>
    <rPh sb="9" eb="10">
      <t>ガク</t>
    </rPh>
    <phoneticPr fontId="7"/>
  </si>
  <si>
    <t>１万円当たり歳出額</t>
  </si>
  <si>
    <t>(単位：人）</t>
    <rPh sb="1" eb="3">
      <t>タンイ</t>
    </rPh>
    <rPh sb="4" eb="5">
      <t>ニン</t>
    </rPh>
    <phoneticPr fontId="7"/>
  </si>
  <si>
    <t>7年4月1日現在人口</t>
  </si>
  <si>
    <t>（３）性質別歳出</t>
    <rPh sb="3" eb="5">
      <t>セイシツ</t>
    </rPh>
    <rPh sb="5" eb="6">
      <t>ベツ</t>
    </rPh>
    <rPh sb="6" eb="8">
      <t>サイシュツ</t>
    </rPh>
    <phoneticPr fontId="7"/>
  </si>
  <si>
    <t>人件費</t>
  </si>
  <si>
    <t>扶助費</t>
  </si>
  <si>
    <t>普通建設事業費</t>
    <rPh sb="4" eb="6">
      <t>ジギョウ</t>
    </rPh>
    <rPh sb="6" eb="7">
      <t>ヒ</t>
    </rPh>
    <phoneticPr fontId="7"/>
  </si>
  <si>
    <t>物件費</t>
  </si>
  <si>
    <t>維持補修費</t>
  </si>
  <si>
    <t>補助費等</t>
  </si>
  <si>
    <t>積立金</t>
  </si>
  <si>
    <t>投資・出資金</t>
  </si>
  <si>
    <t>-</t>
  </si>
  <si>
    <t>貸付金</t>
  </si>
  <si>
    <t>繰出金</t>
  </si>
  <si>
    <t>予備費</t>
    <rPh sb="0" eb="2">
      <t>ヨビ</t>
    </rPh>
    <rPh sb="2" eb="3">
      <t>ヒ</t>
    </rPh>
    <phoneticPr fontId="7"/>
  </si>
  <si>
    <t>普通建設事業費</t>
    <rPh sb="0" eb="2">
      <t>フツウ</t>
    </rPh>
    <rPh sb="4" eb="6">
      <t>ジギョウ</t>
    </rPh>
    <rPh sb="6" eb="7">
      <t>ヒ</t>
    </rPh>
    <phoneticPr fontId="7"/>
  </si>
  <si>
    <t>物件費</t>
    <rPh sb="0" eb="2">
      <t>ブッケン</t>
    </rPh>
    <rPh sb="2" eb="3">
      <t>ヒ</t>
    </rPh>
    <phoneticPr fontId="7"/>
  </si>
  <si>
    <t>☆</t>
    <phoneticPr fontId="7"/>
  </si>
  <si>
    <t>（注）【その他 ☆】の各数値は、（３）性質別歳出の表における、維持補修費、投資・出資金、貸付金、予備費の数値をまとめて算出したものです。</t>
    <rPh sb="1" eb="2">
      <t>チュウ</t>
    </rPh>
    <rPh sb="6" eb="7">
      <t>ホカ</t>
    </rPh>
    <rPh sb="11" eb="14">
      <t>カクスウチ</t>
    </rPh>
    <rPh sb="19" eb="21">
      <t>セイシツ</t>
    </rPh>
    <rPh sb="21" eb="22">
      <t>ベツ</t>
    </rPh>
    <rPh sb="22" eb="24">
      <t>サイシュツ</t>
    </rPh>
    <rPh sb="25" eb="26">
      <t>ヒョウ</t>
    </rPh>
    <rPh sb="31" eb="33">
      <t>イジ</t>
    </rPh>
    <rPh sb="33" eb="35">
      <t>ホシュウ</t>
    </rPh>
    <rPh sb="35" eb="36">
      <t>ヒ</t>
    </rPh>
    <rPh sb="37" eb="39">
      <t>トウシ</t>
    </rPh>
    <rPh sb="40" eb="43">
      <t>シュッシキン</t>
    </rPh>
    <rPh sb="44" eb="46">
      <t>カシツケ</t>
    </rPh>
    <rPh sb="46" eb="47">
      <t>キン</t>
    </rPh>
    <rPh sb="48" eb="51">
      <t>ヨビヒ</t>
    </rPh>
    <rPh sb="52" eb="54">
      <t>スウチ</t>
    </rPh>
    <rPh sb="59" eb="61">
      <t>サンシュツ</t>
    </rPh>
    <phoneticPr fontId="7"/>
  </si>
  <si>
    <t>３　積立基金</t>
    <rPh sb="2" eb="4">
      <t>ツミタテ</t>
    </rPh>
    <rPh sb="4" eb="6">
      <t>キキン</t>
    </rPh>
    <phoneticPr fontId="7"/>
  </si>
  <si>
    <t>基　 金　 名</t>
  </si>
  <si>
    <t>現在高見込額</t>
    <rPh sb="3" eb="5">
      <t>ミコミ</t>
    </rPh>
    <rPh sb="5" eb="6">
      <t>ガク</t>
    </rPh>
    <phoneticPr fontId="7"/>
  </si>
  <si>
    <t>積立額</t>
  </si>
  <si>
    <t>取崩額</t>
  </si>
  <si>
    <t>財政調整基金</t>
  </si>
  <si>
    <t>減債基金</t>
  </si>
  <si>
    <t>社会福祉施設整備寄付金等
積立基金</t>
  </si>
  <si>
    <t>三田地区街づくり寄付金等
積立基金</t>
  </si>
  <si>
    <t>奨学事業基金</t>
  </si>
  <si>
    <t>区営住宅管理基金</t>
  </si>
  <si>
    <t>サクラ基金</t>
  </si>
  <si>
    <t>介護給付費等準備基金</t>
    <rPh sb="5" eb="6">
      <t>トウ</t>
    </rPh>
    <phoneticPr fontId="7"/>
  </si>
  <si>
    <t>施設整備基金</t>
    <rPh sb="0" eb="2">
      <t>シセツ</t>
    </rPh>
    <rPh sb="2" eb="4">
      <t>セイビ</t>
    </rPh>
    <phoneticPr fontId="7"/>
  </si>
  <si>
    <t>スポーツ振興基金</t>
    <rPh sb="4" eb="6">
      <t>シンコウ</t>
    </rPh>
    <rPh sb="6" eb="8">
      <t>キキン</t>
    </rPh>
    <phoneticPr fontId="2"/>
  </si>
  <si>
    <t>子ども・子育て応援基金</t>
    <rPh sb="0" eb="1">
      <t>コ</t>
    </rPh>
    <rPh sb="4" eb="6">
      <t>コソダ</t>
    </rPh>
    <rPh sb="7" eb="9">
      <t>オウエン</t>
    </rPh>
    <rPh sb="9" eb="11">
      <t>キキン</t>
    </rPh>
    <phoneticPr fontId="2"/>
  </si>
  <si>
    <t>学校教育施設整備基金</t>
    <rPh sb="0" eb="2">
      <t>ガッコウ</t>
    </rPh>
    <rPh sb="2" eb="4">
      <t>キョウイク</t>
    </rPh>
    <rPh sb="4" eb="6">
      <t>シセツ</t>
    </rPh>
    <rPh sb="6" eb="8">
      <t>セイビ</t>
    </rPh>
    <rPh sb="8" eb="10">
      <t>キキン</t>
    </rPh>
    <phoneticPr fontId="2"/>
  </si>
  <si>
    <t>産業振興基金</t>
    <rPh sb="0" eb="2">
      <t>サンギョウ</t>
    </rPh>
    <rPh sb="2" eb="4">
      <t>シンコウ</t>
    </rPh>
    <rPh sb="4" eb="6">
      <t>キキン</t>
    </rPh>
    <phoneticPr fontId="7"/>
  </si>
  <si>
    <t>芸術文化振興基金</t>
    <rPh sb="0" eb="2">
      <t>ゲイジュツ</t>
    </rPh>
    <rPh sb="2" eb="4">
      <t>ブンカ</t>
    </rPh>
    <rPh sb="4" eb="6">
      <t>シンコウ</t>
    </rPh>
    <rPh sb="6" eb="8">
      <t>キキン</t>
    </rPh>
    <phoneticPr fontId="7"/>
  </si>
  <si>
    <t>動物愛護推進基金</t>
    <rPh sb="0" eb="2">
      <t>ドウブツ</t>
    </rPh>
    <rPh sb="2" eb="4">
      <t>アイゴ</t>
    </rPh>
    <rPh sb="4" eb="6">
      <t>スイシン</t>
    </rPh>
    <rPh sb="6" eb="8">
      <t>キキン</t>
    </rPh>
    <phoneticPr fontId="7"/>
  </si>
  <si>
    <t>障害福祉推進基金</t>
    <rPh sb="0" eb="4">
      <t>ショウガイフクシ</t>
    </rPh>
    <rPh sb="4" eb="6">
      <t>スイシン</t>
    </rPh>
    <rPh sb="6" eb="8">
      <t>キキン</t>
    </rPh>
    <phoneticPr fontId="7"/>
  </si>
  <si>
    <t>災害対策基金</t>
    <rPh sb="0" eb="6">
      <t>サイガイタイサクキキン</t>
    </rPh>
    <phoneticPr fontId="7"/>
  </si>
  <si>
    <t>４　特別区債</t>
    <phoneticPr fontId="7"/>
  </si>
  <si>
    <t>（単位：千円）</t>
    <rPh sb="4" eb="5">
      <t>セン</t>
    </rPh>
    <phoneticPr fontId="7"/>
  </si>
  <si>
    <t>区　　　分</t>
    <rPh sb="0" eb="1">
      <t>ク</t>
    </rPh>
    <rPh sb="4" eb="5">
      <t>ブン</t>
    </rPh>
    <phoneticPr fontId="7"/>
  </si>
  <si>
    <t>6年度末</t>
    <phoneticPr fontId="7"/>
  </si>
  <si>
    <t>7年度中の増減額</t>
    <phoneticPr fontId="7"/>
  </si>
  <si>
    <t>7年度末</t>
    <phoneticPr fontId="7"/>
  </si>
  <si>
    <t>起債額</t>
    <rPh sb="0" eb="2">
      <t>キサイ</t>
    </rPh>
    <rPh sb="2" eb="3">
      <t>ガク</t>
    </rPh>
    <phoneticPr fontId="7"/>
  </si>
  <si>
    <t>元金償還額</t>
    <rPh sb="0" eb="2">
      <t>ガンキン</t>
    </rPh>
    <rPh sb="2" eb="4">
      <t>ショウカン</t>
    </rPh>
    <rPh sb="4" eb="5">
      <t>ガク</t>
    </rPh>
    <phoneticPr fontId="7"/>
  </si>
  <si>
    <t>現在高見込額</t>
    <phoneticPr fontId="7"/>
  </si>
  <si>
    <t>総務債</t>
    <rPh sb="0" eb="2">
      <t>ソウム</t>
    </rPh>
    <rPh sb="2" eb="3">
      <t>サイ</t>
    </rPh>
    <phoneticPr fontId="7"/>
  </si>
  <si>
    <t>区民生活債</t>
    <rPh sb="0" eb="2">
      <t>クミン</t>
    </rPh>
    <rPh sb="2" eb="4">
      <t>セイカツ</t>
    </rPh>
    <rPh sb="4" eb="5">
      <t>サイ</t>
    </rPh>
    <phoneticPr fontId="7"/>
  </si>
  <si>
    <t>健康福祉債</t>
    <rPh sb="0" eb="2">
      <t>ケンコウ</t>
    </rPh>
    <rPh sb="2" eb="4">
      <t>フクシ</t>
    </rPh>
    <phoneticPr fontId="7"/>
  </si>
  <si>
    <t>都市整備債</t>
    <rPh sb="0" eb="2">
      <t>トシ</t>
    </rPh>
    <rPh sb="2" eb="4">
      <t>セイビ</t>
    </rPh>
    <rPh sb="4" eb="5">
      <t>サイ</t>
    </rPh>
    <phoneticPr fontId="7"/>
  </si>
  <si>
    <t>教育債</t>
    <rPh sb="0" eb="2">
      <t>キョウイク</t>
    </rPh>
    <rPh sb="2" eb="3">
      <t>サイ</t>
    </rPh>
    <phoneticPr fontId="7"/>
  </si>
  <si>
    <t>住民税等減税補てん債</t>
    <rPh sb="0" eb="4">
      <t>ジュウミンゼイトウ</t>
    </rPh>
    <rPh sb="4" eb="6">
      <t>ゲンゼイ</t>
    </rPh>
    <rPh sb="6" eb="7">
      <t>ホ</t>
    </rPh>
    <rPh sb="9" eb="10">
      <t>サイ</t>
    </rPh>
    <phoneticPr fontId="7"/>
  </si>
  <si>
    <t>＜区民１人当たりの積立基金残高の特別区平均との比較（令和5年度普通会計決算）＞</t>
    <rPh sb="26" eb="28">
      <t>レイワ</t>
    </rPh>
    <rPh sb="29" eb="31">
      <t>ネンド</t>
    </rPh>
    <phoneticPr fontId="7"/>
  </si>
  <si>
    <t>（参考）</t>
    <phoneticPr fontId="7"/>
  </si>
  <si>
    <t>（単位：円）</t>
    <phoneticPr fontId="7"/>
  </si>
  <si>
    <t>区名</t>
    <rPh sb="0" eb="1">
      <t>ク</t>
    </rPh>
    <rPh sb="1" eb="2">
      <t>メイ</t>
    </rPh>
    <phoneticPr fontId="13"/>
  </si>
  <si>
    <t>財政調整基金</t>
    <rPh sb="0" eb="2">
      <t>ザイセイ</t>
    </rPh>
    <rPh sb="2" eb="4">
      <t>チョウセイ</t>
    </rPh>
    <rPh sb="4" eb="6">
      <t>キキン</t>
    </rPh>
    <phoneticPr fontId="7"/>
  </si>
  <si>
    <t>減債基金</t>
    <rPh sb="0" eb="2">
      <t>ゲンサイ</t>
    </rPh>
    <rPh sb="2" eb="4">
      <t>キキン</t>
    </rPh>
    <phoneticPr fontId="7"/>
  </si>
  <si>
    <t>その他の基金</t>
    <rPh sb="2" eb="3">
      <t>タ</t>
    </rPh>
    <rPh sb="4" eb="6">
      <t>キキン</t>
    </rPh>
    <phoneticPr fontId="7"/>
  </si>
  <si>
    <t>積立基金</t>
  </si>
  <si>
    <t>目黒区</t>
  </si>
  <si>
    <t>23区平均</t>
    <rPh sb="2" eb="3">
      <t>ク</t>
    </rPh>
    <rPh sb="3" eb="5">
      <t>ヘイキン</t>
    </rPh>
    <phoneticPr fontId="13"/>
  </si>
  <si>
    <t>＜区民１人当たりの積立基金残高の２３区比較（令和5年度普通会計決算）＞</t>
    <rPh sb="22" eb="24">
      <t>レイワ</t>
    </rPh>
    <rPh sb="25" eb="27">
      <t>ネンド</t>
    </rPh>
    <phoneticPr fontId="7"/>
  </si>
  <si>
    <t>令和5年度末における積立基金残高の状況（普通会計決算）</t>
  </si>
  <si>
    <t>区    名</t>
  </si>
  <si>
    <t>人 口（R6.4.1）</t>
  </si>
  <si>
    <t>その他特定目的基金</t>
  </si>
  <si>
    <t>合　　　　　計</t>
  </si>
  <si>
    <t>令和5年度末現在高</t>
  </si>
  <si>
    <t>1人当たり基金残高</t>
  </si>
  <si>
    <t>（人）</t>
  </si>
  <si>
    <t>順位
大→小</t>
  </si>
  <si>
    <t>（千円）</t>
  </si>
  <si>
    <t>（円）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</si>
  <si>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</si>
  <si>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</si>
  <si>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</si>
  <si>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</si>
  <si>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</si>
  <si>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</si>
  <si>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</si>
  <si>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</si>
  <si>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</si>
  <si>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</si>
  <si>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</si>
  <si>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</si>
  <si>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</si>
  <si>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</si>
  <si>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</si>
  <si>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</si>
  <si>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</si>
  <si>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</si>
  <si>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</si>
  <si>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</si>
  <si>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</si>
  <si>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</si>
  <si>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平均</t>
  </si>
  <si>
    <t>（多い順）</t>
  </si>
  <si>
    <t>※令和5年度末における積立基金残高については、「令和5年度特別区決算状況（令和6年12月）」より抜粋。</t>
  </si>
  <si>
    <t>Ⅱ　令和６年度下期の補正予算と予算執行状況　</t>
    <rPh sb="2" eb="4">
      <t>レイワ</t>
    </rPh>
    <rPh sb="5" eb="7">
      <t>ネンド</t>
    </rPh>
    <rPh sb="7" eb="9">
      <t>シモキ</t>
    </rPh>
    <rPh sb="10" eb="12">
      <t>ホセイ</t>
    </rPh>
    <rPh sb="12" eb="14">
      <t>ヨサン</t>
    </rPh>
    <rPh sb="15" eb="17">
      <t>ヨサン</t>
    </rPh>
    <rPh sb="17" eb="19">
      <t>シッコウ</t>
    </rPh>
    <rPh sb="19" eb="21">
      <t>ジョウキョウ</t>
    </rPh>
    <phoneticPr fontId="12"/>
  </si>
  <si>
    <t>１　６年度補正予算</t>
    <rPh sb="5" eb="7">
      <t>ホセイ</t>
    </rPh>
    <rPh sb="7" eb="9">
      <t>ヨサン</t>
    </rPh>
    <phoneticPr fontId="12"/>
  </si>
  <si>
    <t>一般会計（第３・４号）、国民健康保険特別会計（第３号）・</t>
    <rPh sb="0" eb="2">
      <t>イッパン</t>
    </rPh>
    <rPh sb="2" eb="4">
      <t>カイケイ</t>
    </rPh>
    <rPh sb="5" eb="6">
      <t>ダイ</t>
    </rPh>
    <rPh sb="9" eb="10">
      <t>ゴウ</t>
    </rPh>
    <rPh sb="12" eb="14">
      <t>コクミン</t>
    </rPh>
    <rPh sb="14" eb="16">
      <t>ケンコウ</t>
    </rPh>
    <rPh sb="16" eb="18">
      <t>ホケン</t>
    </rPh>
    <rPh sb="18" eb="20">
      <t>トクベツ</t>
    </rPh>
    <rPh sb="20" eb="22">
      <t>カイケイ</t>
    </rPh>
    <rPh sb="23" eb="24">
      <t>ダイ</t>
    </rPh>
    <rPh sb="25" eb="26">
      <t>ゴウ</t>
    </rPh>
    <phoneticPr fontId="12"/>
  </si>
  <si>
    <t>後期高齢者医療特別会計（第２号）・介護保険特別会計（第２号）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rPh sb="12" eb="13">
      <t>ダイ</t>
    </rPh>
    <rPh sb="14" eb="15">
      <t>ゴウ</t>
    </rPh>
    <rPh sb="17" eb="19">
      <t>カイゴ</t>
    </rPh>
    <rPh sb="19" eb="21">
      <t>ホケン</t>
    </rPh>
    <rPh sb="21" eb="23">
      <t>トクベツ</t>
    </rPh>
    <rPh sb="23" eb="25">
      <t>カイケイ</t>
    </rPh>
    <rPh sb="26" eb="27">
      <t>ダイ</t>
    </rPh>
    <rPh sb="28" eb="29">
      <t>ゴウ</t>
    </rPh>
    <phoneticPr fontId="12"/>
  </si>
  <si>
    <t>（単位：千円）</t>
    <rPh sb="1" eb="3">
      <t>タンイ</t>
    </rPh>
    <rPh sb="4" eb="6">
      <t>センエン</t>
    </rPh>
    <phoneticPr fontId="12"/>
  </si>
  <si>
    <t>区　　分</t>
    <phoneticPr fontId="12"/>
  </si>
  <si>
    <t>補正前予算額</t>
    <rPh sb="0" eb="2">
      <t>ホセイ</t>
    </rPh>
    <rPh sb="2" eb="3">
      <t>マエ</t>
    </rPh>
    <phoneticPr fontId="12"/>
  </si>
  <si>
    <t>補正予算額</t>
  </si>
  <si>
    <t>補正後予算額</t>
    <rPh sb="0" eb="2">
      <t>ホセイ</t>
    </rPh>
    <rPh sb="2" eb="3">
      <t>ゴ</t>
    </rPh>
    <rPh sb="3" eb="6">
      <t>ヨサンガク</t>
    </rPh>
    <phoneticPr fontId="12"/>
  </si>
  <si>
    <t>　一般会計</t>
    <phoneticPr fontId="12"/>
  </si>
  <si>
    <t>特別会計</t>
    <rPh sb="0" eb="2">
      <t>トクベツ</t>
    </rPh>
    <rPh sb="2" eb="4">
      <t>カイケイ</t>
    </rPh>
    <phoneticPr fontId="12"/>
  </si>
  <si>
    <t>国民健康保険特別会計</t>
    <phoneticPr fontId="1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</si>
  <si>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12"/>
  </si>
  <si>
    <t>介護保険特別会計</t>
    <phoneticPr fontId="12"/>
  </si>
  <si>
    <t>（単位：億円）</t>
    <rPh sb="1" eb="3">
      <t>タンイ</t>
    </rPh>
    <rPh sb="4" eb="6">
      <t>オクエン</t>
    </rPh>
    <phoneticPr fontId="12"/>
  </si>
  <si>
    <t>補正前予算額</t>
    <phoneticPr fontId="12"/>
  </si>
  <si>
    <t>２　各会計の執行状況</t>
    <rPh sb="2" eb="5">
      <t>カクカイケイ</t>
    </rPh>
    <rPh sb="6" eb="8">
      <t>シッコウ</t>
    </rPh>
    <rPh sb="8" eb="10">
      <t>ジョウキョウ</t>
    </rPh>
    <phoneticPr fontId="12"/>
  </si>
  <si>
    <t>（単位：千円）</t>
  </si>
  <si>
    <t xml:space="preserve"> 区　　分</t>
    <phoneticPr fontId="12"/>
  </si>
  <si>
    <t>予算額</t>
    <rPh sb="0" eb="2">
      <t>ヨサン</t>
    </rPh>
    <rPh sb="2" eb="3">
      <t>ガク</t>
    </rPh>
    <phoneticPr fontId="12"/>
  </si>
  <si>
    <t>収入済額</t>
    <rPh sb="0" eb="2">
      <t>シュウニュウ</t>
    </rPh>
    <rPh sb="2" eb="3">
      <t>ズ</t>
    </rPh>
    <rPh sb="3" eb="4">
      <t>ガク</t>
    </rPh>
    <phoneticPr fontId="7"/>
  </si>
  <si>
    <t>収入率（％）</t>
    <rPh sb="0" eb="2">
      <t>シュウニュウ</t>
    </rPh>
    <rPh sb="2" eb="3">
      <t>リツ</t>
    </rPh>
    <phoneticPr fontId="7"/>
  </si>
  <si>
    <t>支出済額</t>
    <rPh sb="0" eb="2">
      <t>シシュツ</t>
    </rPh>
    <rPh sb="2" eb="3">
      <t>ズ</t>
    </rPh>
    <rPh sb="3" eb="4">
      <t>ガク</t>
    </rPh>
    <phoneticPr fontId="7"/>
  </si>
  <si>
    <t>執行率（％）</t>
    <rPh sb="0" eb="2">
      <t>シッコウ</t>
    </rPh>
    <rPh sb="2" eb="3">
      <t>リツ</t>
    </rPh>
    <phoneticPr fontId="7"/>
  </si>
  <si>
    <t>特別会計</t>
    <rPh sb="0" eb="2">
      <t>トクベツ</t>
    </rPh>
    <rPh sb="2" eb="4">
      <t>カイケイ</t>
    </rPh>
    <phoneticPr fontId="7"/>
  </si>
  <si>
    <t>後期高齢者医療特別会計</t>
    <rPh sb="0" eb="2">
      <t>コウキ</t>
    </rPh>
    <rPh sb="2" eb="5">
      <t>コウレイシャ</t>
    </rPh>
    <rPh sb="5" eb="7">
      <t>イリョウ</t>
    </rPh>
    <phoneticPr fontId="12"/>
  </si>
  <si>
    <t>執行額は、5月末までの出納整理期間を経て決算額となります。</t>
    <phoneticPr fontId="12"/>
  </si>
  <si>
    <t>（令和7年3月31日現在）</t>
    <rPh sb="1" eb="3">
      <t>レイワ</t>
    </rPh>
    <rPh sb="4" eb="5">
      <t>ネン</t>
    </rPh>
    <rPh sb="5" eb="6">
      <t>ヘイネン</t>
    </rPh>
    <rPh sb="6" eb="7">
      <t>ガツ</t>
    </rPh>
    <rPh sb="9" eb="10">
      <t>ヒ</t>
    </rPh>
    <rPh sb="10" eb="12">
      <t>ゲンザイ</t>
    </rPh>
    <phoneticPr fontId="12"/>
  </si>
  <si>
    <t>（単位：億円）</t>
  </si>
  <si>
    <t>３　特別区民税の負担状況</t>
    <rPh sb="2" eb="4">
      <t>トクベツ</t>
    </rPh>
    <rPh sb="4" eb="6">
      <t>クミン</t>
    </rPh>
    <rPh sb="6" eb="7">
      <t>ゼイ</t>
    </rPh>
    <rPh sb="8" eb="10">
      <t>フタン</t>
    </rPh>
    <rPh sb="10" eb="12">
      <t>ジョウキョウ</t>
    </rPh>
    <phoneticPr fontId="12"/>
  </si>
  <si>
    <t>総　額</t>
    <rPh sb="0" eb="1">
      <t>フサ</t>
    </rPh>
    <rPh sb="2" eb="3">
      <t>ガク</t>
    </rPh>
    <phoneticPr fontId="12"/>
  </si>
  <si>
    <t>１世帯当たり</t>
    <rPh sb="1" eb="3">
      <t>セタイ</t>
    </rPh>
    <rPh sb="3" eb="4">
      <t>ア</t>
    </rPh>
    <phoneticPr fontId="12"/>
  </si>
  <si>
    <t>１人当たり</t>
    <rPh sb="1" eb="2">
      <t>ニン</t>
    </rPh>
    <rPh sb="2" eb="3">
      <t>ア</t>
    </rPh>
    <phoneticPr fontId="12"/>
  </si>
  <si>
    <t>（7年3月31日現在）</t>
    <phoneticPr fontId="12"/>
  </si>
  <si>
    <t>（算出基礎）</t>
    <rPh sb="1" eb="3">
      <t>サンシュツ</t>
    </rPh>
    <rPh sb="3" eb="5">
      <t>キソ</t>
    </rPh>
    <phoneticPr fontId="12"/>
  </si>
  <si>
    <t>特別区民税補正後予算額</t>
    <rPh sb="0" eb="2">
      <t>トクベツ</t>
    </rPh>
    <rPh sb="2" eb="4">
      <t>クミン</t>
    </rPh>
    <rPh sb="4" eb="5">
      <t>ゼイ</t>
    </rPh>
    <rPh sb="5" eb="7">
      <t>ホセイ</t>
    </rPh>
    <rPh sb="7" eb="8">
      <t>ゴ</t>
    </rPh>
    <rPh sb="8" eb="11">
      <t>ヨサンガク</t>
    </rPh>
    <phoneticPr fontId="12"/>
  </si>
  <si>
    <t>千円</t>
    <rPh sb="0" eb="2">
      <t>センエン</t>
    </rPh>
    <phoneticPr fontId="13"/>
  </si>
  <si>
    <t>住民記録世帯数</t>
    <rPh sb="0" eb="2">
      <t>ジュウミン</t>
    </rPh>
    <rPh sb="2" eb="4">
      <t>キロク</t>
    </rPh>
    <rPh sb="4" eb="7">
      <t>セタイスウ</t>
    </rPh>
    <phoneticPr fontId="12"/>
  </si>
  <si>
    <t>世帯</t>
    <rPh sb="0" eb="2">
      <t>セタイ</t>
    </rPh>
    <phoneticPr fontId="13"/>
  </si>
  <si>
    <t>住民記録人口</t>
    <rPh sb="0" eb="2">
      <t>ジュウミン</t>
    </rPh>
    <rPh sb="2" eb="4">
      <t>キロク</t>
    </rPh>
    <rPh sb="4" eb="6">
      <t>ジンコウ</t>
    </rPh>
    <phoneticPr fontId="12"/>
  </si>
  <si>
    <t>人</t>
    <rPh sb="0" eb="1">
      <t>ニン</t>
    </rPh>
    <phoneticPr fontId="13"/>
  </si>
  <si>
    <t>（7年3月31日現在。ただし、住民記録世帯数及び住民記録人口は7年4月1日現在）</t>
    <phoneticPr fontId="12"/>
  </si>
  <si>
    <t>４　区有財産の状況</t>
    <rPh sb="2" eb="3">
      <t>ク</t>
    </rPh>
    <rPh sb="3" eb="4">
      <t>ユウ</t>
    </rPh>
    <rPh sb="4" eb="6">
      <t>ザイサン</t>
    </rPh>
    <rPh sb="7" eb="9">
      <t>ジョウキョウ</t>
    </rPh>
    <phoneticPr fontId="12"/>
  </si>
  <si>
    <t>区　　　分</t>
    <rPh sb="0" eb="1">
      <t>ク</t>
    </rPh>
    <rPh sb="4" eb="5">
      <t>ブン</t>
    </rPh>
    <phoneticPr fontId="12"/>
  </si>
  <si>
    <t>現在高</t>
    <rPh sb="0" eb="2">
      <t>ゲンザイ</t>
    </rPh>
    <rPh sb="2" eb="3">
      <t>タカ</t>
    </rPh>
    <phoneticPr fontId="12"/>
  </si>
  <si>
    <t>備　　　考</t>
    <rPh sb="0" eb="1">
      <t>ソナエ</t>
    </rPh>
    <rPh sb="4" eb="5">
      <t>コウ</t>
    </rPh>
    <phoneticPr fontId="12"/>
  </si>
  <si>
    <t>土　地</t>
    <rPh sb="0" eb="1">
      <t>ツチ</t>
    </rPh>
    <rPh sb="2" eb="3">
      <t>チ</t>
    </rPh>
    <phoneticPr fontId="12"/>
  </si>
  <si>
    <t>建　物</t>
    <rPh sb="0" eb="1">
      <t>ダテ</t>
    </rPh>
    <rPh sb="2" eb="3">
      <t>モノ</t>
    </rPh>
    <phoneticPr fontId="12"/>
  </si>
  <si>
    <t>物　権</t>
    <rPh sb="0" eb="1">
      <t>モノ</t>
    </rPh>
    <rPh sb="2" eb="3">
      <t>ケン</t>
    </rPh>
    <phoneticPr fontId="12"/>
  </si>
  <si>
    <t>出資による権利</t>
    <rPh sb="0" eb="2">
      <t>シュッシ</t>
    </rPh>
    <rPh sb="5" eb="7">
      <t>ケンリ</t>
    </rPh>
    <phoneticPr fontId="12"/>
  </si>
  <si>
    <t>芸術文化振興財団などへの出資金</t>
  </si>
  <si>
    <t>物　品</t>
    <rPh sb="0" eb="1">
      <t>モノ</t>
    </rPh>
    <rPh sb="2" eb="3">
      <t>シナ</t>
    </rPh>
    <phoneticPr fontId="12"/>
  </si>
  <si>
    <t>取得金額１件50万円以上のもの</t>
  </si>
  <si>
    <t>債　権</t>
    <rPh sb="0" eb="1">
      <t>サイ</t>
    </rPh>
    <rPh sb="2" eb="3">
      <t>ケン</t>
    </rPh>
    <phoneticPr fontId="12"/>
  </si>
  <si>
    <t>奨学資金などの貸付金</t>
  </si>
  <si>
    <t>基　金</t>
    <rPh sb="0" eb="1">
      <t>モト</t>
    </rPh>
    <rPh sb="2" eb="3">
      <t>キン</t>
    </rPh>
    <phoneticPr fontId="12"/>
  </si>
  <si>
    <t>積立基金</t>
    <rPh sb="0" eb="2">
      <t>ツミタテ</t>
    </rPh>
    <rPh sb="2" eb="4">
      <t>キキン</t>
    </rPh>
    <phoneticPr fontId="12"/>
  </si>
  <si>
    <t>財政調整基金、減債基金などの基金</t>
  </si>
  <si>
    <t>運用基金</t>
    <rPh sb="0" eb="2">
      <t>ウンヨウ</t>
    </rPh>
    <rPh sb="2" eb="4">
      <t>キキン</t>
    </rPh>
    <phoneticPr fontId="12"/>
  </si>
  <si>
    <t>公共料金支払基金などの基金</t>
  </si>
  <si>
    <t>（7年3月31日現在。ただし、土地、建物、出資による権利は6年9月30日現在。）</t>
    <phoneticPr fontId="12"/>
  </si>
  <si>
    <t>芸術文化振興財団などへの出資金</t>
    <rPh sb="0" eb="2">
      <t>ゲイジュツ</t>
    </rPh>
    <rPh sb="2" eb="4">
      <t>ブンカ</t>
    </rPh>
    <rPh sb="4" eb="6">
      <t>シンコウ</t>
    </rPh>
    <rPh sb="6" eb="8">
      <t>ザイダン</t>
    </rPh>
    <rPh sb="12" eb="15">
      <t>シュッシキン</t>
    </rPh>
    <phoneticPr fontId="12"/>
  </si>
  <si>
    <t>取得金額１件50万円以上のもの</t>
    <rPh sb="0" eb="2">
      <t>シュトク</t>
    </rPh>
    <rPh sb="2" eb="4">
      <t>キンガク</t>
    </rPh>
    <rPh sb="5" eb="6">
      <t>ケン</t>
    </rPh>
    <rPh sb="8" eb="12">
      <t>マンエンイジョウ</t>
    </rPh>
    <phoneticPr fontId="12"/>
  </si>
  <si>
    <t>奨学資金などの貸付金</t>
    <rPh sb="0" eb="2">
      <t>ショウガク</t>
    </rPh>
    <rPh sb="2" eb="4">
      <t>シキン</t>
    </rPh>
    <rPh sb="7" eb="9">
      <t>カシツケ</t>
    </rPh>
    <rPh sb="9" eb="10">
      <t>キン</t>
    </rPh>
    <phoneticPr fontId="12"/>
  </si>
  <si>
    <t>積立基金と公共料金支払基金などの運用基金</t>
    <rPh sb="0" eb="2">
      <t>ツミタテ</t>
    </rPh>
    <rPh sb="2" eb="4">
      <t>キキン</t>
    </rPh>
    <rPh sb="5" eb="7">
      <t>コウキョウ</t>
    </rPh>
    <rPh sb="7" eb="9">
      <t>リョウキン</t>
    </rPh>
    <rPh sb="9" eb="11">
      <t>シハライ</t>
    </rPh>
    <rPh sb="11" eb="13">
      <t>キキン</t>
    </rPh>
    <rPh sb="16" eb="18">
      <t>ウンヨウ</t>
    </rPh>
    <rPh sb="18" eb="20">
      <t>キキン</t>
    </rPh>
    <phoneticPr fontId="12"/>
  </si>
  <si>
    <t>５　特別区債の状況</t>
    <rPh sb="2" eb="4">
      <t>トクベツ</t>
    </rPh>
    <rPh sb="4" eb="6">
      <t>クサイ</t>
    </rPh>
    <rPh sb="7" eb="9">
      <t>ジョウキョウ</t>
    </rPh>
    <phoneticPr fontId="12"/>
  </si>
  <si>
    <t>特別区債現在高</t>
    <rPh sb="0" eb="2">
      <t>トクベツ</t>
    </rPh>
    <rPh sb="2" eb="4">
      <t>クサイ</t>
    </rPh>
    <rPh sb="4" eb="6">
      <t>ゲンザイ</t>
    </rPh>
    <rPh sb="6" eb="7">
      <t>タカ</t>
    </rPh>
    <phoneticPr fontId="12"/>
  </si>
  <si>
    <t>（7年3月31日現在。一般会計のみ）</t>
  </si>
  <si>
    <t>（単位：億円）</t>
    <rPh sb="1" eb="3">
      <t>タンイ</t>
    </rPh>
    <rPh sb="4" eb="5">
      <t>オク</t>
    </rPh>
    <rPh sb="5" eb="6">
      <t>エン</t>
    </rPh>
    <phoneticPr fontId="12"/>
  </si>
  <si>
    <t>６　一時借入金の状況</t>
    <rPh sb="2" eb="4">
      <t>イチジ</t>
    </rPh>
    <rPh sb="4" eb="6">
      <t>カリイレ</t>
    </rPh>
    <rPh sb="6" eb="7">
      <t>キン</t>
    </rPh>
    <rPh sb="8" eb="10">
      <t>ジョウキョウ</t>
    </rPh>
    <phoneticPr fontId="12"/>
  </si>
  <si>
    <t>一時借入は行っていません。</t>
    <rPh sb="0" eb="2">
      <t>イチジ</t>
    </rPh>
    <rPh sb="2" eb="4">
      <t>カリイレ</t>
    </rPh>
    <rPh sb="5" eb="6">
      <t>オコナ</t>
    </rPh>
    <phoneticPr fontId="12"/>
  </si>
  <si>
    <t>※令和6年4月1日現在の人口については、東京都の統計「住民基本台帳による世帯と人口（日本人及び外国人）（令和6年4月1日現在）」より抜粋。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</si>
</sst>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#,##0.0;&quot;△&quot;#,##0.0"/>
    <numFmt numFmtId="177" formatCode="#,##0.0&quot;人月&quot;"/>
    <numFmt numFmtId="178" formatCode="#,##0_);[Red]\(#,##0\)"/>
    <numFmt numFmtId="179" formatCode="#,##0_ "/>
    <numFmt numFmtId="180" formatCode="#,##0.0_ "/>
    <numFmt numFmtId="181" formatCode="#,##0&quot;円&quot;"/>
    <numFmt numFmtId="182" formatCode="#,##0;&quot;△ &quot;#,##0"/>
    <numFmt numFmtId="183" formatCode="#,##0;&quot;△&quot;#,##0"/>
    <numFmt numFmtId="184" formatCode="#,##0_ ;[Red]\-#,##0\ "/>
    <numFmt numFmtId="185" formatCode="#,##0.0;&quot;△ &quot;#,##0.0"/>
    <numFmt numFmtId="186" formatCode="#,##0.0_);[Red]\(#,##0.0\)"/>
    <numFmt numFmtId="187" formatCode="0&quot;億&quot;&quot;円&quot;"/>
    <numFmt numFmtId="188" formatCode="0&quot;件&quot;"/>
    <numFmt numFmtId="189" formatCode="#,##0&quot;㎡&quot;"/>
    <numFmt numFmtId="190" formatCode="#,##0&quot;千&quot;&quot;円&quot;"/>
    <numFmt numFmtId="191" formatCode="#,##0\ ;&quot;△ &quot;#,##0\ "/>
    <numFmt numFmtId="192" formatCode="0;&quot;△ &quot;0"/>
    <numFmt numFmtId="193" formatCode="#,##0.000_ ;[Red]\-#,##0.000\ "/>
    <numFmt numFmtId="194" formatCode="#,##0.0\ ;&quot;△ &quot;#,##0.0\ "/>
    <numFmt numFmtId="195" formatCode="0.0_ "/>
    <numFmt numFmtId="196" formatCode="0.0&quot;億&quot;&quot;円&quot;"/>
  </numFmts>
  <fonts count="24"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MS Sans Serif"/>
      <family val="2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ゴシック"/>
      <family val="3"/>
      <charset val="128"/>
    </font>
    <font>
      <sz val="8"/>
      <color indexed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trike/>
      <sz val="10"/>
      <name val="ＭＳ 明朝"/>
      <family val="1"/>
      <charset val="128"/>
    </font>
    <font>
      <sz val="8.5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2" fillId="0" borderId="0" applyNumberFormat="0" applyFont="0" applyFill="0" applyBorder="0" applyAlignment="0" applyProtection="0">
      <alignment horizontal="left"/>
    </xf>
    <xf numFmtId="0" fontId="4" fillId="0" borderId="3">
      <alignment horizontal="center"/>
    </xf>
    <xf numFmtId="38" fontId="1" fillId="0" borderId="0" applyFont="0" applyFill="0" applyBorder="0" applyAlignment="0" applyProtection="0"/>
    <xf numFmtId="177" fontId="5" fillId="0" borderId="0"/>
    <xf numFmtId="0" fontId="6" fillId="0" borderId="0"/>
    <xf numFmtId="0" fontId="6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/>
    <xf numFmtId="9" fontId="1" fillId="0" borderId="0" applyFont="0" applyFill="0" applyBorder="0" applyAlignment="0" applyProtection="0"/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344">
    <xf numFmtId="0" fontId="0" fillId="0" borderId="0" xfId="0"/>
    <xf numFmtId="0" fontId="8" fillId="0" borderId="4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183" fontId="0" fillId="0" borderId="6" xfId="0" applyNumberFormat="1" applyBorder="1" applyAlignment="1">
      <alignment horizontal="center" vertical="center"/>
    </xf>
    <xf numFmtId="179" fontId="6" fillId="0" borderId="0" xfId="7" applyNumberFormat="1" applyAlignment="1" applyProtection="1">
      <alignment vertical="center"/>
      <protection locked="0"/>
    </xf>
    <xf numFmtId="180" fontId="6" fillId="0" borderId="0" xfId="7" applyNumberFormat="1" applyAlignment="1" applyProtection="1">
      <alignment vertical="center"/>
      <protection locked="0"/>
    </xf>
    <xf numFmtId="0" fontId="6" fillId="0" borderId="0" xfId="11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85" fontId="0" fillId="0" borderId="5" xfId="0" applyNumberFormat="1" applyBorder="1" applyAlignment="1" applyProtection="1">
      <alignment vertical="center"/>
      <protection locked="0"/>
    </xf>
    <xf numFmtId="182" fontId="0" fillId="0" borderId="5" xfId="0" applyNumberFormat="1" applyBorder="1" applyAlignment="1" applyProtection="1">
      <alignment vertical="center"/>
      <protection locked="0"/>
    </xf>
    <xf numFmtId="182" fontId="0" fillId="0" borderId="5" xfId="0" applyNumberFormat="1" applyBorder="1" applyAlignment="1" applyProtection="1">
      <alignment horizontal="right" vertical="center"/>
      <protection locked="0"/>
    </xf>
    <xf numFmtId="183" fontId="0" fillId="0" borderId="5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83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92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93" fontId="6" fillId="0" borderId="0" xfId="5" applyNumberFormat="1" applyFont="1" applyFill="1" applyBorder="1" applyAlignment="1" applyProtection="1">
      <alignment vertical="center"/>
      <protection locked="0"/>
    </xf>
    <xf numFmtId="185" fontId="0" fillId="0" borderId="0" xfId="0" applyNumberFormat="1" applyAlignment="1" applyProtection="1">
      <alignment vertical="center"/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82" fontId="0" fillId="0" borderId="0" xfId="0" applyNumberFormat="1" applyAlignment="1" applyProtection="1">
      <alignment vertical="center"/>
      <protection locked="0"/>
    </xf>
    <xf numFmtId="179" fontId="0" fillId="0" borderId="0" xfId="0" applyNumberFormat="1" applyAlignment="1">
      <alignment vertical="center"/>
    </xf>
    <xf numFmtId="38" fontId="6" fillId="0" borderId="0" xfId="5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10" applyFont="1">
      <alignment vertical="center"/>
    </xf>
    <xf numFmtId="0" fontId="9" fillId="0" borderId="0" xfId="9" applyFont="1" applyAlignment="1">
      <alignment vertical="center"/>
    </xf>
    <xf numFmtId="0" fontId="6" fillId="0" borderId="0" xfId="9" applyFont="1" applyAlignment="1">
      <alignment vertical="center"/>
    </xf>
    <xf numFmtId="0" fontId="10" fillId="0" borderId="0" xfId="9" applyFont="1" applyAlignment="1">
      <alignment vertical="center"/>
    </xf>
    <xf numFmtId="0" fontId="13" fillId="0" borderId="0" xfId="9" applyFont="1" applyAlignment="1">
      <alignment vertical="center"/>
    </xf>
    <xf numFmtId="0" fontId="6" fillId="0" borderId="0" xfId="9" applyFont="1" applyAlignment="1">
      <alignment horizontal="right" vertical="center"/>
    </xf>
    <xf numFmtId="0" fontId="6" fillId="0" borderId="0" xfId="9" applyFont="1" applyAlignment="1" applyProtection="1">
      <alignment vertical="center"/>
      <protection locked="0"/>
    </xf>
    <xf numFmtId="0" fontId="6" fillId="0" borderId="0" xfId="9" applyFont="1" applyAlignment="1" applyProtection="1">
      <alignment horizontal="right" vertical="center"/>
      <protection locked="0"/>
    </xf>
    <xf numFmtId="0" fontId="6" fillId="2" borderId="7" xfId="9" applyFont="1" applyFill="1" applyBorder="1" applyAlignment="1" applyProtection="1">
      <alignment horizontal="center" vertical="center"/>
      <protection locked="0"/>
    </xf>
    <xf numFmtId="0" fontId="6" fillId="2" borderId="8" xfId="7" applyFill="1" applyBorder="1" applyAlignment="1" applyProtection="1">
      <alignment horizontal="center" vertical="center"/>
      <protection locked="0"/>
    </xf>
    <xf numFmtId="0" fontId="6" fillId="2" borderId="9" xfId="7" applyFill="1" applyBorder="1" applyAlignment="1" applyProtection="1">
      <alignment horizontal="center" vertical="center"/>
      <protection locked="0"/>
    </xf>
    <xf numFmtId="182" fontId="6" fillId="0" borderId="0" xfId="9" applyNumberFormat="1" applyFont="1" applyAlignment="1">
      <alignment vertical="center"/>
    </xf>
    <xf numFmtId="179" fontId="13" fillId="0" borderId="0" xfId="8" applyNumberFormat="1" applyFont="1" applyAlignment="1" applyProtection="1">
      <alignment vertical="center"/>
      <protection locked="0"/>
    </xf>
    <xf numFmtId="0" fontId="6" fillId="0" borderId="0" xfId="9" applyFont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6" xfId="9" applyFont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2" borderId="6" xfId="9" applyFont="1" applyFill="1" applyBorder="1" applyAlignment="1">
      <alignment vertical="center"/>
    </xf>
    <xf numFmtId="0" fontId="17" fillId="0" borderId="0" xfId="9" applyFont="1" applyAlignment="1">
      <alignment vertical="center"/>
    </xf>
    <xf numFmtId="38" fontId="6" fillId="0" borderId="0" xfId="5" applyFont="1" applyFill="1" applyBorder="1" applyAlignment="1">
      <alignment vertical="center"/>
    </xf>
    <xf numFmtId="0" fontId="6" fillId="2" borderId="5" xfId="9" applyFont="1" applyFill="1" applyBorder="1" applyAlignment="1">
      <alignment horizontal="center" vertical="center"/>
    </xf>
    <xf numFmtId="0" fontId="6" fillId="0" borderId="11" xfId="9" applyFont="1" applyBorder="1" applyAlignment="1">
      <alignment vertical="center"/>
    </xf>
    <xf numFmtId="0" fontId="6" fillId="0" borderId="13" xfId="9" applyFont="1" applyBorder="1" applyAlignment="1">
      <alignment vertical="center"/>
    </xf>
    <xf numFmtId="0" fontId="6" fillId="0" borderId="5" xfId="9" applyFont="1" applyBorder="1" applyAlignment="1">
      <alignment vertical="center"/>
    </xf>
    <xf numFmtId="0" fontId="6" fillId="0" borderId="10" xfId="9" applyFont="1" applyBorder="1" applyAlignment="1">
      <alignment vertical="center"/>
    </xf>
    <xf numFmtId="0" fontId="6" fillId="0" borderId="12" xfId="9" applyFont="1" applyBorder="1" applyAlignment="1">
      <alignment vertical="center"/>
    </xf>
    <xf numFmtId="0" fontId="6" fillId="0" borderId="0" xfId="9" applyFont="1" applyAlignment="1">
      <alignment horizontal="left" vertical="center"/>
    </xf>
    <xf numFmtId="187" fontId="6" fillId="0" borderId="0" xfId="9" applyNumberFormat="1" applyFont="1" applyAlignment="1">
      <alignment vertical="center"/>
    </xf>
    <xf numFmtId="0" fontId="6" fillId="0" borderId="0" xfId="9" applyFont="1" applyAlignment="1">
      <alignment horizontal="left" vertical="center" shrinkToFit="1"/>
    </xf>
    <xf numFmtId="38" fontId="6" fillId="0" borderId="0" xfId="5" applyFont="1" applyFill="1" applyAlignment="1">
      <alignment horizontal="right" vertical="center"/>
    </xf>
    <xf numFmtId="0" fontId="6" fillId="2" borderId="5" xfId="8" applyFill="1" applyBorder="1" applyAlignment="1" applyProtection="1">
      <alignment horizontal="center" vertical="center"/>
      <protection locked="0"/>
    </xf>
    <xf numFmtId="0" fontId="6" fillId="0" borderId="4" xfId="8" applyBorder="1" applyAlignment="1" applyProtection="1">
      <alignment vertical="center"/>
      <protection locked="0"/>
    </xf>
    <xf numFmtId="0" fontId="6" fillId="0" borderId="13" xfId="8" applyBorder="1" applyAlignment="1" applyProtection="1">
      <alignment vertical="center"/>
      <protection locked="0"/>
    </xf>
    <xf numFmtId="0" fontId="1" fillId="0" borderId="14" xfId="9" applyFont="1" applyBorder="1" applyAlignment="1">
      <alignment vertical="center"/>
    </xf>
    <xf numFmtId="191" fontId="6" fillId="0" borderId="5" xfId="8" applyNumberFormat="1" applyBorder="1" applyAlignment="1" applyProtection="1">
      <alignment vertical="center"/>
      <protection locked="0"/>
    </xf>
    <xf numFmtId="0" fontId="6" fillId="0" borderId="6" xfId="8" applyBorder="1" applyAlignment="1" applyProtection="1">
      <alignment vertical="center"/>
      <protection locked="0"/>
    </xf>
    <xf numFmtId="0" fontId="0" fillId="0" borderId="0" xfId="9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9" applyFont="1" applyAlignment="1" applyProtection="1">
      <alignment horizontal="right" vertical="center"/>
      <protection locked="0"/>
    </xf>
    <xf numFmtId="0" fontId="10" fillId="0" borderId="0" xfId="9" applyFont="1" applyAlignment="1">
      <alignment horizontal="left" vertical="center" shrinkToFit="1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6" fillId="0" borderId="0" xfId="9" applyFont="1" applyAlignment="1">
      <alignment horizontal="center" vertical="center" shrinkToFit="1"/>
    </xf>
    <xf numFmtId="191" fontId="6" fillId="0" borderId="5" xfId="5" applyNumberFormat="1" applyFont="1" applyFill="1" applyBorder="1" applyAlignment="1" applyProtection="1">
      <alignment vertical="center"/>
      <protection locked="0"/>
    </xf>
    <xf numFmtId="191" fontId="0" fillId="0" borderId="5" xfId="8" applyNumberFormat="1" applyFont="1" applyBorder="1" applyAlignment="1" applyProtection="1">
      <alignment vertical="center"/>
      <protection locked="0"/>
    </xf>
    <xf numFmtId="189" fontId="6" fillId="0" borderId="5" xfId="9" applyNumberFormat="1" applyFont="1" applyBorder="1" applyAlignment="1">
      <alignment vertical="center"/>
    </xf>
    <xf numFmtId="188" fontId="6" fillId="0" borderId="5" xfId="9" applyNumberFormat="1" applyFont="1" applyBorder="1" applyAlignment="1">
      <alignment horizontal="right" vertical="center"/>
    </xf>
    <xf numFmtId="190" fontId="6" fillId="0" borderId="5" xfId="5" applyNumberFormat="1" applyFont="1" applyFill="1" applyBorder="1" applyAlignment="1">
      <alignment vertical="center"/>
    </xf>
    <xf numFmtId="185" fontId="0" fillId="0" borderId="5" xfId="0" applyNumberFormat="1" applyBorder="1" applyAlignment="1" applyProtection="1">
      <alignment horizontal="right" vertical="center" shrinkToFit="1"/>
      <protection locked="0"/>
    </xf>
    <xf numFmtId="185" fontId="0" fillId="0" borderId="5" xfId="0" quotePrefix="1" applyNumberFormat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/>
    </xf>
    <xf numFmtId="38" fontId="0" fillId="0" borderId="0" xfId="5" applyFont="1"/>
    <xf numFmtId="0" fontId="1" fillId="0" borderId="18" xfId="15" applyFont="1" applyBorder="1" applyAlignment="1" applyProtection="1">
      <alignment horizontal="distributed" vertical="center"/>
      <protection locked="0"/>
    </xf>
    <xf numFmtId="0" fontId="1" fillId="0" borderId="20" xfId="15" applyFont="1" applyBorder="1" applyAlignment="1" applyProtection="1">
      <alignment horizontal="distributed" vertical="center"/>
      <protection locked="0"/>
    </xf>
    <xf numFmtId="0" fontId="1" fillId="0" borderId="22" xfId="15" applyFont="1" applyBorder="1" applyAlignment="1" applyProtection="1">
      <alignment horizontal="distributed" vertical="center"/>
      <protection locked="0"/>
    </xf>
    <xf numFmtId="0" fontId="1" fillId="0" borderId="25" xfId="15" applyFont="1" applyBorder="1" applyAlignment="1" applyProtection="1">
      <alignment horizontal="distributed" vertical="center"/>
      <protection locked="0"/>
    </xf>
    <xf numFmtId="0" fontId="1" fillId="0" borderId="30" xfId="15" applyFont="1" applyBorder="1" applyAlignment="1" applyProtection="1">
      <alignment horizontal="distributed" vertical="center"/>
      <protection locked="0"/>
    </xf>
    <xf numFmtId="0" fontId="1" fillId="0" borderId="31" xfId="15" applyFont="1" applyBorder="1" applyAlignment="1" applyProtection="1">
      <alignment horizontal="distributed" vertical="center"/>
      <protection locked="0"/>
    </xf>
    <xf numFmtId="0" fontId="1" fillId="0" borderId="32" xfId="15" applyFont="1" applyBorder="1" applyAlignment="1" applyProtection="1">
      <alignment horizontal="distributed" vertical="center"/>
      <protection locked="0"/>
    </xf>
    <xf numFmtId="0" fontId="1" fillId="0" borderId="29" xfId="15" applyFont="1" applyBorder="1" applyAlignment="1" applyProtection="1">
      <alignment horizontal="distributed" vertical="center"/>
      <protection locked="0"/>
    </xf>
    <xf numFmtId="38" fontId="1" fillId="0" borderId="31" xfId="5" applyFont="1" applyBorder="1"/>
    <xf numFmtId="38" fontId="1" fillId="0" borderId="32" xfId="5" applyFont="1" applyBorder="1"/>
    <xf numFmtId="182" fontId="1" fillId="0" borderId="33" xfId="13" applyNumberFormat="1" applyFont="1" applyBorder="1" applyAlignment="1">
      <alignment vertical="center"/>
    </xf>
    <xf numFmtId="38" fontId="1" fillId="0" borderId="30" xfId="5" applyFont="1" applyBorder="1"/>
    <xf numFmtId="182" fontId="1" fillId="0" borderId="30" xfId="13" applyNumberFormat="1" applyFont="1" applyFill="1" applyBorder="1" applyAlignment="1">
      <alignment vertical="center"/>
    </xf>
    <xf numFmtId="182" fontId="1" fillId="0" borderId="31" xfId="13" applyNumberFormat="1" applyFont="1" applyFill="1" applyBorder="1" applyAlignment="1">
      <alignment vertical="center"/>
    </xf>
    <xf numFmtId="182" fontId="1" fillId="0" borderId="32" xfId="13" applyNumberFormat="1" applyFont="1" applyFill="1" applyBorder="1" applyAlignment="1">
      <alignment vertical="center"/>
    </xf>
    <xf numFmtId="0" fontId="1" fillId="0" borderId="37" xfId="15" applyFont="1" applyBorder="1" applyAlignment="1" applyProtection="1">
      <alignment horizontal="distributed" vertical="center"/>
      <protection locked="0"/>
    </xf>
    <xf numFmtId="182" fontId="1" fillId="0" borderId="37" xfId="13" applyNumberFormat="1" applyFont="1" applyFill="1" applyBorder="1" applyAlignment="1">
      <alignment vertical="center"/>
    </xf>
    <xf numFmtId="38" fontId="1" fillId="0" borderId="37" xfId="5" applyFont="1" applyBorder="1"/>
    <xf numFmtId="38" fontId="22" fillId="5" borderId="3" xfId="5" applyFont="1" applyFill="1" applyBorder="1" applyAlignment="1">
      <alignment horizontal="right" vertical="center"/>
    </xf>
    <xf numFmtId="0" fontId="22" fillId="5" borderId="35" xfId="12" applyFont="1" applyFill="1" applyBorder="1" applyAlignment="1">
      <alignment horizontal="right" vertical="center"/>
    </xf>
    <xf numFmtId="0" fontId="22" fillId="6" borderId="27" xfId="12" applyFont="1" applyFill="1" applyBorder="1" applyAlignment="1">
      <alignment horizontal="center" vertical="center" wrapText="1"/>
    </xf>
    <xf numFmtId="182" fontId="1" fillId="6" borderId="19" xfId="13" applyNumberFormat="1" applyFont="1" applyFill="1" applyBorder="1" applyAlignment="1">
      <alignment vertical="center"/>
    </xf>
    <xf numFmtId="182" fontId="1" fillId="6" borderId="21" xfId="13" applyNumberFormat="1" applyFont="1" applyFill="1" applyBorder="1" applyAlignment="1">
      <alignment vertical="center"/>
    </xf>
    <xf numFmtId="182" fontId="1" fillId="6" borderId="23" xfId="13" applyNumberFormat="1" applyFont="1" applyFill="1" applyBorder="1" applyAlignment="1">
      <alignment vertical="center"/>
    </xf>
    <xf numFmtId="0" fontId="1" fillId="6" borderId="38" xfId="0" applyFont="1" applyFill="1" applyBorder="1"/>
    <xf numFmtId="0" fontId="1" fillId="6" borderId="34" xfId="0" applyFont="1" applyFill="1" applyBorder="1"/>
    <xf numFmtId="0" fontId="22" fillId="6" borderId="28" xfId="12" applyFont="1" applyFill="1" applyBorder="1" applyAlignment="1">
      <alignment horizontal="center" vertical="center" wrapText="1"/>
    </xf>
    <xf numFmtId="0" fontId="1" fillId="0" borderId="36" xfId="15" applyFont="1" applyBorder="1" applyAlignment="1" applyProtection="1">
      <alignment horizontal="distributed" vertical="center"/>
      <protection locked="0"/>
    </xf>
    <xf numFmtId="0" fontId="22" fillId="7" borderId="29" xfId="12" applyFont="1" applyFill="1" applyBorder="1" applyAlignment="1">
      <alignment horizontal="right" vertical="center"/>
    </xf>
    <xf numFmtId="182" fontId="1" fillId="6" borderId="38" xfId="13" applyNumberFormat="1" applyFont="1" applyFill="1" applyBorder="1" applyAlignment="1">
      <alignment vertical="center"/>
    </xf>
    <xf numFmtId="182" fontId="1" fillId="6" borderId="34" xfId="13" applyNumberFormat="1" applyFont="1" applyFill="1" applyBorder="1" applyAlignment="1">
      <alignment vertical="center"/>
    </xf>
    <xf numFmtId="182" fontId="1" fillId="4" borderId="40" xfId="13" applyNumberFormat="1" applyFont="1" applyFill="1" applyBorder="1" applyAlignment="1">
      <alignment vertical="center"/>
    </xf>
    <xf numFmtId="182" fontId="1" fillId="4" borderId="24" xfId="13" applyNumberFormat="1" applyFont="1" applyFill="1" applyBorder="1" applyAlignment="1">
      <alignment vertical="center"/>
    </xf>
    <xf numFmtId="38" fontId="1" fillId="4" borderId="40" xfId="5" applyFont="1" applyFill="1" applyBorder="1"/>
    <xf numFmtId="0" fontId="9" fillId="0" borderId="0" xfId="0" applyFont="1"/>
    <xf numFmtId="0" fontId="1" fillId="4" borderId="40" xfId="15" applyFont="1" applyFill="1" applyBorder="1" applyAlignment="1" applyProtection="1">
      <alignment horizontal="distributed" vertical="center"/>
      <protection locked="0"/>
    </xf>
    <xf numFmtId="195" fontId="0" fillId="0" borderId="0" xfId="0" applyNumberForma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85" fontId="0" fillId="0" borderId="5" xfId="0" applyNumberFormat="1" applyBorder="1" applyAlignment="1" applyProtection="1">
      <alignment horizontal="right" vertical="center"/>
      <protection locked="0"/>
    </xf>
    <xf numFmtId="176" fontId="0" fillId="0" borderId="5" xfId="0" applyNumberFormat="1" applyBorder="1" applyAlignment="1">
      <alignment horizontal="righ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194" fontId="6" fillId="0" borderId="5" xfId="5" applyNumberFormat="1" applyFont="1" applyFill="1" applyBorder="1" applyAlignment="1" applyProtection="1">
      <alignment vertical="center"/>
      <protection locked="0"/>
    </xf>
    <xf numFmtId="178" fontId="6" fillId="0" borderId="8" xfId="7" applyNumberFormat="1" applyBorder="1" applyAlignment="1" applyProtection="1">
      <alignment vertical="center"/>
      <protection locked="0"/>
    </xf>
    <xf numFmtId="178" fontId="6" fillId="0" borderId="7" xfId="7" applyNumberFormat="1" applyBorder="1" applyAlignment="1" applyProtection="1">
      <alignment vertical="center"/>
      <protection locked="0"/>
    </xf>
    <xf numFmtId="178" fontId="6" fillId="0" borderId="9" xfId="7" applyNumberFormat="1" applyBorder="1" applyAlignment="1" applyProtection="1">
      <alignment vertical="center"/>
      <protection locked="0"/>
    </xf>
    <xf numFmtId="186" fontId="6" fillId="0" borderId="7" xfId="7" applyNumberFormat="1" applyBorder="1" applyAlignment="1" applyProtection="1">
      <alignment vertical="center"/>
      <protection locked="0"/>
    </xf>
    <xf numFmtId="186" fontId="6" fillId="0" borderId="8" xfId="7" applyNumberFormat="1" applyBorder="1" applyAlignment="1" applyProtection="1">
      <alignment vertical="center"/>
      <protection locked="0"/>
    </xf>
    <xf numFmtId="186" fontId="6" fillId="0" borderId="9" xfId="7" applyNumberFormat="1" applyBorder="1" applyAlignment="1" applyProtection="1">
      <alignment vertical="center"/>
      <protection locked="0"/>
    </xf>
    <xf numFmtId="38" fontId="6" fillId="0" borderId="4" xfId="5" applyFont="1" applyFill="1" applyBorder="1" applyAlignment="1">
      <alignment vertical="center"/>
    </xf>
    <xf numFmtId="189" fontId="6" fillId="0" borderId="5" xfId="11" applyNumberFormat="1" applyFont="1" applyBorder="1" applyAlignment="1">
      <alignment vertical="center"/>
    </xf>
    <xf numFmtId="188" fontId="6" fillId="0" borderId="5" xfId="11" applyNumberFormat="1" applyFont="1" applyBorder="1" applyAlignment="1">
      <alignment horizontal="right" vertical="center"/>
    </xf>
    <xf numFmtId="184" fontId="6" fillId="5" borderId="5" xfId="5" applyNumberFormat="1" applyFont="1" applyFill="1" applyBorder="1" applyAlignment="1">
      <alignment vertical="center"/>
    </xf>
    <xf numFmtId="184" fontId="6" fillId="0" borderId="5" xfId="5" applyNumberFormat="1" applyFont="1" applyFill="1" applyBorder="1" applyAlignment="1">
      <alignment vertical="center"/>
    </xf>
    <xf numFmtId="192" fontId="0" fillId="0" borderId="5" xfId="5" applyNumberFormat="1" applyFont="1" applyFill="1" applyBorder="1" applyAlignment="1">
      <alignment horizontal="right" vertical="center"/>
    </xf>
    <xf numFmtId="192" fontId="6" fillId="0" borderId="5" xfId="5" applyNumberFormat="1" applyFont="1" applyFill="1" applyBorder="1" applyAlignment="1">
      <alignment horizontal="right" vertical="center"/>
    </xf>
    <xf numFmtId="0" fontId="21" fillId="0" borderId="0" xfId="12" applyFont="1">
      <alignment vertical="center"/>
    </xf>
    <xf numFmtId="0" fontId="1" fillId="6" borderId="41" xfId="12" applyFont="1" applyFill="1" applyBorder="1">
      <alignment vertical="center"/>
    </xf>
    <xf numFmtId="0" fontId="0" fillId="0" borderId="3" xfId="0" applyBorder="1"/>
    <xf numFmtId="0" fontId="1" fillId="6" borderId="19" xfId="12" applyFont="1" applyFill="1" applyBorder="1">
      <alignment vertical="center"/>
    </xf>
    <xf numFmtId="0" fontId="1" fillId="6" borderId="21" xfId="12" applyFont="1" applyFill="1" applyBorder="1">
      <alignment vertical="center"/>
    </xf>
    <xf numFmtId="0" fontId="1" fillId="6" borderId="42" xfId="12" applyFont="1" applyFill="1" applyBorder="1">
      <alignment vertical="center"/>
    </xf>
    <xf numFmtId="0" fontId="1" fillId="6" borderId="23" xfId="12" applyFont="1" applyFill="1" applyBorder="1">
      <alignment vertical="center"/>
    </xf>
    <xf numFmtId="0" fontId="1" fillId="6" borderId="43" xfId="12" applyFont="1" applyFill="1" applyBorder="1">
      <alignment vertical="center"/>
    </xf>
    <xf numFmtId="0" fontId="1" fillId="6" borderId="45" xfId="12" applyFont="1" applyFill="1" applyBorder="1">
      <alignment vertical="center"/>
    </xf>
    <xf numFmtId="0" fontId="1" fillId="6" borderId="44" xfId="12" applyFont="1" applyFill="1" applyBorder="1">
      <alignment vertical="center"/>
    </xf>
    <xf numFmtId="0" fontId="1" fillId="6" borderId="46" xfId="12" applyFont="1" applyFill="1" applyBorder="1">
      <alignment vertical="center"/>
    </xf>
    <xf numFmtId="0" fontId="1" fillId="6" borderId="47" xfId="12" applyFont="1" applyFill="1" applyBorder="1">
      <alignment vertical="center"/>
    </xf>
    <xf numFmtId="0" fontId="1" fillId="6" borderId="49" xfId="12" applyFont="1" applyFill="1" applyBorder="1">
      <alignment vertical="center"/>
    </xf>
    <xf numFmtId="0" fontId="1" fillId="6" borderId="51" xfId="0" applyFont="1" applyFill="1" applyBorder="1"/>
    <xf numFmtId="0" fontId="1" fillId="6" borderId="53" xfId="0" applyFont="1" applyFill="1" applyBorder="1"/>
    <xf numFmtId="0" fontId="1" fillId="6" borderId="54" xfId="0" applyFont="1" applyFill="1" applyBorder="1"/>
    <xf numFmtId="0" fontId="1" fillId="6" borderId="56" xfId="12" applyFont="1" applyFill="1" applyBorder="1">
      <alignment vertical="center"/>
    </xf>
    <xf numFmtId="0" fontId="1" fillId="6" borderId="58" xfId="0" applyFont="1" applyFill="1" applyBorder="1"/>
    <xf numFmtId="0" fontId="1" fillId="6" borderId="59" xfId="12" applyFont="1" applyFill="1" applyBorder="1">
      <alignment vertical="center"/>
    </xf>
    <xf numFmtId="0" fontId="1" fillId="6" borderId="61" xfId="12" applyFont="1" applyFill="1" applyBorder="1">
      <alignment vertical="center"/>
    </xf>
    <xf numFmtId="0" fontId="1" fillId="4" borderId="24" xfId="12" applyFont="1" applyFill="1" applyBorder="1">
      <alignment vertical="center"/>
    </xf>
    <xf numFmtId="0" fontId="1" fillId="4" borderId="62" xfId="12" applyFont="1" applyFill="1" applyBorder="1">
      <alignment vertical="center"/>
    </xf>
    <xf numFmtId="0" fontId="1" fillId="6" borderId="2" xfId="12" applyFont="1" applyFill="1" applyBorder="1">
      <alignment vertical="center"/>
    </xf>
    <xf numFmtId="0" fontId="1" fillId="6" borderId="6" xfId="12" applyFont="1" applyFill="1" applyBorder="1">
      <alignment vertical="center"/>
    </xf>
    <xf numFmtId="0" fontId="1" fillId="6" borderId="15" xfId="12" applyFont="1" applyFill="1" applyBorder="1">
      <alignment vertical="center"/>
    </xf>
    <xf numFmtId="38" fontId="1" fillId="0" borderId="63" xfId="5" applyFont="1" applyBorder="1"/>
    <xf numFmtId="38" fontId="1" fillId="0" borderId="64" xfId="5" applyFont="1" applyBorder="1"/>
    <xf numFmtId="38" fontId="1" fillId="0" borderId="65" xfId="5" applyFont="1" applyBorder="1"/>
    <xf numFmtId="0" fontId="1" fillId="6" borderId="66" xfId="12" applyFont="1" applyFill="1" applyBorder="1">
      <alignment vertical="center"/>
    </xf>
    <xf numFmtId="0" fontId="1" fillId="6" borderId="67" xfId="12" applyFont="1" applyFill="1" applyBorder="1">
      <alignment vertical="center"/>
    </xf>
    <xf numFmtId="38" fontId="1" fillId="0" borderId="68" xfId="5" applyFont="1" applyBorder="1"/>
    <xf numFmtId="0" fontId="1" fillId="6" borderId="14" xfId="12" applyFont="1" applyFill="1" applyBorder="1">
      <alignment vertical="center"/>
    </xf>
    <xf numFmtId="0" fontId="1" fillId="4" borderId="60" xfId="12" applyFont="1" applyFill="1" applyBorder="1">
      <alignment vertical="center"/>
    </xf>
    <xf numFmtId="0" fontId="1" fillId="4" borderId="75" xfId="12" applyFont="1" applyFill="1" applyBorder="1">
      <alignment vertical="center"/>
    </xf>
    <xf numFmtId="0" fontId="1" fillId="4" borderId="74" xfId="15" applyFont="1" applyFill="1" applyBorder="1" applyAlignment="1" applyProtection="1">
      <alignment horizontal="distributed" vertical="center"/>
      <protection locked="0"/>
    </xf>
    <xf numFmtId="38" fontId="1" fillId="0" borderId="69" xfId="5" applyFont="1" applyBorder="1"/>
    <xf numFmtId="38" fontId="1" fillId="0" borderId="12" xfId="5" applyFont="1" applyBorder="1"/>
    <xf numFmtId="38" fontId="1" fillId="0" borderId="70" xfId="5" applyFont="1" applyBorder="1"/>
    <xf numFmtId="38" fontId="1" fillId="0" borderId="2" xfId="5" applyFont="1" applyBorder="1"/>
    <xf numFmtId="38" fontId="1" fillId="0" borderId="71" xfId="5" applyFont="1" applyBorder="1"/>
    <xf numFmtId="38" fontId="1" fillId="0" borderId="13" xfId="5" applyFont="1" applyBorder="1"/>
    <xf numFmtId="38" fontId="1" fillId="4" borderId="72" xfId="5" applyFont="1" applyFill="1" applyBorder="1"/>
    <xf numFmtId="38" fontId="1" fillId="4" borderId="48" xfId="5" applyFont="1" applyFill="1" applyBorder="1"/>
    <xf numFmtId="38" fontId="1" fillId="4" borderId="57" xfId="5" applyFont="1" applyFill="1" applyBorder="1"/>
    <xf numFmtId="38" fontId="1" fillId="0" borderId="73" xfId="5" applyFont="1" applyBorder="1"/>
    <xf numFmtId="38" fontId="1" fillId="0" borderId="50" xfId="5" applyFont="1" applyBorder="1"/>
    <xf numFmtId="38" fontId="1" fillId="0" borderId="55" xfId="5" applyFont="1" applyBorder="1"/>
    <xf numFmtId="3" fontId="1" fillId="0" borderId="52" xfId="0" applyNumberFormat="1" applyFont="1" applyBorder="1"/>
    <xf numFmtId="3" fontId="1" fillId="0" borderId="1" xfId="0" applyNumberFormat="1" applyFont="1" applyBorder="1"/>
    <xf numFmtId="3" fontId="1" fillId="0" borderId="33" xfId="0" applyNumberFormat="1" applyFont="1" applyBorder="1"/>
    <xf numFmtId="182" fontId="6" fillId="0" borderId="5" xfId="0" applyNumberFormat="1" applyFont="1" applyBorder="1" applyAlignment="1" applyProtection="1">
      <alignment vertical="center"/>
      <protection locked="0"/>
    </xf>
    <xf numFmtId="38" fontId="6" fillId="0" borderId="5" xfId="5" applyFont="1" applyFill="1" applyBorder="1" applyAlignment="1">
      <alignment vertical="center"/>
    </xf>
    <xf numFmtId="0" fontId="1" fillId="0" borderId="0" xfId="12" applyFont="1">
      <alignment vertical="center"/>
    </xf>
    <xf numFmtId="0" fontId="1" fillId="0" borderId="0" xfId="12" applyFont="1" applyAlignment="1">
      <alignment horizontal="center" vertical="center" shrinkToFit="1"/>
    </xf>
    <xf numFmtId="38" fontId="1" fillId="0" borderId="0" xfId="5" applyFont="1" applyBorder="1"/>
    <xf numFmtId="182" fontId="0" fillId="0" borderId="0" xfId="0" applyNumberFormat="1" applyAlignment="1">
      <alignment vertical="center"/>
    </xf>
    <xf numFmtId="0" fontId="6" fillId="0" borderId="6" xfId="0" applyFont="1" applyBorder="1" applyAlignment="1">
      <alignment vertical="center"/>
    </xf>
    <xf numFmtId="38" fontId="1" fillId="0" borderId="0" xfId="0" applyNumberFormat="1" applyFont="1"/>
    <xf numFmtId="38" fontId="0" fillId="0" borderId="0" xfId="0" applyNumberFormat="1"/>
    <xf numFmtId="0" fontId="6" fillId="0" borderId="4" xfId="0" applyFont="1" applyBorder="1" applyAlignment="1">
      <alignment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Continuous"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185" fontId="6" fillId="0" borderId="5" xfId="0" applyNumberFormat="1" applyFont="1" applyBorder="1" applyAlignment="1" applyProtection="1">
      <alignment vertical="center"/>
      <protection locked="0"/>
    </xf>
    <xf numFmtId="185" fontId="6" fillId="0" borderId="5" xfId="0" applyNumberFormat="1" applyFont="1" applyBorder="1" applyAlignment="1" applyProtection="1">
      <alignment horizontal="righ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85" fontId="6" fillId="0" borderId="5" xfId="5" applyNumberFormat="1" applyFont="1" applyBorder="1" applyAlignment="1" applyProtection="1">
      <alignment vertical="center"/>
      <protection locked="0"/>
    </xf>
    <xf numFmtId="185" fontId="6" fillId="0" borderId="5" xfId="5" applyNumberFormat="1" applyFont="1" applyFill="1" applyBorder="1" applyAlignment="1" applyProtection="1">
      <alignment vertical="center"/>
      <protection locked="0"/>
    </xf>
    <xf numFmtId="185" fontId="6" fillId="0" borderId="5" xfId="0" applyNumberFormat="1" applyFont="1" applyBorder="1" applyAlignment="1" applyProtection="1">
      <alignment horizontal="right" vertical="center" shrinkToFit="1"/>
      <protection locked="0"/>
    </xf>
    <xf numFmtId="182" fontId="6" fillId="0" borderId="5" xfId="0" applyNumberFormat="1" applyFont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9" fontId="6" fillId="0" borderId="5" xfId="0" applyNumberFormat="1" applyFont="1" applyBorder="1" applyAlignment="1">
      <alignment vertical="center"/>
    </xf>
    <xf numFmtId="196" fontId="6" fillId="0" borderId="5" xfId="11" applyNumberFormat="1" applyFont="1" applyBorder="1" applyAlignme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/>
    </xf>
    <xf numFmtId="38" fontId="6" fillId="0" borderId="4" xfId="5" applyFont="1" applyFill="1" applyBorder="1" applyAlignment="1" applyProtection="1">
      <alignment horizontal="right" vertical="center"/>
      <protection locked="0"/>
    </xf>
    <xf numFmtId="38" fontId="6" fillId="0" borderId="6" xfId="5" applyFont="1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38" fontId="6" fillId="5" borderId="4" xfId="5" applyFont="1" applyFill="1" applyBorder="1" applyAlignment="1" applyProtection="1">
      <alignment horizontal="right" vertical="center"/>
      <protection locked="0"/>
    </xf>
    <xf numFmtId="38" fontId="6" fillId="5" borderId="6" xfId="5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2" fillId="7" borderId="26" xfId="12" applyFont="1" applyFill="1" applyBorder="1" applyAlignment="1">
      <alignment horizontal="center" vertical="center"/>
    </xf>
    <xf numFmtId="0" fontId="22" fillId="7" borderId="39" xfId="12" applyFont="1" applyFill="1" applyBorder="1" applyAlignment="1">
      <alignment horizontal="center" vertical="center"/>
    </xf>
    <xf numFmtId="0" fontId="22" fillId="7" borderId="25" xfId="12" applyFont="1" applyFill="1" applyBorder="1" applyAlignment="1">
      <alignment horizontal="center" vertical="center"/>
    </xf>
    <xf numFmtId="38" fontId="21" fillId="3" borderId="77" xfId="5" applyFont="1" applyFill="1" applyBorder="1" applyAlignment="1">
      <alignment horizontal="center"/>
    </xf>
    <xf numFmtId="38" fontId="21" fillId="3" borderId="78" xfId="5" applyFont="1" applyFill="1" applyBorder="1" applyAlignment="1">
      <alignment horizontal="center"/>
    </xf>
    <xf numFmtId="38" fontId="21" fillId="3" borderId="79" xfId="5" applyFont="1" applyFill="1" applyBorder="1" applyAlignment="1">
      <alignment horizontal="center"/>
    </xf>
    <xf numFmtId="0" fontId="22" fillId="5" borderId="32" xfId="12" applyFont="1" applyFill="1" applyBorder="1" applyAlignment="1">
      <alignment horizontal="center" vertical="center"/>
    </xf>
    <xf numFmtId="0" fontId="22" fillId="5" borderId="15" xfId="12" applyFont="1" applyFill="1" applyBorder="1" applyAlignment="1">
      <alignment horizontal="center" vertical="center"/>
    </xf>
    <xf numFmtId="0" fontId="22" fillId="5" borderId="11" xfId="12" applyFont="1" applyFill="1" applyBorder="1" applyAlignment="1">
      <alignment horizontal="center" vertical="center"/>
    </xf>
    <xf numFmtId="0" fontId="22" fillId="5" borderId="76" xfId="12" applyFont="1" applyFill="1" applyBorder="1" applyAlignment="1">
      <alignment horizontal="center" vertical="center"/>
    </xf>
    <xf numFmtId="0" fontId="22" fillId="7" borderId="80" xfId="12" applyFont="1" applyFill="1" applyBorder="1" applyAlignment="1">
      <alignment horizontal="center" vertical="center"/>
    </xf>
    <xf numFmtId="0" fontId="22" fillId="7" borderId="81" xfId="12" applyFont="1" applyFill="1" applyBorder="1" applyAlignment="1">
      <alignment horizontal="center" vertical="center"/>
    </xf>
    <xf numFmtId="0" fontId="22" fillId="7" borderId="82" xfId="12" applyFont="1" applyFill="1" applyBorder="1" applyAlignment="1">
      <alignment horizontal="center" vertical="center"/>
    </xf>
    <xf numFmtId="0" fontId="22" fillId="7" borderId="83" xfId="12" applyFont="1" applyFill="1" applyBorder="1" applyAlignment="1">
      <alignment horizontal="center" vertical="center"/>
    </xf>
    <xf numFmtId="186" fontId="6" fillId="0" borderId="7" xfId="7" applyNumberFormat="1" applyBorder="1" applyAlignment="1" applyProtection="1">
      <alignment horizontal="right" vertical="center"/>
      <protection locked="0"/>
    </xf>
    <xf numFmtId="186" fontId="6" fillId="0" borderId="8" xfId="7" applyNumberFormat="1" applyBorder="1" applyAlignment="1" applyProtection="1">
      <alignment horizontal="right" vertical="center"/>
      <protection locked="0"/>
    </xf>
    <xf numFmtId="186" fontId="6" fillId="0" borderId="9" xfId="7" applyNumberFormat="1" applyBorder="1" applyAlignment="1" applyProtection="1">
      <alignment horizontal="right" vertical="center"/>
      <protection locked="0"/>
    </xf>
    <xf numFmtId="0" fontId="6" fillId="2" borderId="4" xfId="8" applyFill="1" applyBorder="1" applyAlignment="1" applyProtection="1">
      <alignment horizontal="center" vertical="center"/>
      <protection locked="0"/>
    </xf>
    <xf numFmtId="0" fontId="6" fillId="2" borderId="2" xfId="8" applyFill="1" applyBorder="1" applyAlignment="1" applyProtection="1">
      <alignment horizontal="center" vertical="center"/>
      <protection locked="0"/>
    </xf>
    <xf numFmtId="0" fontId="6" fillId="2" borderId="6" xfId="8" applyFill="1" applyBorder="1" applyAlignment="1" applyProtection="1">
      <alignment horizontal="center" vertical="center"/>
      <protection locked="0"/>
    </xf>
    <xf numFmtId="0" fontId="6" fillId="0" borderId="7" xfId="9" applyFont="1" applyBorder="1" applyAlignment="1">
      <alignment horizontal="center" vertical="center" textRotation="255" shrinkToFit="1"/>
    </xf>
    <xf numFmtId="0" fontId="6" fillId="0" borderId="8" xfId="9" applyFont="1" applyBorder="1" applyAlignment="1">
      <alignment horizontal="center" vertical="center" textRotation="255" shrinkToFit="1"/>
    </xf>
    <xf numFmtId="0" fontId="6" fillId="0" borderId="9" xfId="9" applyFont="1" applyBorder="1" applyAlignment="1">
      <alignment horizontal="center" vertical="center" textRotation="255" shrinkToFit="1"/>
    </xf>
    <xf numFmtId="178" fontId="6" fillId="0" borderId="7" xfId="7" applyNumberFormat="1" applyBorder="1" applyAlignment="1" applyProtection="1">
      <alignment horizontal="right" vertical="center"/>
      <protection locked="0"/>
    </xf>
    <xf numFmtId="178" fontId="6" fillId="0" borderId="8" xfId="7" applyNumberFormat="1" applyBorder="1" applyAlignment="1" applyProtection="1">
      <alignment horizontal="right" vertical="center"/>
      <protection locked="0"/>
    </xf>
    <xf numFmtId="178" fontId="6" fillId="0" borderId="9" xfId="7" applyNumberFormat="1" applyBorder="1" applyAlignment="1" applyProtection="1">
      <alignment horizontal="right" vertical="center"/>
      <protection locked="0"/>
    </xf>
    <xf numFmtId="0" fontId="6" fillId="0" borderId="11" xfId="7" applyBorder="1" applyAlignment="1" applyProtection="1">
      <alignment horizontal="left" vertical="center"/>
      <protection locked="0"/>
    </xf>
    <xf numFmtId="0" fontId="6" fillId="0" borderId="13" xfId="7" applyBorder="1" applyAlignment="1" applyProtection="1">
      <alignment horizontal="left" vertical="center"/>
      <protection locked="0"/>
    </xf>
    <xf numFmtId="0" fontId="6" fillId="0" borderId="15" xfId="7" applyBorder="1" applyAlignment="1" applyProtection="1">
      <alignment horizontal="left" vertical="center"/>
      <protection locked="0"/>
    </xf>
    <xf numFmtId="0" fontId="6" fillId="0" borderId="16" xfId="7" applyBorder="1" applyAlignment="1" applyProtection="1">
      <alignment horizontal="left" vertical="center"/>
      <protection locked="0"/>
    </xf>
    <xf numFmtId="0" fontId="6" fillId="0" borderId="0" xfId="7" applyAlignment="1" applyProtection="1">
      <alignment horizontal="left" vertical="center"/>
      <protection locked="0"/>
    </xf>
    <xf numFmtId="0" fontId="6" fillId="0" borderId="17" xfId="7" applyBorder="1" applyAlignment="1" applyProtection="1">
      <alignment horizontal="left" vertical="center"/>
      <protection locked="0"/>
    </xf>
    <xf numFmtId="0" fontId="6" fillId="0" borderId="10" xfId="7" applyBorder="1" applyAlignment="1" applyProtection="1">
      <alignment horizontal="left" vertical="center"/>
      <protection locked="0"/>
    </xf>
    <xf numFmtId="0" fontId="6" fillId="0" borderId="12" xfId="7" applyBorder="1" applyAlignment="1" applyProtection="1">
      <alignment horizontal="left" vertical="center"/>
      <protection locked="0"/>
    </xf>
    <xf numFmtId="0" fontId="6" fillId="0" borderId="14" xfId="7" applyBorder="1" applyAlignment="1" applyProtection="1">
      <alignment horizontal="left" vertical="center"/>
      <protection locked="0"/>
    </xf>
    <xf numFmtId="0" fontId="6" fillId="0" borderId="7" xfId="7" applyBorder="1" applyAlignment="1" applyProtection="1">
      <alignment horizontal="center" vertical="center" textRotation="255"/>
      <protection locked="0"/>
    </xf>
    <xf numFmtId="0" fontId="6" fillId="0" borderId="8" xfId="7" applyBorder="1" applyAlignment="1" applyProtection="1">
      <alignment horizontal="center" vertical="center" textRotation="255"/>
      <protection locked="0"/>
    </xf>
    <xf numFmtId="0" fontId="6" fillId="0" borderId="9" xfId="7" applyBorder="1" applyAlignment="1" applyProtection="1">
      <alignment horizontal="center" vertical="center" textRotation="255"/>
      <protection locked="0"/>
    </xf>
    <xf numFmtId="0" fontId="6" fillId="0" borderId="11" xfId="7" applyBorder="1" applyAlignment="1" applyProtection="1">
      <alignment vertical="center"/>
      <protection locked="0"/>
    </xf>
    <xf numFmtId="0" fontId="6" fillId="0" borderId="15" xfId="7" applyBorder="1" applyAlignment="1" applyProtection="1">
      <alignment vertical="center"/>
      <protection locked="0"/>
    </xf>
    <xf numFmtId="0" fontId="6" fillId="0" borderId="16" xfId="7" applyBorder="1" applyAlignment="1" applyProtection="1">
      <alignment vertical="center"/>
      <protection locked="0"/>
    </xf>
    <xf numFmtId="0" fontId="6" fillId="0" borderId="17" xfId="7" applyBorder="1" applyAlignment="1" applyProtection="1">
      <alignment vertical="center"/>
      <protection locked="0"/>
    </xf>
    <xf numFmtId="0" fontId="6" fillId="0" borderId="10" xfId="7" applyBorder="1" applyAlignment="1" applyProtection="1">
      <alignment vertical="center"/>
      <protection locked="0"/>
    </xf>
    <xf numFmtId="0" fontId="6" fillId="0" borderId="14" xfId="7" applyBorder="1" applyAlignment="1" applyProtection="1">
      <alignment vertical="center"/>
      <protection locked="0"/>
    </xf>
    <xf numFmtId="0" fontId="6" fillId="2" borderId="11" xfId="7" applyFill="1" applyBorder="1" applyAlignment="1" applyProtection="1">
      <alignment horizontal="center" vertical="center"/>
      <protection locked="0"/>
    </xf>
    <xf numFmtId="0" fontId="6" fillId="2" borderId="13" xfId="7" applyFill="1" applyBorder="1" applyAlignment="1" applyProtection="1">
      <alignment horizontal="center" vertical="center"/>
      <protection locked="0"/>
    </xf>
    <xf numFmtId="0" fontId="6" fillId="2" borderId="15" xfId="7" applyFill="1" applyBorder="1" applyAlignment="1" applyProtection="1">
      <alignment horizontal="center" vertical="center"/>
      <protection locked="0"/>
    </xf>
    <xf numFmtId="0" fontId="6" fillId="2" borderId="16" xfId="7" applyFill="1" applyBorder="1" applyAlignment="1" applyProtection="1">
      <alignment horizontal="center" vertical="center"/>
      <protection locked="0"/>
    </xf>
    <xf numFmtId="0" fontId="6" fillId="2" borderId="0" xfId="7" applyFill="1" applyAlignment="1" applyProtection="1">
      <alignment horizontal="center" vertical="center"/>
      <protection locked="0"/>
    </xf>
    <xf numFmtId="0" fontId="6" fillId="2" borderId="17" xfId="7" applyFill="1" applyBorder="1" applyAlignment="1" applyProtection="1">
      <alignment horizontal="center" vertical="center"/>
      <protection locked="0"/>
    </xf>
    <xf numFmtId="0" fontId="6" fillId="2" borderId="10" xfId="7" applyFill="1" applyBorder="1" applyAlignment="1" applyProtection="1">
      <alignment horizontal="center" vertical="center"/>
      <protection locked="0"/>
    </xf>
    <xf numFmtId="0" fontId="6" fillId="2" borderId="12" xfId="7" applyFill="1" applyBorder="1" applyAlignment="1" applyProtection="1">
      <alignment horizontal="center" vertical="center"/>
      <protection locked="0"/>
    </xf>
    <xf numFmtId="0" fontId="6" fillId="2" borderId="14" xfId="7" applyFill="1" applyBorder="1" applyAlignment="1" applyProtection="1">
      <alignment horizontal="center" vertical="center"/>
      <protection locked="0"/>
    </xf>
    <xf numFmtId="0" fontId="0" fillId="0" borderId="0" xfId="9" applyFont="1" applyAlignment="1">
      <alignment horizontal="left" vertical="center" shrinkToFit="1"/>
    </xf>
    <xf numFmtId="0" fontId="6" fillId="0" borderId="0" xfId="9" applyFont="1" applyAlignment="1">
      <alignment horizontal="left" vertical="center" shrinkToFit="1"/>
    </xf>
    <xf numFmtId="0" fontId="6" fillId="0" borderId="4" xfId="7" applyBorder="1" applyAlignment="1" applyProtection="1">
      <alignment vertical="center"/>
      <protection locked="0"/>
    </xf>
    <xf numFmtId="0" fontId="6" fillId="0" borderId="2" xfId="7" applyBorder="1" applyAlignment="1" applyProtection="1">
      <alignment vertical="center"/>
      <protection locked="0"/>
    </xf>
    <xf numFmtId="0" fontId="6" fillId="0" borderId="6" xfId="7" applyBorder="1" applyAlignment="1" applyProtection="1">
      <alignment vertical="center"/>
      <protection locked="0"/>
    </xf>
    <xf numFmtId="0" fontId="6" fillId="2" borderId="7" xfId="7" applyFill="1" applyBorder="1" applyAlignment="1" applyProtection="1">
      <alignment horizontal="center" vertical="center"/>
      <protection locked="0"/>
    </xf>
    <xf numFmtId="0" fontId="6" fillId="2" borderId="8" xfId="7" applyFill="1" applyBorder="1" applyAlignment="1" applyProtection="1">
      <alignment horizontal="center" vertical="center"/>
      <protection locked="0"/>
    </xf>
    <xf numFmtId="0" fontId="6" fillId="2" borderId="9" xfId="7" applyFill="1" applyBorder="1" applyAlignment="1" applyProtection="1">
      <alignment horizontal="center" vertical="center"/>
      <protection locked="0"/>
    </xf>
    <xf numFmtId="0" fontId="6" fillId="0" borderId="4" xfId="9" applyFont="1" applyBorder="1" applyAlignment="1">
      <alignment horizontal="left" vertical="center"/>
    </xf>
    <xf numFmtId="0" fontId="6" fillId="0" borderId="2" xfId="9" applyFont="1" applyBorder="1" applyAlignment="1">
      <alignment horizontal="left" vertical="center"/>
    </xf>
    <xf numFmtId="0" fontId="6" fillId="0" borderId="6" xfId="9" applyFont="1" applyBorder="1" applyAlignment="1">
      <alignment horizontal="left" vertical="center"/>
    </xf>
    <xf numFmtId="0" fontId="19" fillId="0" borderId="4" xfId="9" applyFont="1" applyBorder="1" applyAlignment="1">
      <alignment horizontal="left" vertical="center" shrinkToFit="1"/>
    </xf>
    <xf numFmtId="0" fontId="19" fillId="0" borderId="6" xfId="9" applyFont="1" applyBorder="1" applyAlignment="1">
      <alignment horizontal="left" vertical="center" shrinkToFit="1"/>
    </xf>
    <xf numFmtId="0" fontId="0" fillId="0" borderId="4" xfId="9" applyFont="1" applyBorder="1" applyAlignment="1">
      <alignment horizontal="left" vertical="center" shrinkToFit="1"/>
    </xf>
    <xf numFmtId="0" fontId="0" fillId="0" borderId="6" xfId="9" applyFont="1" applyBorder="1" applyAlignment="1">
      <alignment horizontal="left" vertical="center" shrinkToFit="1"/>
    </xf>
    <xf numFmtId="0" fontId="6" fillId="0" borderId="4" xfId="9" applyFont="1" applyBorder="1" applyAlignment="1">
      <alignment horizontal="left" vertical="center" shrinkToFit="1"/>
    </xf>
    <xf numFmtId="0" fontId="6" fillId="0" borderId="6" xfId="9" applyFont="1" applyBorder="1" applyAlignment="1">
      <alignment horizontal="left" vertical="center" shrinkToFit="1"/>
    </xf>
    <xf numFmtId="181" fontId="6" fillId="0" borderId="4" xfId="5" applyNumberFormat="1" applyFont="1" applyFill="1" applyBorder="1" applyAlignment="1">
      <alignment horizontal="right" vertical="center"/>
    </xf>
    <xf numFmtId="181" fontId="6" fillId="0" borderId="6" xfId="5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4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left" vertical="center"/>
    </xf>
    <xf numFmtId="0" fontId="6" fillId="2" borderId="2" xfId="9" applyFont="1" applyFill="1" applyBorder="1" applyAlignment="1">
      <alignment horizontal="left" vertical="center"/>
    </xf>
    <xf numFmtId="0" fontId="6" fillId="2" borderId="6" xfId="9" applyFont="1" applyFill="1" applyBorder="1" applyAlignment="1">
      <alignment horizontal="left" vertical="center"/>
    </xf>
    <xf numFmtId="0" fontId="6" fillId="2" borderId="2" xfId="9" applyFont="1" applyFill="1" applyBorder="1" applyAlignment="1">
      <alignment horizontal="center" vertical="center"/>
    </xf>
    <xf numFmtId="187" fontId="6" fillId="0" borderId="4" xfId="11" applyNumberFormat="1" applyFont="1" applyBorder="1" applyAlignment="1">
      <alignment horizontal="right" vertical="center"/>
    </xf>
    <xf numFmtId="187" fontId="6" fillId="0" borderId="6" xfId="11" applyNumberFormat="1" applyFont="1" applyBorder="1" applyAlignment="1">
      <alignment horizontal="right" vertical="center"/>
    </xf>
  </cellXfs>
  <cellStyles count="19">
    <cellStyle name="Header1" xfId="1" xr:uid="{00000000-0005-0000-0000-000000000000}"/>
    <cellStyle name="Header2" xfId="2" xr:uid="{00000000-0005-0000-0000-000001000000}"/>
    <cellStyle name="PSChar" xfId="3" xr:uid="{00000000-0005-0000-0000-000002000000}"/>
    <cellStyle name="PSHeading" xfId="4" xr:uid="{00000000-0005-0000-0000-000003000000}"/>
    <cellStyle name="パーセント 2" xfId="14" xr:uid="{00000000-0005-0000-0000-000004000000}"/>
    <cellStyle name="パーセント 3" xfId="16" xr:uid="{00000000-0005-0000-0000-000005000000}"/>
    <cellStyle name="桁区切り" xfId="5" builtinId="6"/>
    <cellStyle name="桁区切り 2" xfId="13" xr:uid="{00000000-0005-0000-0000-000007000000}"/>
    <cellStyle name="桁区切り 3" xfId="18" xr:uid="{00000000-0005-0000-0000-000008000000}"/>
    <cellStyle name="人月" xfId="6" xr:uid="{00000000-0005-0000-0000-000009000000}"/>
    <cellStyle name="標準" xfId="0" builtinId="0"/>
    <cellStyle name="標準 2" xfId="12" xr:uid="{00000000-0005-0000-0000-00000B000000}"/>
    <cellStyle name="標準 3" xfId="17" xr:uid="{00000000-0005-0000-0000-00000C000000}"/>
    <cellStyle name="標準_７頁 (4)" xfId="7" xr:uid="{00000000-0005-0000-0000-00000D000000}"/>
    <cellStyle name="標準_７頁 (4)_下期公表16西尾氏版" xfId="8" xr:uid="{00000000-0005-0000-0000-00000E000000}"/>
    <cellStyle name="標準_Sheet1 2" xfId="15" xr:uid="{00000000-0005-0000-0000-00000F000000}"/>
    <cellStyle name="標準_下期公表16執行状況" xfId="9" xr:uid="{00000000-0005-0000-0000-000010000000}"/>
    <cellStyle name="標準_基金" xfId="10" xr:uid="{00000000-0005-0000-0000-000011000000}"/>
    <cellStyle name="標準_上期公表18執行状況（入稿後４月24日確定値）" xfId="11" xr:uid="{00000000-0005-0000-0000-000012000000}"/>
  </cellStyles>
  <dxfs count="0"/>
  <tableStyles count="0" defaultTableStyle="TableStyleMedium2" defaultPivotStyle="PivotStyleLight16"/>
  <colors>
    <mruColors>
      <color rgb="FFFFFFCC"/>
      <color rgb="FFFFFF99"/>
      <color rgb="FF66FF33"/>
      <color rgb="FFCCFFCC"/>
      <color rgb="FF66FFFF"/>
      <color rgb="FFCCFF99"/>
      <color rgb="FF99FF66"/>
      <color rgb="FF009900"/>
      <color rgb="FFFF33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2"/>
      <c:hPercent val="100"/>
      <c:rotY val="16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smGri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[2]起債!#REF!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456-4F6D-B179-7A9153C3E518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[2]起債!#REF!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456-4F6D-B179-7A9153C3E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428096"/>
        <c:axId val="134288128"/>
        <c:axId val="40366080"/>
      </c:bar3DChart>
      <c:catAx>
        <c:axId val="151428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88128"/>
        <c:crosses val="autoZero"/>
        <c:auto val="0"/>
        <c:lblAlgn val="ctr"/>
        <c:lblOffset val="100"/>
        <c:tickMarkSkip val="1"/>
        <c:noMultiLvlLbl val="1"/>
      </c:catAx>
      <c:valAx>
        <c:axId val="134288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51428096"/>
        <c:crosses val="autoZero"/>
        <c:crossBetween val="between"/>
      </c:valAx>
      <c:serAx>
        <c:axId val="40366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4288128"/>
        <c:crosses val="autoZero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2"/>
      <c:hPercent val="100"/>
      <c:rotY val="16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smGri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[2]起債!#REF!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A59-47BB-8A95-807FCE190F88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[2]起債!#REF!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[2]起債!#REF!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A59-47BB-8A95-807FCE19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626368"/>
        <c:axId val="141640448"/>
        <c:axId val="40367872"/>
      </c:bar3DChart>
      <c:catAx>
        <c:axId val="141626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640448"/>
        <c:crosses val="autoZero"/>
        <c:auto val="0"/>
        <c:lblAlgn val="ctr"/>
        <c:lblOffset val="100"/>
        <c:tickMarkSkip val="1"/>
        <c:noMultiLvlLbl val="1"/>
      </c:catAx>
      <c:valAx>
        <c:axId val="14164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626368"/>
        <c:crosses val="autoZero"/>
        <c:crossBetween val="between"/>
      </c:valAx>
      <c:serAx>
        <c:axId val="40367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640448"/>
        <c:crosses val="autoZero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37642021667091E-2"/>
          <c:y val="0.12749711271816944"/>
          <c:w val="0.91206254214740812"/>
          <c:h val="0.74532751588704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[1]【図表】一人当たりの積立基金残高!$I$93</c:f>
              <c:strCache>
                <c:ptCount val="1"/>
                <c:pt idx="0">
                  <c:v>目黒区</c:v>
                </c:pt>
              </c:strCache>
            </c:strRef>
          </c:tx>
          <c:spPr>
            <a:pattFill prst="dkDnDiag">
              <a:fgClr>
                <a:srgbClr val="0070C0"/>
              </a:fgClr>
              <a:bgClr>
                <a:schemeClr val="accent5">
                  <a:lumMod val="40000"/>
                  <a:lumOff val="60000"/>
                </a:schemeClr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0523802462088887E-2"/>
                  <c:y val="-3.59908500185145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BD-4503-BC85-06CC73E4A466}"/>
                </c:ext>
              </c:extLst>
            </c:dLbl>
            <c:dLbl>
              <c:idx val="1"/>
              <c:layout>
                <c:manualLayout>
                  <c:x val="-7.4922191163975856E-3"/>
                  <c:y val="7.5363917096462323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100" b="1"/>
                      <a:t>1</a:t>
                    </a:r>
                    <a:r>
                      <a:rPr lang="ja-JP" altLang="en-US" sz="1100" b="1"/>
                      <a:t>千円</a:t>
                    </a:r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BBD-4503-BC85-06CC73E4A466}"/>
                </c:ext>
              </c:extLst>
            </c:dLbl>
            <c:dLbl>
              <c:idx val="2"/>
              <c:layout>
                <c:manualLayout>
                  <c:x val="-2.5050071216728097E-2"/>
                  <c:y val="-3.17861010642837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D-4503-BC85-06CC73E4A466}"/>
                </c:ext>
              </c:extLst>
            </c:dLbl>
            <c:dLbl>
              <c:idx val="3"/>
              <c:layout>
                <c:manualLayout>
                  <c:x val="-4.8951591539359483E-2"/>
                  <c:y val="8.19552728490449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D-4503-BC85-06CC73E4A466}"/>
                </c:ext>
              </c:extLst>
            </c:dLbl>
            <c:numFmt formatCode="\ #&quot;万&quot;#,&quot;千円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[1]【図表】一人当たりの積立基金残高!$J$92:$M$92</c:f>
              <c:strCache>
                <c:ptCount val="4"/>
                <c:pt idx="0">
                  <c:v>財政調整基金</c:v>
                </c:pt>
                <c:pt idx="1">
                  <c:v>減債基金</c:v>
                </c:pt>
                <c:pt idx="2">
                  <c:v>その他の基金</c:v>
                </c:pt>
                <c:pt idx="3">
                  <c:v>積立基金</c:v>
                </c:pt>
              </c:strCache>
            </c:strRef>
          </c:cat>
          <c:val>
            <c:numRef>
              <c:f>[1]【図表】一人当たりの積立基金残高!$J$93:$M$93</c:f>
              <c:numCache>
                <c:formatCode>General</c:formatCode>
                <c:ptCount val="4"/>
                <c:pt idx="0">
                  <c:v>141150.76786874479</c:v>
                </c:pt>
                <c:pt idx="1">
                  <c:v>1452.9176156443887</c:v>
                </c:pt>
                <c:pt idx="2">
                  <c:v>183942.22599830077</c:v>
                </c:pt>
                <c:pt idx="3">
                  <c:v>326545.91148268996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BD-4503-BC85-06CC73E4A466}"/>
            </c:ext>
          </c:extLst>
        </c:ser>
        <c:ser>
          <c:idx val="1"/>
          <c:order val="1"/>
          <c:tx>
            <c:strRef>
              <c:f>[1]【図表】一人当たりの積立基金残高!$I$94</c:f>
              <c:strCache>
                <c:ptCount val="1"/>
                <c:pt idx="0">
                  <c:v>23区平均</c:v>
                </c:pt>
              </c:strCache>
            </c:strRef>
          </c:tx>
          <c:spPr>
            <a:solidFill>
              <a:srgbClr val="FF99CC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2.9147049013871919E-2"/>
                  <c:y val="5.8601052081932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BD-4503-BC85-06CC73E4A466}"/>
                </c:ext>
              </c:extLst>
            </c:dLbl>
            <c:dLbl>
              <c:idx val="1"/>
              <c:layout>
                <c:manualLayout>
                  <c:x val="6.689181563898877E-4"/>
                  <c:y val="5.445000328762572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100" b="1"/>
                      <a:t>5</a:t>
                    </a:r>
                    <a:r>
                      <a:rPr lang="ja-JP" altLang="en-US" sz="1100" b="1"/>
                      <a:t>千円</a:t>
                    </a:r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BBD-4503-BC85-06CC73E4A466}"/>
                </c:ext>
              </c:extLst>
            </c:dLbl>
            <c:dLbl>
              <c:idx val="2"/>
              <c:layout>
                <c:manualLayout>
                  <c:x val="2.86590145525018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BD-4503-BC85-06CC73E4A466}"/>
                </c:ext>
              </c:extLst>
            </c:dLbl>
            <c:dLbl>
              <c:idx val="3"/>
              <c:layout>
                <c:manualLayout>
                  <c:x val="3.6439313259804915E-2"/>
                  <c:y val="-8.1872588004034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BD-4503-BC85-06CC73E4A466}"/>
                </c:ext>
              </c:extLst>
            </c:dLbl>
            <c:numFmt formatCode="\ #&quot;万&quot;#,&quot;千円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[1]【図表】一人当たりの積立基金残高!$J$92:$M$92</c:f>
              <c:strCache>
                <c:ptCount val="4"/>
                <c:pt idx="0">
                  <c:v>財政調整基金</c:v>
                </c:pt>
                <c:pt idx="1">
                  <c:v>減債基金</c:v>
                </c:pt>
                <c:pt idx="2">
                  <c:v>その他の基金</c:v>
                </c:pt>
                <c:pt idx="3">
                  <c:v>積立基金</c:v>
                </c:pt>
              </c:strCache>
            </c:strRef>
          </c:cat>
          <c:val>
            <c:numRef>
              <c:f>[1]【図表】一人当たりの積立基金残高!$J$94:$M$94</c:f>
              <c:numCache>
                <c:formatCode>General</c:formatCode>
                <c:ptCount val="4"/>
                <c:pt idx="0">
                  <c:v>85405.956812658551</c:v>
                </c:pt>
                <c:pt idx="1">
                  <c:v>4769.7174423108672</c:v>
                </c:pt>
                <c:pt idx="2">
                  <c:v>179896.49899224989</c:v>
                </c:pt>
                <c:pt idx="3">
                  <c:v>270072.1732472193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BD-4503-BC85-06CC73E4A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6"/>
        <c:axId val="146991744"/>
        <c:axId val="147927424"/>
      </c:barChart>
      <c:catAx>
        <c:axId val="14699174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200" b="1" baseline="0"/>
            </a:pPr>
            <a:endParaRPr lang="ja-JP"/>
          </a:p>
        </c:txPr>
        <c:crossAx val="147927424"/>
        <c:crosses val="autoZero"/>
        <c:auto val="1"/>
        <c:lblAlgn val="ctr"/>
        <c:lblOffset val="100"/>
        <c:noMultiLvlLbl val="0"/>
      </c:catAx>
      <c:valAx>
        <c:axId val="1479274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noFill/>
          </a:ln>
        </c:spPr>
        <c:crossAx val="1469917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150" baseline="0"/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150" baseline="0"/>
            </a:pPr>
            <a:endParaRPr lang="ja-JP"/>
          </a:p>
        </c:txPr>
      </c:legendEntry>
      <c:layout>
        <c:manualLayout>
          <c:xMode val="edge"/>
          <c:yMode val="edge"/>
          <c:x val="0.21028091720949046"/>
          <c:y val="1.8568341091522642E-2"/>
          <c:w val="0.60099859928322286"/>
          <c:h val="8.4163444592277384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50"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742950</xdr:colOff>
      <xdr:row>0</xdr:row>
      <xdr:rowOff>0</xdr:rowOff>
    </xdr:to>
    <xdr:graphicFrame macro="">
      <xdr:nvGraphicFramePr>
        <xdr:cNvPr id="35845" name="グラフ 1">
          <a:extLst>
            <a:ext uri="{FF2B5EF4-FFF2-40B4-BE49-F238E27FC236}">
              <a16:creationId xmlns:a16="http://schemas.microsoft.com/office/drawing/2014/main" id="{00000000-0008-0000-0500-0000058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742950</xdr:colOff>
      <xdr:row>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323850</xdr:colOff>
      <xdr:row>2</xdr:row>
      <xdr:rowOff>114300</xdr:rowOff>
    </xdr:from>
    <xdr:to>
      <xdr:col>6</xdr:col>
      <xdr:colOff>314325</xdr:colOff>
      <xdr:row>16</xdr:row>
      <xdr:rowOff>219075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695325" y="609600"/>
          <a:ext cx="5248275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87864</xdr:colOff>
      <xdr:row>27</xdr:row>
      <xdr:rowOff>54011</xdr:rowOff>
    </xdr:from>
    <xdr:to>
      <xdr:col>6</xdr:col>
      <xdr:colOff>261984</xdr:colOff>
      <xdr:row>41</xdr:row>
      <xdr:rowOff>17053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4CB93544-F99F-4BDD-CFC2-C10C8F373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658" y="6710305"/>
          <a:ext cx="5440885" cy="3414454"/>
        </a:xfrm>
        <a:prstGeom prst="rect">
          <a:avLst/>
        </a:prstGeom>
      </xdr:spPr>
    </xdr:pic>
    <xdr:clientData/>
  </xdr:twoCellAnchor>
  <xdr:twoCellAnchor>
    <xdr:from>
      <xdr:col>1</xdr:col>
      <xdr:colOff>11206</xdr:colOff>
      <xdr:row>3</xdr:row>
      <xdr:rowOff>22411</xdr:rowOff>
    </xdr:from>
    <xdr:to>
      <xdr:col>5</xdr:col>
      <xdr:colOff>784412</xdr:colOff>
      <xdr:row>17</xdr:row>
      <xdr:rowOff>44824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BF7E54A0-C37E-40BB-A4F9-0274F3E77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egurocity365.sharepoint.com/sites/msteams_376943/Shared%20Documents/General/500%20&#36001;&#25919;PR/510%20&#20104;&#31639;&#24195;&#22577;/01_&#36001;&#25919;&#29366;&#27841;&#20844;&#34920;&#65288;5&#26376;&#21306;&#22577;&#65289;/R070515&#21495;/02_&#20316;&#25104;/&#26681;&#25312;&#12487;&#12540;&#12479;/07&#19978;&#26399;&#20844;&#34920;(&#36039;&#26009;&#29256;&#65289;.xlsx" TargetMode="External"/><Relationship Id="rId1" Type="http://schemas.openxmlformats.org/officeDocument/2006/relationships/externalLinkPath" Target="07&#19978;&#26399;&#20844;&#34920;(&#36039;&#26009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完】会計"/>
      <sheetName val="【完】歳入"/>
      <sheetName val="【中】歳出（目的別）"/>
      <sheetName val="【図表】歳入・歳出（目的）【完成】"/>
      <sheetName val="【使わない可能性大】【図表】歳入・歳出（目的）"/>
      <sheetName val="【完】【図表】歳入・歳出（目的） (２)"/>
      <sheetName val="【完】歳出（性質）"/>
      <sheetName val="【図表】歳出（性質）"/>
      <sheetName val="【完】基金"/>
      <sheetName val="【完】【図表】基金"/>
      <sheetName val="【完】【数値済、項目未更新】起債"/>
      <sheetName val="【済】【図表】起債"/>
      <sheetName val="【図表】基金＋起債【済（未使用）】"/>
      <sheetName val="【図表】義務的経費の推移（一般会計ベース）"/>
      <sheetName val="【図表】基金＋起債【済（未使用）】 (2)"/>
      <sheetName val="【完】【図表】基金＋起債 (3)"/>
      <sheetName val="【図表】義務的経費の推移（普通会計ベース）【未（未使用）】"/>
      <sheetName val="【図表】財源確保"/>
      <sheetName val="執行１"/>
      <sheetName val="執行２"/>
      <sheetName val="【図表】補正予算"/>
      <sheetName val="【図表】題字"/>
      <sheetName val="【図表】一人当たりの積立基金残高"/>
      <sheetName val="主な事業【】"/>
    </sheetNames>
    <sheetDataSet>
      <sheetData sheetId="0">
        <row r="4">
          <cell r="H4" t="str">
            <v>7年度</v>
          </cell>
          <cell r="I4" t="str">
            <v>7年度末</v>
          </cell>
        </row>
        <row r="5">
          <cell r="I5" t="str">
            <v>6年度末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92">
          <cell r="J92" t="str">
            <v>財政調整基金</v>
          </cell>
          <cell r="K92" t="str">
            <v>減債基金</v>
          </cell>
          <cell r="L92" t="str">
            <v>その他の基金</v>
          </cell>
          <cell r="M92" t="str">
            <v>積立基金</v>
          </cell>
        </row>
        <row r="93">
          <cell r="I93" t="str">
            <v>目黒区</v>
          </cell>
          <cell r="J93">
            <v>141150.76786874479</v>
          </cell>
          <cell r="K93">
            <v>1452.9176156443887</v>
          </cell>
          <cell r="L93">
            <v>183942.22599830077</v>
          </cell>
          <cell r="M93">
            <v>326545.91148268996</v>
          </cell>
        </row>
        <row r="94">
          <cell r="I94" t="str">
            <v>23区平均</v>
          </cell>
          <cell r="J94">
            <v>85405.956812658551</v>
          </cell>
          <cell r="K94">
            <v>4769.7174423108672</v>
          </cell>
          <cell r="L94">
            <v>179896.49899224989</v>
          </cell>
          <cell r="M94">
            <v>270072.1732472193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66FFFF"/>
  </sheetPr>
  <dimension ref="A1:G50"/>
  <sheetViews>
    <sheetView tabSelected="1" view="pageBreakPreview" zoomScaleNormal="100" zoomScaleSheetLayoutView="100" workbookViewId="0">
      <pane ySplit="4" topLeftCell="A5" activePane="bottomLeft" state="frozen"/>
      <selection activeCell="A29" sqref="A29"/>
      <selection pane="bottomLeft" activeCell="A5" sqref="A5"/>
    </sheetView>
  </sheetViews>
  <sheetFormatPr defaultColWidth="12.7109375" defaultRowHeight="16.5" customHeight="1"/>
  <cols>
    <col min="1" max="1" width="23.5703125" style="10" customWidth="1"/>
    <col min="2" max="5" width="17.7109375" style="10" customWidth="1"/>
    <col min="6" max="6" width="8.7109375" style="10" customWidth="1"/>
    <col min="7" max="7" width="1.85546875" style="10" customWidth="1"/>
    <col min="8" max="16384" width="12.7109375" style="10"/>
  </cols>
  <sheetData>
    <row r="1" spans="1:7" ht="16.5" customHeight="1">
      <c r="A1" s="9"/>
      <c r="B1" s="9"/>
      <c r="C1" s="9"/>
      <c r="D1" s="9"/>
      <c r="E1" s="9"/>
      <c r="F1" s="9"/>
      <c r="G1" s="9"/>
    </row>
    <row r="4" spans="1:7" ht="16.5" customHeight="1">
      <c r="A4" s="241" t="s">
        <v>0</v>
      </c>
      <c r="B4" s="241"/>
      <c r="C4" s="241"/>
      <c r="D4" s="241"/>
      <c r="E4" s="241"/>
      <c r="F4" s="224"/>
      <c r="G4" s="40"/>
    </row>
    <row r="5" spans="1:7" ht="16.5" customHeight="1">
      <c r="A5" s="40"/>
      <c r="B5" s="40"/>
      <c r="C5" s="40"/>
      <c r="D5" s="225"/>
      <c r="E5" s="225"/>
      <c r="F5" s="40"/>
      <c r="G5" s="40"/>
    </row>
    <row r="6" spans="1:7" s="2" customFormat="1" ht="16.5" customHeight="1"/>
    <row r="7" spans="1:7" s="2" customFormat="1" ht="16.5" customHeight="1">
      <c r="A7" s="17" t="s">
        <v>1</v>
      </c>
      <c r="B7" s="17"/>
      <c r="C7" s="17"/>
      <c r="D7" s="17"/>
      <c r="E7" s="17"/>
      <c r="F7" s="17"/>
    </row>
    <row r="8" spans="1:7" s="2" customFormat="1" ht="16.5" customHeight="1">
      <c r="A8" s="14"/>
      <c r="B8" s="14"/>
      <c r="C8" s="14"/>
      <c r="D8" s="14"/>
      <c r="E8" s="15"/>
      <c r="F8" s="15"/>
      <c r="G8" s="14"/>
    </row>
    <row r="9" spans="1:7" s="2" customFormat="1" ht="16.5" customHeight="1">
      <c r="A9" s="14"/>
      <c r="B9" s="14"/>
      <c r="C9" s="14"/>
      <c r="D9" s="14"/>
      <c r="E9" s="15"/>
      <c r="F9" s="15"/>
      <c r="G9" s="14"/>
    </row>
    <row r="10" spans="1:7" ht="16.5" customHeight="1">
      <c r="A10" s="11" t="s">
        <v>2</v>
      </c>
      <c r="B10" s="40"/>
      <c r="C10" s="40"/>
      <c r="D10" s="40"/>
      <c r="E10" s="40"/>
      <c r="F10" s="40"/>
      <c r="G10" s="40"/>
    </row>
    <row r="12" spans="1:7" ht="16.5" customHeight="1">
      <c r="A12" s="12" t="s">
        <v>3</v>
      </c>
      <c r="B12" s="40"/>
      <c r="C12" s="40"/>
      <c r="D12" s="40"/>
      <c r="E12" s="41" t="s">
        <v>4</v>
      </c>
      <c r="F12" s="9"/>
      <c r="G12" s="9"/>
    </row>
    <row r="13" spans="1:7" ht="24" customHeight="1">
      <c r="A13" s="146" t="s">
        <v>5</v>
      </c>
      <c r="B13" s="16" t="s">
        <v>6</v>
      </c>
      <c r="C13" s="16" t="s">
        <v>7</v>
      </c>
      <c r="D13" s="146" t="s">
        <v>8</v>
      </c>
      <c r="E13" s="146" t="s">
        <v>9</v>
      </c>
      <c r="F13" s="40"/>
      <c r="G13" s="9"/>
    </row>
    <row r="14" spans="1:7" ht="24" customHeight="1">
      <c r="A14" s="226" t="s">
        <v>10</v>
      </c>
      <c r="B14" s="214">
        <v>142340360</v>
      </c>
      <c r="C14" s="214">
        <v>130021510</v>
      </c>
      <c r="D14" s="214">
        <v>12318850</v>
      </c>
      <c r="E14" s="227">
        <v>9.5</v>
      </c>
      <c r="F14" s="40"/>
      <c r="G14" s="9"/>
    </row>
    <row r="15" spans="1:7" ht="24" customHeight="1">
      <c r="A15" s="226" t="s">
        <v>11</v>
      </c>
      <c r="B15" s="214">
        <v>27213567</v>
      </c>
      <c r="C15" s="214">
        <v>28155220</v>
      </c>
      <c r="D15" s="214">
        <v>-941653</v>
      </c>
      <c r="E15" s="228">
        <v>-3.3</v>
      </c>
      <c r="F15" s="40"/>
      <c r="G15" s="9"/>
    </row>
    <row r="16" spans="1:7" ht="24" customHeight="1">
      <c r="A16" s="226" t="s">
        <v>12</v>
      </c>
      <c r="B16" s="214">
        <v>8282868</v>
      </c>
      <c r="C16" s="214">
        <v>8017871</v>
      </c>
      <c r="D16" s="214">
        <v>264997</v>
      </c>
      <c r="E16" s="228">
        <v>3.3</v>
      </c>
      <c r="F16" s="40"/>
      <c r="G16" s="9"/>
    </row>
    <row r="17" spans="1:6" ht="24" customHeight="1">
      <c r="A17" s="226" t="s">
        <v>13</v>
      </c>
      <c r="B17" s="214">
        <v>22591332</v>
      </c>
      <c r="C17" s="214">
        <v>22089367</v>
      </c>
      <c r="D17" s="214">
        <v>501965</v>
      </c>
      <c r="E17" s="227">
        <v>2.2999999999999998</v>
      </c>
      <c r="F17" s="40"/>
    </row>
    <row r="18" spans="1:6" ht="24" customHeight="1">
      <c r="A18" s="229" t="s">
        <v>14</v>
      </c>
      <c r="B18" s="214">
        <v>200428127</v>
      </c>
      <c r="C18" s="214">
        <v>188283968</v>
      </c>
      <c r="D18" s="214">
        <v>12144159</v>
      </c>
      <c r="E18" s="227">
        <v>6.4</v>
      </c>
      <c r="F18" s="40"/>
    </row>
    <row r="19" spans="1:6" ht="16.5" customHeight="1">
      <c r="A19" s="40"/>
      <c r="B19" s="40"/>
      <c r="C19" s="40"/>
      <c r="D19" s="40"/>
      <c r="E19" s="40"/>
      <c r="F19" s="9"/>
    </row>
    <row r="20" spans="1:6" ht="16.5" customHeight="1">
      <c r="A20" s="40"/>
      <c r="B20" s="40"/>
      <c r="C20" s="40"/>
      <c r="D20" s="40"/>
      <c r="E20" s="40"/>
      <c r="F20" s="9"/>
    </row>
    <row r="21" spans="1:6" ht="16.5" customHeight="1">
      <c r="A21" s="40" t="s">
        <v>15</v>
      </c>
      <c r="B21" s="40"/>
      <c r="C21" s="40"/>
      <c r="D21" s="40"/>
      <c r="E21" s="41" t="s">
        <v>16</v>
      </c>
      <c r="F21" s="9"/>
    </row>
    <row r="22" spans="1:6" ht="24" customHeight="1">
      <c r="A22" s="146" t="s">
        <v>5</v>
      </c>
      <c r="B22" s="16" t="s">
        <v>6</v>
      </c>
      <c r="C22" s="16" t="s">
        <v>7</v>
      </c>
      <c r="D22" s="146" t="s">
        <v>8</v>
      </c>
      <c r="E22" s="146" t="s">
        <v>9</v>
      </c>
      <c r="F22" s="40"/>
    </row>
    <row r="23" spans="1:6" ht="24" customHeight="1">
      <c r="A23" s="226" t="s">
        <v>10</v>
      </c>
      <c r="B23" s="230">
        <v>1423.4</v>
      </c>
      <c r="C23" s="230">
        <v>1300.2</v>
      </c>
      <c r="D23" s="227">
        <v>123.20000000000005</v>
      </c>
      <c r="E23" s="227">
        <v>9.5</v>
      </c>
      <c r="F23" s="40"/>
    </row>
    <row r="24" spans="1:6" ht="24" customHeight="1">
      <c r="A24" s="226" t="s">
        <v>11</v>
      </c>
      <c r="B24" s="230">
        <v>272.10000000000002</v>
      </c>
      <c r="C24" s="230">
        <v>281.60000000000002</v>
      </c>
      <c r="D24" s="228">
        <v>-9.5</v>
      </c>
      <c r="E24" s="228">
        <v>-3.3</v>
      </c>
      <c r="F24" s="40"/>
    </row>
    <row r="25" spans="1:6" ht="24" customHeight="1">
      <c r="A25" s="226" t="s">
        <v>12</v>
      </c>
      <c r="B25" s="230">
        <v>82.8</v>
      </c>
      <c r="C25" s="230">
        <v>80.2</v>
      </c>
      <c r="D25" s="227">
        <v>2.5999999999999943</v>
      </c>
      <c r="E25" s="228">
        <v>3.3</v>
      </c>
      <c r="F25" s="40"/>
    </row>
    <row r="26" spans="1:6" ht="24" customHeight="1">
      <c r="A26" s="226" t="s">
        <v>13</v>
      </c>
      <c r="B26" s="230">
        <v>225.9</v>
      </c>
      <c r="C26" s="230">
        <v>220.9</v>
      </c>
      <c r="D26" s="227">
        <v>5</v>
      </c>
      <c r="E26" s="227">
        <v>2.2999999999999998</v>
      </c>
      <c r="F26" s="40"/>
    </row>
    <row r="27" spans="1:6" ht="24" customHeight="1">
      <c r="A27" s="229" t="s">
        <v>14</v>
      </c>
      <c r="B27" s="230">
        <v>2004.3</v>
      </c>
      <c r="C27" s="231">
        <v>1882.8</v>
      </c>
      <c r="D27" s="227">
        <v>121.5</v>
      </c>
      <c r="E27" s="227">
        <v>6.4</v>
      </c>
      <c r="F27" s="40"/>
    </row>
    <row r="28" spans="1:6" ht="16.5" customHeight="1">
      <c r="A28" s="40"/>
      <c r="B28" s="40"/>
      <c r="C28" s="40"/>
      <c r="D28" s="40"/>
      <c r="E28" s="40"/>
      <c r="F28" s="9"/>
    </row>
    <row r="29" spans="1:6" ht="16.5" customHeight="1">
      <c r="A29" s="40"/>
      <c r="B29" s="40"/>
      <c r="C29" s="40"/>
      <c r="D29" s="40"/>
      <c r="E29" s="40"/>
      <c r="F29" s="9"/>
    </row>
    <row r="50" ht="11.25" customHeight="1"/>
  </sheetData>
  <mergeCells count="1">
    <mergeCell ref="A4:E4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FF00"/>
  </sheetPr>
  <dimension ref="A1:H94"/>
  <sheetViews>
    <sheetView view="pageBreakPreview" zoomScaleNormal="100" zoomScaleSheetLayoutView="100" workbookViewId="0"/>
  </sheetViews>
  <sheetFormatPr defaultColWidth="10.28515625" defaultRowHeight="12"/>
  <cols>
    <col min="1" max="1" width="4.42578125" style="46" customWidth="1"/>
    <col min="2" max="2" width="3.5703125" style="46" customWidth="1"/>
    <col min="3" max="3" width="11.5703125" style="46" customWidth="1"/>
    <col min="4" max="4" width="12" style="46" customWidth="1"/>
    <col min="5" max="5" width="19" style="46" customWidth="1"/>
    <col min="6" max="6" width="19.140625" style="46" customWidth="1"/>
    <col min="7" max="7" width="19" style="46" customWidth="1"/>
    <col min="8" max="8" width="5.140625" style="48" customWidth="1"/>
    <col min="9" max="16384" width="10.28515625" style="46"/>
  </cols>
  <sheetData>
    <row r="1" spans="1:8" s="2" customFormat="1" ht="15.75" customHeight="1">
      <c r="B1" s="18"/>
    </row>
    <row r="2" spans="1:8" s="2" customFormat="1" ht="9.75" customHeight="1">
      <c r="B2" s="18"/>
    </row>
    <row r="3" spans="1:8" ht="15.95" customHeight="1">
      <c r="A3" s="47" t="s">
        <v>207</v>
      </c>
      <c r="H3" s="46"/>
    </row>
    <row r="4" spans="1:8" ht="10.5" customHeight="1">
      <c r="H4" s="46"/>
    </row>
    <row r="5" spans="1:8" ht="15.95" customHeight="1">
      <c r="B5" s="338" t="s">
        <v>208</v>
      </c>
      <c r="C5" s="340"/>
      <c r="D5" s="342">
        <v>503</v>
      </c>
      <c r="E5" s="343"/>
      <c r="F5" s="89"/>
      <c r="H5" s="46"/>
    </row>
    <row r="6" spans="1:8" ht="15.95" customHeight="1">
      <c r="B6" s="338" t="s">
        <v>209</v>
      </c>
      <c r="C6" s="340"/>
      <c r="D6" s="331">
        <v>309167</v>
      </c>
      <c r="E6" s="332"/>
      <c r="H6" s="46"/>
    </row>
    <row r="7" spans="1:8" ht="15.95" customHeight="1">
      <c r="B7" s="338" t="s">
        <v>210</v>
      </c>
      <c r="C7" s="340"/>
      <c r="D7" s="331">
        <v>178018</v>
      </c>
      <c r="E7" s="332"/>
      <c r="H7" s="46"/>
    </row>
    <row r="8" spans="1:8" ht="15.95" customHeight="1">
      <c r="B8" s="84" t="s">
        <v>211</v>
      </c>
      <c r="E8" s="48"/>
      <c r="H8" s="46"/>
    </row>
    <row r="9" spans="1:8" ht="10.5" customHeight="1">
      <c r="H9" s="46"/>
    </row>
    <row r="10" spans="1:8" ht="15.95" customHeight="1">
      <c r="B10" s="46" t="s">
        <v>212</v>
      </c>
      <c r="H10" s="46"/>
    </row>
    <row r="11" spans="1:8" ht="15.95" customHeight="1">
      <c r="B11" s="59" t="s">
        <v>213</v>
      </c>
      <c r="C11" s="60"/>
      <c r="D11" s="61"/>
      <c r="E11" s="157">
        <v>50251000</v>
      </c>
      <c r="F11" s="62" t="s">
        <v>214</v>
      </c>
      <c r="G11" s="48"/>
      <c r="H11" s="46"/>
    </row>
    <row r="12" spans="1:8" ht="15.95" customHeight="1">
      <c r="B12" s="63" t="s">
        <v>215</v>
      </c>
      <c r="C12" s="64"/>
      <c r="D12" s="65"/>
      <c r="E12" s="157">
        <v>162537</v>
      </c>
      <c r="F12" s="62" t="s">
        <v>216</v>
      </c>
      <c r="G12" s="66"/>
      <c r="H12" s="46"/>
    </row>
    <row r="13" spans="1:8" ht="15.95" customHeight="1">
      <c r="B13" s="63" t="s">
        <v>217</v>
      </c>
      <c r="C13" s="64"/>
      <c r="D13" s="65"/>
      <c r="E13" s="157">
        <v>282281</v>
      </c>
      <c r="F13" s="62" t="s">
        <v>218</v>
      </c>
      <c r="G13" s="66"/>
      <c r="H13" s="46"/>
    </row>
    <row r="14" spans="1:8" ht="15.95" customHeight="1">
      <c r="B14" s="84" t="s">
        <v>219</v>
      </c>
      <c r="E14" s="67"/>
      <c r="G14" s="66"/>
      <c r="H14" s="46"/>
    </row>
    <row r="15" spans="1:8" ht="15.95" customHeight="1">
      <c r="H15" s="46"/>
    </row>
    <row r="16" spans="1:8" ht="15.95" customHeight="1">
      <c r="A16" s="47" t="s">
        <v>220</v>
      </c>
      <c r="H16" s="46"/>
    </row>
    <row r="17" spans="1:8" ht="15.95" customHeight="1">
      <c r="A17" s="47"/>
      <c r="H17" s="46"/>
    </row>
    <row r="18" spans="1:8" ht="15.95" customHeight="1">
      <c r="B18" s="336" t="s">
        <v>221</v>
      </c>
      <c r="C18" s="341"/>
      <c r="D18" s="337"/>
      <c r="E18" s="68" t="s">
        <v>222</v>
      </c>
      <c r="F18" s="336" t="s">
        <v>223</v>
      </c>
      <c r="G18" s="337"/>
      <c r="H18" s="46"/>
    </row>
    <row r="19" spans="1:8" ht="15" customHeight="1">
      <c r="B19" s="322" t="s">
        <v>224</v>
      </c>
      <c r="C19" s="323"/>
      <c r="D19" s="324"/>
      <c r="E19" s="92">
        <v>819627</v>
      </c>
      <c r="F19" s="322"/>
      <c r="G19" s="324"/>
    </row>
    <row r="20" spans="1:8" ht="15" customHeight="1">
      <c r="B20" s="322" t="s">
        <v>225</v>
      </c>
      <c r="C20" s="323"/>
      <c r="D20" s="324"/>
      <c r="E20" s="92">
        <v>526190</v>
      </c>
      <c r="F20" s="322"/>
      <c r="G20" s="324"/>
      <c r="H20" s="66"/>
    </row>
    <row r="21" spans="1:8" ht="15" customHeight="1">
      <c r="B21" s="322" t="s">
        <v>226</v>
      </c>
      <c r="C21" s="323"/>
      <c r="D21" s="324"/>
      <c r="E21" s="93">
        <v>0</v>
      </c>
      <c r="F21" s="322"/>
      <c r="G21" s="324"/>
      <c r="H21" s="46"/>
    </row>
    <row r="22" spans="1:8" ht="15" customHeight="1">
      <c r="B22" s="322" t="s">
        <v>227</v>
      </c>
      <c r="C22" s="323"/>
      <c r="D22" s="324"/>
      <c r="E22" s="94">
        <v>754513</v>
      </c>
      <c r="F22" s="329" t="s">
        <v>228</v>
      </c>
      <c r="G22" s="330"/>
      <c r="H22" s="66"/>
    </row>
    <row r="23" spans="1:8" ht="15" customHeight="1">
      <c r="B23" s="322" t="s">
        <v>229</v>
      </c>
      <c r="C23" s="323"/>
      <c r="D23" s="324"/>
      <c r="E23" s="94">
        <v>5137428</v>
      </c>
      <c r="F23" s="329" t="s">
        <v>230</v>
      </c>
      <c r="G23" s="330"/>
      <c r="H23" s="66"/>
    </row>
    <row r="24" spans="1:8" ht="15" customHeight="1">
      <c r="B24" s="322" t="s">
        <v>231</v>
      </c>
      <c r="C24" s="323"/>
      <c r="D24" s="324"/>
      <c r="E24" s="94">
        <v>41578</v>
      </c>
      <c r="F24" s="329" t="s">
        <v>232</v>
      </c>
      <c r="G24" s="330"/>
      <c r="H24" s="66"/>
    </row>
    <row r="25" spans="1:8" ht="15" customHeight="1">
      <c r="B25" s="69" t="s">
        <v>233</v>
      </c>
      <c r="C25" s="70"/>
      <c r="D25" s="71" t="s">
        <v>234</v>
      </c>
      <c r="E25" s="94">
        <v>104698639</v>
      </c>
      <c r="F25" s="329" t="s">
        <v>235</v>
      </c>
      <c r="G25" s="330"/>
      <c r="H25" s="66"/>
    </row>
    <row r="26" spans="1:8" ht="15" customHeight="1">
      <c r="B26" s="72"/>
      <c r="C26" s="73"/>
      <c r="D26" s="71" t="s">
        <v>236</v>
      </c>
      <c r="E26" s="94">
        <v>99133</v>
      </c>
      <c r="F26" s="322" t="s">
        <v>237</v>
      </c>
      <c r="G26" s="324"/>
      <c r="H26" s="66"/>
    </row>
    <row r="27" spans="1:8" ht="15" customHeight="1">
      <c r="B27" s="84" t="s">
        <v>238</v>
      </c>
      <c r="E27" s="67"/>
      <c r="F27" s="74"/>
      <c r="G27" s="74"/>
      <c r="H27" s="46"/>
    </row>
    <row r="28" spans="1:8" ht="15" customHeight="1">
      <c r="H28" s="46"/>
    </row>
    <row r="29" spans="1:8" ht="15" customHeight="1">
      <c r="B29" s="50" t="s">
        <v>15</v>
      </c>
      <c r="H29" s="46"/>
    </row>
    <row r="30" spans="1:8" ht="15" customHeight="1">
      <c r="B30" s="336" t="s">
        <v>221</v>
      </c>
      <c r="C30" s="341"/>
      <c r="D30" s="337"/>
      <c r="E30" s="68" t="s">
        <v>222</v>
      </c>
      <c r="F30" s="336" t="s">
        <v>223</v>
      </c>
      <c r="G30" s="337"/>
      <c r="H30" s="46"/>
    </row>
    <row r="31" spans="1:8" ht="15" customHeight="1">
      <c r="B31" s="322" t="s">
        <v>224</v>
      </c>
      <c r="C31" s="323"/>
      <c r="D31" s="324"/>
      <c r="E31" s="158">
        <f>E19</f>
        <v>819627</v>
      </c>
      <c r="F31" s="322"/>
      <c r="G31" s="324"/>
      <c r="H31" s="46"/>
    </row>
    <row r="32" spans="1:8" ht="15" customHeight="1">
      <c r="B32" s="322" t="s">
        <v>225</v>
      </c>
      <c r="C32" s="323"/>
      <c r="D32" s="324"/>
      <c r="E32" s="158">
        <f>E20</f>
        <v>526190</v>
      </c>
      <c r="F32" s="322"/>
      <c r="G32" s="324"/>
      <c r="H32" s="46"/>
    </row>
    <row r="33" spans="1:8" ht="15" customHeight="1">
      <c r="B33" s="322" t="s">
        <v>226</v>
      </c>
      <c r="C33" s="323"/>
      <c r="D33" s="324"/>
      <c r="E33" s="159">
        <f>E21</f>
        <v>0</v>
      </c>
      <c r="F33" s="325"/>
      <c r="G33" s="326"/>
      <c r="H33" s="46"/>
    </row>
    <row r="34" spans="1:8" ht="15" customHeight="1">
      <c r="B34" s="322" t="s">
        <v>227</v>
      </c>
      <c r="C34" s="323"/>
      <c r="D34" s="324"/>
      <c r="E34" s="240">
        <f>E22/100000</f>
        <v>7.5451300000000003</v>
      </c>
      <c r="F34" s="329" t="s">
        <v>239</v>
      </c>
      <c r="G34" s="330"/>
      <c r="H34" s="46"/>
    </row>
    <row r="35" spans="1:8" ht="15" customHeight="1">
      <c r="B35" s="322" t="s">
        <v>229</v>
      </c>
      <c r="C35" s="323"/>
      <c r="D35" s="324"/>
      <c r="E35" s="240">
        <f>E23/100000</f>
        <v>51.374279999999999</v>
      </c>
      <c r="F35" s="329" t="s">
        <v>240</v>
      </c>
      <c r="G35" s="330"/>
      <c r="H35" s="46"/>
    </row>
    <row r="36" spans="1:8" ht="15" customHeight="1">
      <c r="B36" s="322" t="s">
        <v>231</v>
      </c>
      <c r="C36" s="323"/>
      <c r="D36" s="324"/>
      <c r="E36" s="240">
        <f>E24/100000</f>
        <v>0.41577999999999998</v>
      </c>
      <c r="F36" s="329" t="s">
        <v>241</v>
      </c>
      <c r="G36" s="330"/>
      <c r="H36" s="46"/>
    </row>
    <row r="37" spans="1:8" ht="15" customHeight="1">
      <c r="B37" s="322" t="s">
        <v>233</v>
      </c>
      <c r="C37" s="323"/>
      <c r="D37" s="324"/>
      <c r="E37" s="240">
        <f>(E25+E26)/100000</f>
        <v>1047.9777200000001</v>
      </c>
      <c r="F37" s="327" t="s">
        <v>242</v>
      </c>
      <c r="G37" s="328"/>
      <c r="H37" s="46"/>
    </row>
    <row r="38" spans="1:8" ht="15" customHeight="1">
      <c r="B38" s="46" t="str">
        <f>B27</f>
        <v>（7年3月31日現在。ただし、土地、建物、出資による権利は6年9月30日現在。）</v>
      </c>
      <c r="C38" s="74"/>
      <c r="D38" s="74"/>
      <c r="E38" s="75"/>
      <c r="F38" s="76"/>
      <c r="G38" s="76"/>
      <c r="H38" s="46"/>
    </row>
    <row r="39" spans="1:8" ht="15" customHeight="1">
      <c r="H39" s="46"/>
    </row>
    <row r="40" spans="1:8" ht="26.25" customHeight="1">
      <c r="A40" s="47" t="s">
        <v>243</v>
      </c>
      <c r="F40" s="49"/>
      <c r="H40" s="46"/>
    </row>
    <row r="41" spans="1:8" ht="15" customHeight="1">
      <c r="E41" s="49" t="s">
        <v>182</v>
      </c>
      <c r="F41" s="49"/>
      <c r="H41" s="46"/>
    </row>
    <row r="42" spans="1:8" ht="15" customHeight="1">
      <c r="B42" s="338" t="s">
        <v>244</v>
      </c>
      <c r="C42" s="339"/>
      <c r="D42" s="340"/>
      <c r="E42" s="160">
        <v>9045128</v>
      </c>
      <c r="F42" s="77"/>
      <c r="H42" s="46"/>
    </row>
    <row r="43" spans="1:8" ht="15" customHeight="1">
      <c r="B43" s="84" t="s">
        <v>245</v>
      </c>
      <c r="E43" s="35"/>
      <c r="H43" s="46"/>
    </row>
    <row r="44" spans="1:8" ht="15" customHeight="1">
      <c r="E44" s="35"/>
      <c r="H44" s="46"/>
    </row>
    <row r="45" spans="1:8" ht="15" customHeight="1">
      <c r="B45" s="50" t="s">
        <v>15</v>
      </c>
      <c r="E45" s="49" t="s">
        <v>246</v>
      </c>
      <c r="F45" s="49"/>
      <c r="H45" s="46"/>
    </row>
    <row r="46" spans="1:8" ht="15" customHeight="1">
      <c r="B46" s="338" t="s">
        <v>244</v>
      </c>
      <c r="C46" s="339"/>
      <c r="D46" s="340"/>
      <c r="E46" s="161">
        <v>90</v>
      </c>
      <c r="F46" s="77"/>
      <c r="H46" s="46"/>
    </row>
    <row r="47" spans="1:8" ht="13.5" customHeight="1">
      <c r="B47" s="84" t="s">
        <v>245</v>
      </c>
      <c r="E47" s="35"/>
      <c r="H47" s="46"/>
    </row>
    <row r="48" spans="1:8" ht="15" customHeight="1">
      <c r="H48" s="46"/>
    </row>
    <row r="49" spans="1:8" ht="15" customHeight="1">
      <c r="A49" s="47" t="s">
        <v>247</v>
      </c>
      <c r="H49" s="46"/>
    </row>
    <row r="50" spans="1:8" ht="15" customHeight="1">
      <c r="H50" s="46"/>
    </row>
    <row r="51" spans="1:8" ht="11.25" customHeight="1">
      <c r="B51" s="333" t="s">
        <v>248</v>
      </c>
      <c r="C51" s="334"/>
      <c r="D51" s="334"/>
      <c r="E51" s="334"/>
      <c r="F51" s="335"/>
      <c r="H51" s="46"/>
    </row>
    <row r="52" spans="1:8" ht="15" customHeight="1">
      <c r="H52" s="46"/>
    </row>
    <row r="53" spans="1:8" ht="12.75" customHeight="1">
      <c r="H53" s="46"/>
    </row>
    <row r="54" spans="1:8" ht="16.5" customHeight="1">
      <c r="H54" s="46"/>
    </row>
    <row r="55" spans="1:8">
      <c r="H55" s="46"/>
    </row>
    <row r="56" spans="1:8">
      <c r="H56" s="46"/>
    </row>
    <row r="57" spans="1:8">
      <c r="H57" s="46"/>
    </row>
    <row r="58" spans="1:8">
      <c r="H58" s="46"/>
    </row>
    <row r="59" spans="1:8">
      <c r="H59" s="46"/>
    </row>
    <row r="60" spans="1:8">
      <c r="H60" s="46"/>
    </row>
    <row r="61" spans="1:8">
      <c r="H61" s="46"/>
    </row>
    <row r="62" spans="1:8">
      <c r="H62" s="46"/>
    </row>
    <row r="63" spans="1:8">
      <c r="H63" s="46"/>
    </row>
    <row r="64" spans="1:8">
      <c r="H64" s="46"/>
    </row>
    <row r="65" spans="8:8">
      <c r="H65" s="46"/>
    </row>
    <row r="66" spans="8:8">
      <c r="H66" s="46"/>
    </row>
    <row r="67" spans="8:8">
      <c r="H67" s="46"/>
    </row>
    <row r="68" spans="8:8">
      <c r="H68" s="46"/>
    </row>
    <row r="69" spans="8:8">
      <c r="H69" s="46"/>
    </row>
    <row r="70" spans="8:8">
      <c r="H70" s="46"/>
    </row>
    <row r="71" spans="8:8">
      <c r="H71" s="46"/>
    </row>
    <row r="72" spans="8:8">
      <c r="H72" s="46"/>
    </row>
    <row r="73" spans="8:8">
      <c r="H73" s="46"/>
    </row>
    <row r="74" spans="8:8">
      <c r="H74" s="46"/>
    </row>
    <row r="75" spans="8:8">
      <c r="H75" s="46"/>
    </row>
    <row r="76" spans="8:8">
      <c r="H76" s="46"/>
    </row>
    <row r="77" spans="8:8">
      <c r="H77" s="46"/>
    </row>
    <row r="78" spans="8:8">
      <c r="H78" s="46"/>
    </row>
    <row r="79" spans="8:8">
      <c r="H79" s="46"/>
    </row>
    <row r="80" spans="8:8">
      <c r="H80" s="46"/>
    </row>
    <row r="81" spans="8:8">
      <c r="H81" s="46"/>
    </row>
    <row r="82" spans="8:8">
      <c r="H82" s="46"/>
    </row>
    <row r="83" spans="8:8">
      <c r="H83" s="46"/>
    </row>
    <row r="84" spans="8:8">
      <c r="H84" s="46"/>
    </row>
    <row r="85" spans="8:8">
      <c r="H85" s="46"/>
    </row>
    <row r="86" spans="8:8">
      <c r="H86" s="46"/>
    </row>
    <row r="87" spans="8:8">
      <c r="H87" s="46"/>
    </row>
    <row r="88" spans="8:8">
      <c r="H88" s="46"/>
    </row>
    <row r="89" spans="8:8">
      <c r="H89" s="46"/>
    </row>
    <row r="90" spans="8:8">
      <c r="H90" s="46"/>
    </row>
    <row r="91" spans="8:8">
      <c r="H91" s="46"/>
    </row>
    <row r="92" spans="8:8">
      <c r="H92" s="46"/>
    </row>
    <row r="93" spans="8:8">
      <c r="H93" s="46"/>
    </row>
    <row r="94" spans="8:8">
      <c r="H94" s="46"/>
    </row>
  </sheetData>
  <mergeCells count="41">
    <mergeCell ref="B5:C5"/>
    <mergeCell ref="B34:D34"/>
    <mergeCell ref="B23:D23"/>
    <mergeCell ref="B24:D24"/>
    <mergeCell ref="B18:D18"/>
    <mergeCell ref="B19:D19"/>
    <mergeCell ref="B20:D20"/>
    <mergeCell ref="B21:D21"/>
    <mergeCell ref="B22:D22"/>
    <mergeCell ref="B32:D32"/>
    <mergeCell ref="B33:D33"/>
    <mergeCell ref="D5:E5"/>
    <mergeCell ref="B6:C6"/>
    <mergeCell ref="B7:C7"/>
    <mergeCell ref="B30:D30"/>
    <mergeCell ref="D6:E6"/>
    <mergeCell ref="D7:E7"/>
    <mergeCell ref="B51:F51"/>
    <mergeCell ref="F30:G30"/>
    <mergeCell ref="B31:D31"/>
    <mergeCell ref="B46:D46"/>
    <mergeCell ref="F18:G18"/>
    <mergeCell ref="F19:G19"/>
    <mergeCell ref="F24:G24"/>
    <mergeCell ref="F25:G25"/>
    <mergeCell ref="F26:G26"/>
    <mergeCell ref="F23:G23"/>
    <mergeCell ref="F20:G20"/>
    <mergeCell ref="F21:G21"/>
    <mergeCell ref="F22:G22"/>
    <mergeCell ref="B42:D42"/>
    <mergeCell ref="B35:D35"/>
    <mergeCell ref="B36:D36"/>
    <mergeCell ref="F31:G31"/>
    <mergeCell ref="F32:G32"/>
    <mergeCell ref="F33:G33"/>
    <mergeCell ref="F37:G37"/>
    <mergeCell ref="F34:G34"/>
    <mergeCell ref="F35:G35"/>
    <mergeCell ref="B37:D37"/>
    <mergeCell ref="F36:G36"/>
  </mergeCells>
  <phoneticPr fontId="12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66FFFF"/>
  </sheetPr>
  <dimension ref="A1:K42"/>
  <sheetViews>
    <sheetView view="pageBreakPreview" zoomScaleNormal="100" zoomScaleSheetLayoutView="100" workbookViewId="0">
      <pane ySplit="3" topLeftCell="A4" activePane="bottomLeft" state="frozen"/>
      <selection activeCell="D9" sqref="D9"/>
      <selection pane="bottomLeft" activeCell="A4" sqref="A4"/>
    </sheetView>
  </sheetViews>
  <sheetFormatPr defaultColWidth="12.7109375" defaultRowHeight="20.100000000000001" customHeight="1"/>
  <cols>
    <col min="1" max="1" width="20.42578125" style="2" customWidth="1"/>
    <col min="2" max="2" width="3.5703125" style="18" customWidth="1"/>
    <col min="3" max="3" width="14.7109375" style="2" customWidth="1"/>
    <col min="4" max="4" width="9.7109375" style="2" customWidth="1"/>
    <col min="5" max="5" width="14.7109375" style="2" customWidth="1"/>
    <col min="6" max="6" width="9.7109375" style="2" customWidth="1"/>
    <col min="7" max="7" width="14.7109375" style="2" customWidth="1"/>
    <col min="8" max="8" width="11.85546875" style="2" customWidth="1"/>
    <col min="9" max="10" width="1.85546875" style="2" customWidth="1"/>
    <col min="11" max="16384" width="12.7109375" style="2"/>
  </cols>
  <sheetData>
    <row r="1" spans="1:11" ht="13.5" customHeight="1">
      <c r="G1" s="15"/>
      <c r="H1" s="15"/>
      <c r="I1" s="14"/>
      <c r="J1" s="14"/>
    </row>
    <row r="2" spans="1:11" ht="20.100000000000001" customHeight="1">
      <c r="A2" s="12" t="s">
        <v>17</v>
      </c>
    </row>
    <row r="3" spans="1:11" ht="20.100000000000001" customHeight="1">
      <c r="A3" s="12" t="s">
        <v>18</v>
      </c>
      <c r="B3" s="19"/>
      <c r="C3" s="14"/>
      <c r="D3" s="14"/>
      <c r="E3" s="14"/>
      <c r="F3" s="14"/>
      <c r="G3" s="14"/>
      <c r="H3" s="20" t="s">
        <v>4</v>
      </c>
    </row>
    <row r="4" spans="1:11" ht="20.100000000000001" customHeight="1">
      <c r="A4" s="137" t="s">
        <v>5</v>
      </c>
      <c r="B4" s="138"/>
      <c r="C4" s="16" t="s">
        <v>6</v>
      </c>
      <c r="D4" s="88" t="s">
        <v>19</v>
      </c>
      <c r="E4" s="16" t="s">
        <v>7</v>
      </c>
      <c r="F4" s="88" t="s">
        <v>19</v>
      </c>
      <c r="G4" s="16" t="s">
        <v>8</v>
      </c>
      <c r="H4" s="16" t="s">
        <v>20</v>
      </c>
      <c r="I4" s="14"/>
    </row>
    <row r="5" spans="1:11" ht="20.100000000000001" customHeight="1">
      <c r="A5" s="1" t="s">
        <v>21</v>
      </c>
      <c r="B5" s="140"/>
      <c r="C5" s="22">
        <v>52246197</v>
      </c>
      <c r="D5" s="21">
        <v>36.700000000000003</v>
      </c>
      <c r="E5" s="22">
        <v>49130179</v>
      </c>
      <c r="F5" s="21">
        <v>37.799999999999997</v>
      </c>
      <c r="G5" s="23">
        <v>3116018</v>
      </c>
      <c r="H5" s="141">
        <v>6.3</v>
      </c>
      <c r="I5" s="14"/>
      <c r="K5" s="219"/>
    </row>
    <row r="6" spans="1:11" ht="20.100000000000001" customHeight="1">
      <c r="A6" s="1" t="s">
        <v>22</v>
      </c>
      <c r="B6" s="140" t="s">
        <v>23</v>
      </c>
      <c r="C6" s="22">
        <v>427352</v>
      </c>
      <c r="D6" s="21">
        <v>0.3</v>
      </c>
      <c r="E6" s="22">
        <v>425952</v>
      </c>
      <c r="F6" s="21">
        <v>0.3</v>
      </c>
      <c r="G6" s="23">
        <v>1400</v>
      </c>
      <c r="H6" s="141">
        <v>0.3</v>
      </c>
      <c r="I6" s="14"/>
      <c r="K6" s="219"/>
    </row>
    <row r="7" spans="1:11" ht="20.100000000000001" customHeight="1">
      <c r="A7" s="1" t="s">
        <v>24</v>
      </c>
      <c r="B7" s="140" t="s">
        <v>23</v>
      </c>
      <c r="C7" s="22">
        <v>611000</v>
      </c>
      <c r="D7" s="21">
        <v>0.4</v>
      </c>
      <c r="E7" s="22">
        <v>183200</v>
      </c>
      <c r="F7" s="21">
        <v>0.1</v>
      </c>
      <c r="G7" s="23">
        <v>427800</v>
      </c>
      <c r="H7" s="141">
        <v>233.5</v>
      </c>
      <c r="I7" s="14"/>
      <c r="K7" s="219"/>
    </row>
    <row r="8" spans="1:11" ht="20.100000000000001" customHeight="1">
      <c r="A8" s="1" t="s">
        <v>25</v>
      </c>
      <c r="B8" s="140" t="s">
        <v>23</v>
      </c>
      <c r="C8" s="22">
        <v>1493500</v>
      </c>
      <c r="D8" s="21">
        <v>1</v>
      </c>
      <c r="E8" s="22">
        <v>1084600</v>
      </c>
      <c r="F8" s="21">
        <v>0.8</v>
      </c>
      <c r="G8" s="23">
        <v>408900</v>
      </c>
      <c r="H8" s="141">
        <v>37.700000000000003</v>
      </c>
      <c r="I8" s="14"/>
      <c r="K8" s="219"/>
    </row>
    <row r="9" spans="1:11" ht="20.100000000000001" customHeight="1">
      <c r="A9" s="1" t="s">
        <v>26</v>
      </c>
      <c r="B9" s="140" t="s">
        <v>23</v>
      </c>
      <c r="C9" s="22">
        <v>1818300</v>
      </c>
      <c r="D9" s="21">
        <v>1.3</v>
      </c>
      <c r="E9" s="22">
        <v>1120900</v>
      </c>
      <c r="F9" s="21">
        <v>0.9</v>
      </c>
      <c r="G9" s="23">
        <v>697400</v>
      </c>
      <c r="H9" s="141">
        <v>62.2</v>
      </c>
      <c r="I9" s="14"/>
      <c r="K9" s="219"/>
    </row>
    <row r="10" spans="1:11" ht="20.100000000000001" customHeight="1">
      <c r="A10" s="1" t="s">
        <v>27</v>
      </c>
      <c r="B10" s="140" t="s">
        <v>23</v>
      </c>
      <c r="C10" s="22">
        <v>7754000</v>
      </c>
      <c r="D10" s="21">
        <v>5.4</v>
      </c>
      <c r="E10" s="22">
        <v>7150300</v>
      </c>
      <c r="F10" s="21">
        <v>5.5</v>
      </c>
      <c r="G10" s="23">
        <v>603700</v>
      </c>
      <c r="H10" s="141">
        <v>8.4</v>
      </c>
      <c r="I10" s="14"/>
      <c r="K10" s="219"/>
    </row>
    <row r="11" spans="1:11" ht="20.100000000000001" customHeight="1">
      <c r="A11" s="1" t="s">
        <v>28</v>
      </c>
      <c r="B11" s="140" t="s">
        <v>23</v>
      </c>
      <c r="C11" s="22">
        <v>153400</v>
      </c>
      <c r="D11" s="21">
        <v>0.1</v>
      </c>
      <c r="E11" s="22">
        <v>118000</v>
      </c>
      <c r="F11" s="21">
        <v>0.1</v>
      </c>
      <c r="G11" s="23">
        <v>35400</v>
      </c>
      <c r="H11" s="141">
        <v>30</v>
      </c>
      <c r="I11" s="14"/>
      <c r="K11" s="219"/>
    </row>
    <row r="12" spans="1:11" ht="20.100000000000001" customHeight="1">
      <c r="A12" s="1" t="s">
        <v>29</v>
      </c>
      <c r="B12" s="140" t="s">
        <v>23</v>
      </c>
      <c r="C12" s="22">
        <v>73500</v>
      </c>
      <c r="D12" s="21">
        <v>0.1</v>
      </c>
      <c r="E12" s="22">
        <v>1297500</v>
      </c>
      <c r="F12" s="21">
        <v>1</v>
      </c>
      <c r="G12" s="23">
        <v>-1224000</v>
      </c>
      <c r="H12" s="141">
        <v>-94.3</v>
      </c>
      <c r="I12" s="14"/>
      <c r="K12" s="219"/>
    </row>
    <row r="13" spans="1:11" ht="20.100000000000001" customHeight="1">
      <c r="A13" s="1" t="s">
        <v>30</v>
      </c>
      <c r="B13" s="140"/>
      <c r="C13" s="22">
        <v>20200000</v>
      </c>
      <c r="D13" s="21">
        <v>14.2</v>
      </c>
      <c r="E13" s="22">
        <v>19500000</v>
      </c>
      <c r="F13" s="21">
        <v>15</v>
      </c>
      <c r="G13" s="23">
        <v>700000</v>
      </c>
      <c r="H13" s="141">
        <v>3.6</v>
      </c>
      <c r="I13" s="14"/>
      <c r="J13" s="2" t="s">
        <v>31</v>
      </c>
      <c r="K13" s="219"/>
    </row>
    <row r="14" spans="1:11" ht="20.100000000000001" customHeight="1">
      <c r="A14" s="1" t="s">
        <v>32</v>
      </c>
      <c r="B14" s="140" t="s">
        <v>23</v>
      </c>
      <c r="C14" s="22">
        <v>28900</v>
      </c>
      <c r="D14" s="21">
        <v>0</v>
      </c>
      <c r="E14" s="22">
        <v>25800</v>
      </c>
      <c r="F14" s="21">
        <v>0</v>
      </c>
      <c r="G14" s="23">
        <v>3100</v>
      </c>
      <c r="H14" s="141">
        <v>12</v>
      </c>
      <c r="K14" s="219"/>
    </row>
    <row r="15" spans="1:11" ht="20.100000000000001" customHeight="1">
      <c r="A15" s="1" t="s">
        <v>33</v>
      </c>
      <c r="B15" s="140" t="s">
        <v>34</v>
      </c>
      <c r="C15" s="22">
        <v>1366552</v>
      </c>
      <c r="D15" s="21">
        <v>1</v>
      </c>
      <c r="E15" s="22">
        <v>1355949</v>
      </c>
      <c r="F15" s="21">
        <v>1</v>
      </c>
      <c r="G15" s="23">
        <v>10603</v>
      </c>
      <c r="H15" s="141">
        <v>0.8</v>
      </c>
      <c r="K15" s="219"/>
    </row>
    <row r="16" spans="1:11" ht="20.100000000000001" customHeight="1">
      <c r="A16" s="1" t="s">
        <v>35</v>
      </c>
      <c r="B16" s="140" t="s">
        <v>34</v>
      </c>
      <c r="C16" s="23">
        <v>2433033</v>
      </c>
      <c r="D16" s="21">
        <v>1.7</v>
      </c>
      <c r="E16" s="23">
        <v>2409964</v>
      </c>
      <c r="F16" s="21">
        <v>1.9</v>
      </c>
      <c r="G16" s="23">
        <v>23069</v>
      </c>
      <c r="H16" s="141">
        <v>1</v>
      </c>
      <c r="I16" s="14"/>
      <c r="K16" s="219"/>
    </row>
    <row r="17" spans="1:11" ht="20.100000000000001" customHeight="1">
      <c r="A17" s="1" t="s">
        <v>36</v>
      </c>
      <c r="B17" s="140"/>
      <c r="C17" s="22">
        <v>24482187</v>
      </c>
      <c r="D17" s="21">
        <v>17.2</v>
      </c>
      <c r="E17" s="22">
        <v>19083953</v>
      </c>
      <c r="F17" s="21">
        <v>14.7</v>
      </c>
      <c r="G17" s="23">
        <v>5398234</v>
      </c>
      <c r="H17" s="141">
        <v>28.3</v>
      </c>
      <c r="I17" s="14"/>
      <c r="K17" s="219"/>
    </row>
    <row r="18" spans="1:11" ht="20.100000000000001" customHeight="1">
      <c r="A18" s="1" t="s">
        <v>37</v>
      </c>
      <c r="B18" s="140"/>
      <c r="C18" s="22">
        <v>15009227</v>
      </c>
      <c r="D18" s="21">
        <v>10.5</v>
      </c>
      <c r="E18" s="22">
        <v>14494434</v>
      </c>
      <c r="F18" s="21">
        <v>11.1</v>
      </c>
      <c r="G18" s="23">
        <v>514793</v>
      </c>
      <c r="H18" s="141">
        <v>3.6</v>
      </c>
      <c r="I18" s="14"/>
      <c r="K18" s="219"/>
    </row>
    <row r="19" spans="1:11" ht="20.100000000000001" customHeight="1">
      <c r="A19" s="1" t="s">
        <v>38</v>
      </c>
      <c r="B19" s="140" t="s">
        <v>34</v>
      </c>
      <c r="C19" s="22">
        <v>272309</v>
      </c>
      <c r="D19" s="21">
        <v>0.2</v>
      </c>
      <c r="E19" s="22">
        <v>206760</v>
      </c>
      <c r="F19" s="21">
        <v>0.2</v>
      </c>
      <c r="G19" s="23">
        <v>65549</v>
      </c>
      <c r="H19" s="141">
        <v>31.7</v>
      </c>
      <c r="I19" s="14"/>
      <c r="K19" s="219"/>
    </row>
    <row r="20" spans="1:11" ht="20.100000000000001" customHeight="1">
      <c r="A20" s="1" t="s">
        <v>39</v>
      </c>
      <c r="B20" s="140" t="s">
        <v>34</v>
      </c>
      <c r="C20" s="22">
        <v>7015</v>
      </c>
      <c r="D20" s="21">
        <v>0</v>
      </c>
      <c r="E20" s="22">
        <v>7014</v>
      </c>
      <c r="F20" s="21">
        <v>0</v>
      </c>
      <c r="G20" s="23">
        <v>1</v>
      </c>
      <c r="H20" s="141">
        <v>0</v>
      </c>
      <c r="I20" s="14"/>
      <c r="K20" s="219"/>
    </row>
    <row r="21" spans="1:11" ht="20.100000000000001" customHeight="1">
      <c r="A21" s="1" t="s">
        <v>40</v>
      </c>
      <c r="B21" s="140"/>
      <c r="C21" s="22">
        <v>5189593</v>
      </c>
      <c r="D21" s="21">
        <v>3.6</v>
      </c>
      <c r="E21" s="22">
        <v>7628499</v>
      </c>
      <c r="F21" s="21">
        <v>5.9</v>
      </c>
      <c r="G21" s="23">
        <v>-2438906</v>
      </c>
      <c r="H21" s="141">
        <v>-32</v>
      </c>
      <c r="I21" s="14"/>
      <c r="K21" s="219"/>
    </row>
    <row r="22" spans="1:11" ht="20.100000000000001" customHeight="1">
      <c r="A22" s="1" t="s">
        <v>41</v>
      </c>
      <c r="B22" s="140" t="s">
        <v>34</v>
      </c>
      <c r="C22" s="22">
        <v>2000000</v>
      </c>
      <c r="D22" s="21">
        <v>1.4</v>
      </c>
      <c r="E22" s="22">
        <v>2000000</v>
      </c>
      <c r="F22" s="21">
        <v>1.5</v>
      </c>
      <c r="G22" s="23">
        <v>0</v>
      </c>
      <c r="H22" s="141">
        <v>0</v>
      </c>
      <c r="I22" s="14"/>
      <c r="K22" s="219"/>
    </row>
    <row r="23" spans="1:11" ht="20.100000000000001" customHeight="1">
      <c r="A23" s="1" t="s">
        <v>42</v>
      </c>
      <c r="B23" s="140" t="s">
        <v>34</v>
      </c>
      <c r="C23" s="22">
        <v>1955295</v>
      </c>
      <c r="D23" s="21">
        <v>1.4</v>
      </c>
      <c r="E23" s="22">
        <v>1751506</v>
      </c>
      <c r="F23" s="21">
        <v>1.3</v>
      </c>
      <c r="G23" s="23">
        <v>203789</v>
      </c>
      <c r="H23" s="141">
        <v>11.6</v>
      </c>
      <c r="I23" s="14"/>
      <c r="K23" s="219"/>
    </row>
    <row r="24" spans="1:11" ht="20.100000000000001" customHeight="1">
      <c r="A24" s="1" t="s">
        <v>43</v>
      </c>
      <c r="B24" s="140"/>
      <c r="C24" s="22">
        <v>4819000</v>
      </c>
      <c r="D24" s="21">
        <v>3.4</v>
      </c>
      <c r="E24" s="22">
        <v>1047000</v>
      </c>
      <c r="F24" s="21">
        <v>0.8</v>
      </c>
      <c r="G24" s="23">
        <v>3772000</v>
      </c>
      <c r="H24" s="141">
        <v>360.3</v>
      </c>
      <c r="I24" s="14"/>
      <c r="K24" s="219"/>
    </row>
    <row r="25" spans="1:11" ht="20.100000000000001" customHeight="1">
      <c r="A25" s="139" t="s">
        <v>44</v>
      </c>
      <c r="B25" s="140"/>
      <c r="C25" s="22">
        <v>142340360</v>
      </c>
      <c r="D25" s="21">
        <v>100.00000000000001</v>
      </c>
      <c r="E25" s="22">
        <v>130021510</v>
      </c>
      <c r="F25" s="21">
        <v>99.999999999999986</v>
      </c>
      <c r="G25" s="22">
        <v>12318850</v>
      </c>
      <c r="H25" s="21">
        <v>9.5</v>
      </c>
      <c r="I25" s="14"/>
      <c r="K25" s="219"/>
    </row>
    <row r="26" spans="1:11" ht="12" customHeight="1">
      <c r="A26" s="14"/>
      <c r="B26" s="14"/>
      <c r="C26" s="14"/>
      <c r="D26" s="14"/>
      <c r="E26" s="14"/>
      <c r="F26" s="14"/>
      <c r="G26" s="14"/>
      <c r="H26" s="14"/>
    </row>
    <row r="27" spans="1:11" ht="20.100000000000001" customHeight="1">
      <c r="A27" s="40" t="s">
        <v>15</v>
      </c>
      <c r="C27" s="135"/>
      <c r="H27" s="20" t="s">
        <v>16</v>
      </c>
    </row>
    <row r="28" spans="1:11" ht="20.100000000000001" customHeight="1">
      <c r="A28" s="137" t="s">
        <v>5</v>
      </c>
      <c r="B28" s="138"/>
      <c r="C28" s="16" t="s">
        <v>6</v>
      </c>
      <c r="D28" s="88" t="s">
        <v>19</v>
      </c>
      <c r="E28" s="16" t="s">
        <v>7</v>
      </c>
      <c r="F28" s="88" t="s">
        <v>19</v>
      </c>
      <c r="G28" s="16" t="s">
        <v>8</v>
      </c>
      <c r="H28" s="16" t="s">
        <v>20</v>
      </c>
      <c r="I28" s="14"/>
    </row>
    <row r="29" spans="1:11" ht="20.100000000000001" customHeight="1">
      <c r="A29" s="3" t="s">
        <v>45</v>
      </c>
      <c r="B29" s="5"/>
      <c r="C29" s="24">
        <v>522</v>
      </c>
      <c r="D29" s="25">
        <v>36.700000000000003</v>
      </c>
      <c r="E29" s="24">
        <v>491</v>
      </c>
      <c r="F29" s="25">
        <v>37.799999999999997</v>
      </c>
      <c r="G29" s="162">
        <v>31</v>
      </c>
      <c r="H29" s="142">
        <v>6.3</v>
      </c>
    </row>
    <row r="30" spans="1:11" ht="20.100000000000001" customHeight="1">
      <c r="A30" s="3" t="s">
        <v>46</v>
      </c>
      <c r="B30" s="5"/>
      <c r="C30" s="24">
        <v>202</v>
      </c>
      <c r="D30" s="25">
        <v>14.2</v>
      </c>
      <c r="E30" s="24">
        <v>195</v>
      </c>
      <c r="F30" s="25">
        <v>15</v>
      </c>
      <c r="G30" s="163">
        <v>7</v>
      </c>
      <c r="H30" s="142">
        <v>3.6</v>
      </c>
    </row>
    <row r="31" spans="1:11" ht="20.100000000000001" customHeight="1">
      <c r="A31" s="3" t="s">
        <v>47</v>
      </c>
      <c r="B31" s="5"/>
      <c r="C31" s="24">
        <v>245</v>
      </c>
      <c r="D31" s="25">
        <v>17.2</v>
      </c>
      <c r="E31" s="24">
        <v>191</v>
      </c>
      <c r="F31" s="25">
        <v>14.7</v>
      </c>
      <c r="G31" s="163">
        <v>54</v>
      </c>
      <c r="H31" s="142">
        <v>28.3</v>
      </c>
    </row>
    <row r="32" spans="1:11" ht="20.100000000000001" customHeight="1">
      <c r="A32" s="4" t="s">
        <v>48</v>
      </c>
      <c r="B32" s="5"/>
      <c r="C32" s="24">
        <v>150</v>
      </c>
      <c r="D32" s="25">
        <v>10.5</v>
      </c>
      <c r="E32" s="24">
        <v>145</v>
      </c>
      <c r="F32" s="25">
        <v>11.1</v>
      </c>
      <c r="G32" s="163">
        <v>5</v>
      </c>
      <c r="H32" s="142">
        <v>3.6</v>
      </c>
    </row>
    <row r="33" spans="1:8" ht="20.100000000000001" customHeight="1">
      <c r="A33" s="4" t="s">
        <v>49</v>
      </c>
      <c r="B33" s="5" t="s">
        <v>23</v>
      </c>
      <c r="C33" s="24">
        <v>124</v>
      </c>
      <c r="D33" s="25">
        <v>8.6999999999999993</v>
      </c>
      <c r="E33" s="24">
        <v>114</v>
      </c>
      <c r="F33" s="25">
        <v>8.7999999999999989</v>
      </c>
      <c r="G33" s="163">
        <v>10</v>
      </c>
      <c r="H33" s="142">
        <v>8.4</v>
      </c>
    </row>
    <row r="34" spans="1:8" ht="20.100000000000001" customHeight="1">
      <c r="A34" s="3" t="s">
        <v>50</v>
      </c>
      <c r="B34" s="5"/>
      <c r="C34" s="24">
        <v>52</v>
      </c>
      <c r="D34" s="25">
        <v>3.6</v>
      </c>
      <c r="E34" s="24">
        <v>76</v>
      </c>
      <c r="F34" s="25">
        <v>5.9</v>
      </c>
      <c r="G34" s="163">
        <v>-24</v>
      </c>
      <c r="H34" s="142">
        <v>-32</v>
      </c>
    </row>
    <row r="35" spans="1:8" ht="20.100000000000001" customHeight="1">
      <c r="A35" s="3" t="s">
        <v>51</v>
      </c>
      <c r="B35" s="5"/>
      <c r="C35" s="24">
        <v>48</v>
      </c>
      <c r="D35" s="25">
        <v>3.4</v>
      </c>
      <c r="E35" s="24">
        <v>10</v>
      </c>
      <c r="F35" s="25">
        <v>0.8</v>
      </c>
      <c r="G35" s="163">
        <v>38</v>
      </c>
      <c r="H35" s="142">
        <v>360.3</v>
      </c>
    </row>
    <row r="36" spans="1:8" ht="20.100000000000001" customHeight="1">
      <c r="A36" s="3" t="s">
        <v>52</v>
      </c>
      <c r="B36" s="5" t="s">
        <v>34</v>
      </c>
      <c r="C36" s="24">
        <v>80</v>
      </c>
      <c r="D36" s="25">
        <v>5.6000000000000005</v>
      </c>
      <c r="E36" s="24">
        <v>77</v>
      </c>
      <c r="F36" s="25">
        <v>5.9</v>
      </c>
      <c r="G36" s="162">
        <v>3</v>
      </c>
      <c r="H36" s="142">
        <v>3.9</v>
      </c>
    </row>
    <row r="37" spans="1:8" ht="20.100000000000001" customHeight="1">
      <c r="A37" s="139" t="s">
        <v>44</v>
      </c>
      <c r="B37" s="140"/>
      <c r="C37" s="24">
        <v>1423</v>
      </c>
      <c r="D37" s="25">
        <v>100</v>
      </c>
      <c r="E37" s="24">
        <v>1300</v>
      </c>
      <c r="F37" s="25">
        <v>100</v>
      </c>
      <c r="G37" s="162">
        <v>123</v>
      </c>
      <c r="H37" s="142">
        <v>9.5</v>
      </c>
    </row>
    <row r="38" spans="1:8" ht="11.25" customHeight="1">
      <c r="A38" s="19"/>
      <c r="B38" s="19"/>
      <c r="C38" s="26"/>
      <c r="D38" s="27"/>
      <c r="E38" s="26"/>
      <c r="F38" s="27"/>
      <c r="G38" s="28"/>
      <c r="H38" s="27"/>
    </row>
    <row r="39" spans="1:8" ht="41.25" customHeight="1">
      <c r="A39" s="242" t="s">
        <v>53</v>
      </c>
      <c r="B39" s="242"/>
      <c r="C39" s="242"/>
      <c r="D39" s="242"/>
      <c r="E39" s="242"/>
      <c r="F39" s="242"/>
      <c r="G39" s="242"/>
      <c r="H39" s="242"/>
    </row>
    <row r="40" spans="1:8" ht="30" customHeight="1">
      <c r="A40" s="242" t="s">
        <v>54</v>
      </c>
      <c r="B40" s="242"/>
      <c r="C40" s="242"/>
      <c r="D40" s="242"/>
      <c r="E40" s="242"/>
      <c r="F40" s="242"/>
      <c r="G40" s="242"/>
      <c r="H40" s="242"/>
    </row>
    <row r="41" spans="1:8" ht="20.100000000000001" customHeight="1">
      <c r="A41" s="19"/>
      <c r="B41" s="19"/>
      <c r="C41" s="26"/>
      <c r="D41" s="27"/>
      <c r="E41" s="26"/>
      <c r="F41" s="27"/>
      <c r="G41" s="28"/>
      <c r="H41" s="27"/>
    </row>
    <row r="42" spans="1:8" ht="20.100000000000001" customHeight="1">
      <c r="A42" s="19"/>
      <c r="B42" s="19"/>
      <c r="C42" s="26"/>
      <c r="D42" s="27"/>
      <c r="E42" s="26"/>
      <c r="F42" s="27"/>
      <c r="G42" s="28"/>
      <c r="H42" s="27"/>
    </row>
  </sheetData>
  <mergeCells count="2">
    <mergeCell ref="A39:H39"/>
    <mergeCell ref="A40:H40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66FFFF"/>
  </sheetPr>
  <dimension ref="A1:J51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A3" sqref="A3:B3"/>
    </sheetView>
  </sheetViews>
  <sheetFormatPr defaultColWidth="12.7109375" defaultRowHeight="18" customHeight="1"/>
  <cols>
    <col min="1" max="1" width="18.28515625" style="2" customWidth="1"/>
    <col min="2" max="2" width="3.5703125" style="2" customWidth="1"/>
    <col min="3" max="3" width="14.7109375" style="2" customWidth="1"/>
    <col min="4" max="4" width="10.7109375" style="2" customWidth="1"/>
    <col min="5" max="5" width="14.7109375" style="2" customWidth="1"/>
    <col min="6" max="6" width="10.7109375" style="2" customWidth="1"/>
    <col min="7" max="7" width="14.7109375" style="2" customWidth="1"/>
    <col min="8" max="8" width="11.85546875" style="2" customWidth="1"/>
    <col min="9" max="10" width="1.85546875" style="2" customWidth="1"/>
    <col min="11" max="16384" width="12.7109375" style="2"/>
  </cols>
  <sheetData>
    <row r="1" spans="1:10" ht="9.75" customHeight="1">
      <c r="B1" s="18"/>
      <c r="G1" s="15"/>
      <c r="H1" s="15"/>
      <c r="I1" s="14"/>
      <c r="J1" s="14"/>
    </row>
    <row r="2" spans="1:10" ht="19.5" customHeight="1">
      <c r="A2" s="12" t="s">
        <v>55</v>
      </c>
      <c r="B2" s="14"/>
      <c r="C2" s="14"/>
      <c r="D2" s="14"/>
      <c r="E2" s="14"/>
      <c r="F2" s="14"/>
      <c r="G2" s="14"/>
      <c r="H2" s="20" t="s">
        <v>4</v>
      </c>
    </row>
    <row r="3" spans="1:10" ht="18" customHeight="1">
      <c r="A3" s="245" t="s">
        <v>56</v>
      </c>
      <c r="B3" s="246"/>
      <c r="C3" s="16" t="s">
        <v>6</v>
      </c>
      <c r="D3" s="88" t="s">
        <v>19</v>
      </c>
      <c r="E3" s="16" t="s">
        <v>7</v>
      </c>
      <c r="F3" s="88" t="s">
        <v>19</v>
      </c>
      <c r="G3" s="16" t="s">
        <v>8</v>
      </c>
      <c r="H3" s="16" t="s">
        <v>20</v>
      </c>
      <c r="I3" s="14"/>
    </row>
    <row r="4" spans="1:10" ht="18" customHeight="1">
      <c r="A4" s="1" t="s">
        <v>57</v>
      </c>
      <c r="B4" s="140"/>
      <c r="C4" s="22">
        <v>750543</v>
      </c>
      <c r="D4" s="21">
        <v>0.5</v>
      </c>
      <c r="E4" s="22">
        <v>731883</v>
      </c>
      <c r="F4" s="95">
        <v>0.6</v>
      </c>
      <c r="G4" s="23">
        <v>18660</v>
      </c>
      <c r="H4" s="141">
        <v>2.5</v>
      </c>
      <c r="I4" s="14"/>
    </row>
    <row r="5" spans="1:10" ht="18" customHeight="1">
      <c r="A5" s="1" t="s">
        <v>58</v>
      </c>
      <c r="B5" s="140"/>
      <c r="C5" s="22">
        <v>14523786</v>
      </c>
      <c r="D5" s="21">
        <v>10.199999999999999</v>
      </c>
      <c r="E5" s="22">
        <v>11991476</v>
      </c>
      <c r="F5" s="21">
        <v>9.1999999999999993</v>
      </c>
      <c r="G5" s="23">
        <v>2532310</v>
      </c>
      <c r="H5" s="141">
        <v>21.1</v>
      </c>
      <c r="I5" s="14"/>
    </row>
    <row r="6" spans="1:10" ht="18" customHeight="1">
      <c r="A6" s="1" t="s">
        <v>59</v>
      </c>
      <c r="B6" s="140"/>
      <c r="C6" s="22">
        <v>13108971</v>
      </c>
      <c r="D6" s="21">
        <v>9.1999999999999993</v>
      </c>
      <c r="E6" s="22">
        <v>14143899</v>
      </c>
      <c r="F6" s="21">
        <v>10.9</v>
      </c>
      <c r="G6" s="23">
        <v>-1034928</v>
      </c>
      <c r="H6" s="141">
        <v>-7.3</v>
      </c>
      <c r="I6" s="14"/>
    </row>
    <row r="7" spans="1:10" ht="18" customHeight="1">
      <c r="A7" s="1" t="s">
        <v>60</v>
      </c>
      <c r="B7" s="140"/>
      <c r="C7" s="22">
        <v>67174733</v>
      </c>
      <c r="D7" s="21">
        <v>47.2</v>
      </c>
      <c r="E7" s="22">
        <v>63197075</v>
      </c>
      <c r="F7" s="21">
        <v>48.6</v>
      </c>
      <c r="G7" s="23">
        <v>3977658</v>
      </c>
      <c r="H7" s="141">
        <v>6.3</v>
      </c>
      <c r="I7" s="14"/>
    </row>
    <row r="8" spans="1:10" ht="18" customHeight="1">
      <c r="A8" s="1" t="s">
        <v>61</v>
      </c>
      <c r="B8" s="140"/>
      <c r="C8" s="22">
        <v>880787</v>
      </c>
      <c r="D8" s="21">
        <v>0.6</v>
      </c>
      <c r="E8" s="22">
        <v>905665</v>
      </c>
      <c r="F8" s="21">
        <v>0.7</v>
      </c>
      <c r="G8" s="23">
        <v>-24878</v>
      </c>
      <c r="H8" s="141">
        <v>-2.7</v>
      </c>
      <c r="I8" s="14"/>
    </row>
    <row r="9" spans="1:10" ht="18" customHeight="1">
      <c r="A9" s="1" t="s">
        <v>62</v>
      </c>
      <c r="B9" s="140"/>
      <c r="C9" s="22">
        <v>14933830</v>
      </c>
      <c r="D9" s="21">
        <v>10.5</v>
      </c>
      <c r="E9" s="22">
        <v>12165583</v>
      </c>
      <c r="F9" s="21">
        <v>9.4</v>
      </c>
      <c r="G9" s="23">
        <v>2768247</v>
      </c>
      <c r="H9" s="141">
        <v>22.8</v>
      </c>
      <c r="I9" s="14"/>
    </row>
    <row r="10" spans="1:10" ht="18" customHeight="1">
      <c r="A10" s="1" t="s">
        <v>63</v>
      </c>
      <c r="B10" s="140"/>
      <c r="C10" s="22">
        <v>5526894</v>
      </c>
      <c r="D10" s="21">
        <v>3.9</v>
      </c>
      <c r="E10" s="22">
        <v>5234198</v>
      </c>
      <c r="F10" s="21">
        <v>4</v>
      </c>
      <c r="G10" s="23">
        <v>292696</v>
      </c>
      <c r="H10" s="141">
        <v>5.6</v>
      </c>
      <c r="I10" s="14"/>
      <c r="J10" s="2" t="s">
        <v>31</v>
      </c>
    </row>
    <row r="11" spans="1:10" ht="18" customHeight="1">
      <c r="A11" s="1" t="s">
        <v>64</v>
      </c>
      <c r="B11" s="140"/>
      <c r="C11" s="22">
        <v>23028340</v>
      </c>
      <c r="D11" s="21">
        <v>16.2</v>
      </c>
      <c r="E11" s="22">
        <v>19302318</v>
      </c>
      <c r="F11" s="21">
        <v>14.8</v>
      </c>
      <c r="G11" s="23">
        <v>3726022</v>
      </c>
      <c r="H11" s="141">
        <v>19.3</v>
      </c>
      <c r="I11" s="14"/>
    </row>
    <row r="12" spans="1:10" ht="18" customHeight="1">
      <c r="A12" s="1" t="s">
        <v>65</v>
      </c>
      <c r="B12" s="140"/>
      <c r="C12" s="22">
        <v>1145043</v>
      </c>
      <c r="D12" s="21">
        <v>0.8</v>
      </c>
      <c r="E12" s="22">
        <v>1112854</v>
      </c>
      <c r="F12" s="21">
        <v>0.9</v>
      </c>
      <c r="G12" s="23">
        <v>32189</v>
      </c>
      <c r="H12" s="141">
        <v>2.9</v>
      </c>
      <c r="I12" s="14"/>
    </row>
    <row r="13" spans="1:10" ht="18" customHeight="1">
      <c r="A13" s="1" t="s">
        <v>66</v>
      </c>
      <c r="B13" s="140" t="s">
        <v>34</v>
      </c>
      <c r="C13" s="22">
        <v>1067433</v>
      </c>
      <c r="D13" s="21">
        <v>0.7</v>
      </c>
      <c r="E13" s="22">
        <v>1036559</v>
      </c>
      <c r="F13" s="21">
        <v>0.8</v>
      </c>
      <c r="G13" s="23">
        <v>30874</v>
      </c>
      <c r="H13" s="141">
        <v>3</v>
      </c>
      <c r="I13" s="14"/>
      <c r="J13" s="2" t="s">
        <v>31</v>
      </c>
    </row>
    <row r="14" spans="1:10" ht="18" customHeight="1">
      <c r="A14" s="1" t="s">
        <v>67</v>
      </c>
      <c r="B14" s="140" t="s">
        <v>34</v>
      </c>
      <c r="C14" s="22">
        <v>200000</v>
      </c>
      <c r="D14" s="21">
        <v>0.1</v>
      </c>
      <c r="E14" s="22">
        <v>200000</v>
      </c>
      <c r="F14" s="21">
        <v>0.2</v>
      </c>
      <c r="G14" s="23">
        <v>0</v>
      </c>
      <c r="H14" s="141">
        <v>0</v>
      </c>
      <c r="I14" s="14"/>
    </row>
    <row r="15" spans="1:10" ht="18" customHeight="1">
      <c r="A15" s="139" t="s">
        <v>68</v>
      </c>
      <c r="B15" s="140"/>
      <c r="C15" s="22">
        <v>142340360</v>
      </c>
      <c r="D15" s="21">
        <v>99.999999999999986</v>
      </c>
      <c r="E15" s="22">
        <v>130021510</v>
      </c>
      <c r="F15" s="21">
        <v>100.00000000000001</v>
      </c>
      <c r="G15" s="23">
        <v>12318850</v>
      </c>
      <c r="H15" s="141">
        <v>9.5</v>
      </c>
      <c r="I15" s="14"/>
    </row>
    <row r="16" spans="1:10" ht="10.5" customHeight="1">
      <c r="A16" s="14"/>
      <c r="B16" s="14"/>
      <c r="C16" s="14"/>
      <c r="D16" s="14"/>
      <c r="E16" s="14"/>
      <c r="F16" s="14"/>
      <c r="G16" s="14"/>
      <c r="H16" s="14"/>
    </row>
    <row r="17" spans="1:10" ht="18" customHeight="1">
      <c r="A17" s="40" t="s">
        <v>15</v>
      </c>
      <c r="H17" s="20" t="s">
        <v>16</v>
      </c>
    </row>
    <row r="18" spans="1:10" ht="18" customHeight="1">
      <c r="A18" s="245" t="s">
        <v>56</v>
      </c>
      <c r="B18" s="246"/>
      <c r="C18" s="16" t="s">
        <v>6</v>
      </c>
      <c r="D18" s="88" t="s">
        <v>19</v>
      </c>
      <c r="E18" s="16" t="s">
        <v>7</v>
      </c>
      <c r="F18" s="88" t="s">
        <v>19</v>
      </c>
      <c r="G18" s="16" t="s">
        <v>8</v>
      </c>
      <c r="H18" s="16" t="s">
        <v>20</v>
      </c>
      <c r="I18" s="14"/>
    </row>
    <row r="19" spans="1:10" ht="18" customHeight="1">
      <c r="A19" s="1" t="s">
        <v>57</v>
      </c>
      <c r="B19" s="140"/>
      <c r="C19" s="22">
        <v>7.5054299999999996</v>
      </c>
      <c r="D19" s="21">
        <v>0.5</v>
      </c>
      <c r="E19" s="22">
        <v>7.3188300000000002</v>
      </c>
      <c r="F19" s="21">
        <v>0.6</v>
      </c>
      <c r="G19" s="23">
        <v>0.18659999999999943</v>
      </c>
      <c r="H19" s="141">
        <v>2.5</v>
      </c>
      <c r="I19" s="14"/>
    </row>
    <row r="20" spans="1:10" ht="18" customHeight="1">
      <c r="A20" s="1" t="s">
        <v>58</v>
      </c>
      <c r="B20" s="140"/>
      <c r="C20" s="22">
        <v>145.23786000000001</v>
      </c>
      <c r="D20" s="21">
        <v>10.199999999999999</v>
      </c>
      <c r="E20" s="22">
        <v>119.91476</v>
      </c>
      <c r="F20" s="21">
        <v>9.1999999999999993</v>
      </c>
      <c r="G20" s="23">
        <v>25.323100000000011</v>
      </c>
      <c r="H20" s="141">
        <v>21.1</v>
      </c>
      <c r="I20" s="14"/>
    </row>
    <row r="21" spans="1:10" ht="18" customHeight="1">
      <c r="A21" s="1" t="s">
        <v>59</v>
      </c>
      <c r="B21" s="140"/>
      <c r="C21" s="22">
        <v>131.08971</v>
      </c>
      <c r="D21" s="21">
        <v>9.1999999999999993</v>
      </c>
      <c r="E21" s="22">
        <v>141.43898999999999</v>
      </c>
      <c r="F21" s="21">
        <v>10.9</v>
      </c>
      <c r="G21" s="23">
        <v>-10.349279999999993</v>
      </c>
      <c r="H21" s="141">
        <v>-7.3</v>
      </c>
      <c r="I21" s="14"/>
    </row>
    <row r="22" spans="1:10" ht="18" customHeight="1">
      <c r="A22" s="1" t="s">
        <v>60</v>
      </c>
      <c r="B22" s="140"/>
      <c r="C22" s="22">
        <v>671.74733000000003</v>
      </c>
      <c r="D22" s="21">
        <v>47.2</v>
      </c>
      <c r="E22" s="22">
        <v>631.97074999999995</v>
      </c>
      <c r="F22" s="21">
        <v>48.6</v>
      </c>
      <c r="G22" s="23">
        <v>39.776580000000081</v>
      </c>
      <c r="H22" s="141">
        <v>6.3</v>
      </c>
      <c r="I22" s="14"/>
    </row>
    <row r="23" spans="1:10" ht="18" customHeight="1">
      <c r="A23" s="1" t="s">
        <v>61</v>
      </c>
      <c r="B23" s="140"/>
      <c r="C23" s="22">
        <v>8.8078699999999994</v>
      </c>
      <c r="D23" s="21">
        <v>0.6</v>
      </c>
      <c r="E23" s="22">
        <v>9.0566499999999994</v>
      </c>
      <c r="F23" s="21">
        <v>0.7</v>
      </c>
      <c r="G23" s="23">
        <v>-0.24878</v>
      </c>
      <c r="H23" s="141">
        <v>-2.7</v>
      </c>
      <c r="I23" s="14"/>
    </row>
    <row r="24" spans="1:10" ht="18" customHeight="1">
      <c r="A24" s="1" t="s">
        <v>62</v>
      </c>
      <c r="B24" s="140"/>
      <c r="C24" s="22">
        <v>149.3383</v>
      </c>
      <c r="D24" s="21">
        <v>10.5</v>
      </c>
      <c r="E24" s="22">
        <v>121.65582999999999</v>
      </c>
      <c r="F24" s="21">
        <v>9.4</v>
      </c>
      <c r="G24" s="23">
        <v>27.682470000000009</v>
      </c>
      <c r="H24" s="141">
        <v>22.8</v>
      </c>
      <c r="I24" s="14"/>
    </row>
    <row r="25" spans="1:10" ht="18" customHeight="1">
      <c r="A25" s="1" t="s">
        <v>63</v>
      </c>
      <c r="B25" s="140"/>
      <c r="C25" s="22">
        <v>55.268940000000001</v>
      </c>
      <c r="D25" s="21">
        <v>3.9</v>
      </c>
      <c r="E25" s="22">
        <v>52.34198</v>
      </c>
      <c r="F25" s="21">
        <v>4</v>
      </c>
      <c r="G25" s="23">
        <v>2.9269600000000011</v>
      </c>
      <c r="H25" s="141">
        <v>5.6</v>
      </c>
      <c r="I25" s="14"/>
      <c r="J25" s="2" t="s">
        <v>31</v>
      </c>
    </row>
    <row r="26" spans="1:10" ht="18" customHeight="1">
      <c r="A26" s="1" t="s">
        <v>64</v>
      </c>
      <c r="B26" s="140"/>
      <c r="C26" s="22">
        <v>230.2834</v>
      </c>
      <c r="D26" s="21">
        <v>16.2</v>
      </c>
      <c r="E26" s="22">
        <v>193.02318</v>
      </c>
      <c r="F26" s="21">
        <v>14.8</v>
      </c>
      <c r="G26" s="23">
        <v>37.260220000000004</v>
      </c>
      <c r="H26" s="141">
        <v>19.3</v>
      </c>
    </row>
    <row r="27" spans="1:10" ht="18" customHeight="1">
      <c r="A27" s="1" t="s">
        <v>65</v>
      </c>
      <c r="B27" s="140"/>
      <c r="C27" s="22">
        <v>11.450430000000001</v>
      </c>
      <c r="D27" s="21">
        <v>0.8</v>
      </c>
      <c r="E27" s="22">
        <v>11.128539999999999</v>
      </c>
      <c r="F27" s="21">
        <v>0.9</v>
      </c>
      <c r="G27" s="23">
        <v>0.32189000000000156</v>
      </c>
      <c r="H27" s="141">
        <v>2.9</v>
      </c>
    </row>
    <row r="28" spans="1:10" ht="18" customHeight="1">
      <c r="A28" s="1" t="s">
        <v>69</v>
      </c>
      <c r="B28" s="140" t="s">
        <v>34</v>
      </c>
      <c r="C28" s="22">
        <v>12.674329999999999</v>
      </c>
      <c r="D28" s="21">
        <v>0.79999999999999993</v>
      </c>
      <c r="E28" s="22">
        <v>12.365589999999999</v>
      </c>
      <c r="F28" s="21">
        <v>1</v>
      </c>
      <c r="G28" s="23">
        <v>0.30874000000000024</v>
      </c>
      <c r="H28" s="141">
        <v>2.5</v>
      </c>
    </row>
    <row r="29" spans="1:10" ht="18" customHeight="1">
      <c r="A29" s="139" t="s">
        <v>68</v>
      </c>
      <c r="B29" s="140"/>
      <c r="C29" s="22">
        <v>1423.4036000000001</v>
      </c>
      <c r="D29" s="21">
        <v>99.999999999999986</v>
      </c>
      <c r="E29" s="22">
        <v>1300.2150999999999</v>
      </c>
      <c r="F29" s="21">
        <v>100.00000000000001</v>
      </c>
      <c r="G29" s="23">
        <v>123.1885000000002</v>
      </c>
      <c r="H29" s="141">
        <v>9.5</v>
      </c>
      <c r="I29" s="14"/>
    </row>
    <row r="30" spans="1:10" ht="18" customHeight="1">
      <c r="A30" s="242" t="s">
        <v>70</v>
      </c>
      <c r="B30" s="242"/>
      <c r="C30" s="242"/>
      <c r="D30" s="242"/>
      <c r="E30" s="242"/>
      <c r="F30" s="242"/>
      <c r="G30" s="242"/>
      <c r="H30" s="242"/>
    </row>
    <row r="31" spans="1:10" customFormat="1" ht="5.25" customHeight="1">
      <c r="A31" s="36"/>
      <c r="B31" s="36"/>
      <c r="C31" s="36"/>
      <c r="D31" s="36"/>
      <c r="E31" s="36"/>
      <c r="F31" s="36"/>
      <c r="G31" s="36"/>
      <c r="H31" s="36"/>
      <c r="I31" s="37"/>
    </row>
    <row r="32" spans="1:10" ht="17.25" customHeight="1">
      <c r="A32" s="14" t="s">
        <v>71</v>
      </c>
      <c r="C32" s="29"/>
      <c r="D32" s="29"/>
      <c r="E32" s="29"/>
      <c r="F32" s="29" t="s">
        <v>72</v>
      </c>
      <c r="G32" s="29"/>
      <c r="H32" s="20"/>
    </row>
    <row r="33" spans="1:10" ht="18" customHeight="1">
      <c r="A33" s="245" t="s">
        <v>56</v>
      </c>
      <c r="B33" s="246"/>
      <c r="C33" s="245" t="s">
        <v>73</v>
      </c>
      <c r="D33" s="246"/>
      <c r="E33" s="245" t="s">
        <v>74</v>
      </c>
      <c r="F33" s="246"/>
      <c r="G33" s="14"/>
      <c r="H33" s="19"/>
      <c r="I33" s="14"/>
    </row>
    <row r="34" spans="1:10" ht="18" customHeight="1">
      <c r="A34" s="1" t="s">
        <v>57</v>
      </c>
      <c r="B34" s="140"/>
      <c r="C34" s="243">
        <v>2659</v>
      </c>
      <c r="D34" s="244"/>
      <c r="E34" s="243">
        <v>53</v>
      </c>
      <c r="F34" s="244"/>
      <c r="G34" s="30"/>
      <c r="H34" s="31"/>
      <c r="I34" s="14"/>
    </row>
    <row r="35" spans="1:10" ht="18" customHeight="1">
      <c r="A35" s="1" t="s">
        <v>58</v>
      </c>
      <c r="B35" s="140"/>
      <c r="C35" s="243">
        <v>51452</v>
      </c>
      <c r="D35" s="244"/>
      <c r="E35" s="243">
        <v>1020</v>
      </c>
      <c r="F35" s="244"/>
      <c r="G35" s="30"/>
      <c r="H35" s="31"/>
      <c r="I35" s="14"/>
    </row>
    <row r="36" spans="1:10" ht="18" customHeight="1">
      <c r="A36" s="1" t="s">
        <v>59</v>
      </c>
      <c r="B36" s="140"/>
      <c r="C36" s="243">
        <v>46440</v>
      </c>
      <c r="D36" s="244"/>
      <c r="E36" s="243">
        <v>921</v>
      </c>
      <c r="F36" s="244"/>
      <c r="G36" s="30"/>
      <c r="H36" s="31"/>
      <c r="I36" s="14"/>
    </row>
    <row r="37" spans="1:10" ht="18" customHeight="1">
      <c r="A37" s="1" t="s">
        <v>60</v>
      </c>
      <c r="B37" s="140"/>
      <c r="C37" s="243">
        <v>237971</v>
      </c>
      <c r="D37" s="244"/>
      <c r="E37" s="243">
        <v>4719</v>
      </c>
      <c r="F37" s="244"/>
      <c r="G37" s="30"/>
      <c r="H37" s="31"/>
      <c r="I37" s="14"/>
    </row>
    <row r="38" spans="1:10" ht="18" customHeight="1">
      <c r="A38" s="1" t="s">
        <v>61</v>
      </c>
      <c r="B38" s="140"/>
      <c r="C38" s="243">
        <v>3120</v>
      </c>
      <c r="D38" s="244"/>
      <c r="E38" s="243">
        <v>62</v>
      </c>
      <c r="F38" s="244"/>
      <c r="G38" s="30"/>
      <c r="H38" s="31"/>
      <c r="I38" s="14"/>
    </row>
    <row r="39" spans="1:10" ht="18" customHeight="1">
      <c r="A39" s="1" t="s">
        <v>62</v>
      </c>
      <c r="B39" s="140"/>
      <c r="C39" s="243">
        <v>52904</v>
      </c>
      <c r="D39" s="244"/>
      <c r="E39" s="243">
        <v>1049</v>
      </c>
      <c r="F39" s="244"/>
      <c r="G39" s="30"/>
      <c r="H39" s="31"/>
      <c r="I39" s="14"/>
    </row>
    <row r="40" spans="1:10" ht="18" customHeight="1">
      <c r="A40" s="1" t="s">
        <v>63</v>
      </c>
      <c r="B40" s="140"/>
      <c r="C40" s="243">
        <v>19579</v>
      </c>
      <c r="D40" s="244"/>
      <c r="E40" s="243">
        <v>388</v>
      </c>
      <c r="F40" s="244"/>
      <c r="G40" s="30"/>
      <c r="H40" s="31"/>
      <c r="I40" s="14"/>
      <c r="J40" s="2" t="s">
        <v>31</v>
      </c>
    </row>
    <row r="41" spans="1:10" ht="18" customHeight="1">
      <c r="A41" s="1" t="s">
        <v>64</v>
      </c>
      <c r="B41" s="140"/>
      <c r="C41" s="249">
        <v>81580</v>
      </c>
      <c r="D41" s="250"/>
      <c r="E41" s="243">
        <v>1618</v>
      </c>
      <c r="F41" s="244"/>
      <c r="G41" s="30"/>
      <c r="H41" s="31"/>
    </row>
    <row r="42" spans="1:10" ht="18" customHeight="1">
      <c r="A42" s="1" t="s">
        <v>65</v>
      </c>
      <c r="B42" s="140"/>
      <c r="C42" s="249">
        <v>4056</v>
      </c>
      <c r="D42" s="250"/>
      <c r="E42" s="243">
        <v>81</v>
      </c>
      <c r="F42" s="244"/>
      <c r="G42" s="30"/>
      <c r="H42" s="31"/>
    </row>
    <row r="43" spans="1:10" ht="18" customHeight="1">
      <c r="A43" s="1" t="s">
        <v>69</v>
      </c>
      <c r="B43" s="140" t="s">
        <v>34</v>
      </c>
      <c r="C43" s="243">
        <v>4490</v>
      </c>
      <c r="D43" s="244"/>
      <c r="E43" s="243">
        <v>89</v>
      </c>
      <c r="F43" s="244"/>
      <c r="G43" s="30"/>
      <c r="H43" s="31"/>
      <c r="I43" s="14"/>
    </row>
    <row r="44" spans="1:10" ht="18" customHeight="1">
      <c r="A44" s="247" t="s">
        <v>44</v>
      </c>
      <c r="B44" s="248"/>
      <c r="C44" s="243">
        <v>504251</v>
      </c>
      <c r="D44" s="244"/>
      <c r="E44" s="243">
        <v>10000</v>
      </c>
      <c r="F44" s="244"/>
      <c r="G44" s="30"/>
      <c r="H44" s="31"/>
      <c r="I44" s="14"/>
    </row>
    <row r="45" spans="1:10" ht="4.5" customHeight="1">
      <c r="A45" s="19"/>
      <c r="B45" s="19"/>
      <c r="C45" s="32"/>
      <c r="D45" s="32"/>
      <c r="E45" s="32"/>
      <c r="F45" s="32"/>
      <c r="G45" s="33"/>
      <c r="H45" s="31"/>
      <c r="I45" s="14"/>
    </row>
    <row r="46" spans="1:10" ht="15.75" customHeight="1">
      <c r="D46" s="2" t="s">
        <v>75</v>
      </c>
      <c r="F46" s="34"/>
    </row>
    <row r="47" spans="1:10" ht="18" customHeight="1">
      <c r="A47" s="247" t="s">
        <v>76</v>
      </c>
      <c r="B47" s="248"/>
      <c r="C47" s="243">
        <v>282281</v>
      </c>
      <c r="D47" s="244"/>
      <c r="E47" s="85"/>
      <c r="F47" s="34"/>
    </row>
    <row r="48" spans="1:10" ht="18" customHeight="1">
      <c r="F48" s="34"/>
    </row>
    <row r="49" spans="4:5" ht="11.25" customHeight="1">
      <c r="D49" s="35"/>
      <c r="E49" s="13"/>
    </row>
    <row r="50" spans="4:5" ht="18" customHeight="1">
      <c r="E50" s="38"/>
    </row>
    <row r="51" spans="4:5" ht="18" customHeight="1">
      <c r="E51" s="13"/>
    </row>
  </sheetData>
  <mergeCells count="31">
    <mergeCell ref="A44:B44"/>
    <mergeCell ref="C47:D47"/>
    <mergeCell ref="A47:B47"/>
    <mergeCell ref="C34:D34"/>
    <mergeCell ref="E34:F34"/>
    <mergeCell ref="E44:F44"/>
    <mergeCell ref="E38:F38"/>
    <mergeCell ref="E39:F39"/>
    <mergeCell ref="E40:F40"/>
    <mergeCell ref="E41:F41"/>
    <mergeCell ref="C41:D41"/>
    <mergeCell ref="C42:D42"/>
    <mergeCell ref="C43:D43"/>
    <mergeCell ref="C44:D44"/>
    <mergeCell ref="E35:F35"/>
    <mergeCell ref="E36:F36"/>
    <mergeCell ref="A3:B3"/>
    <mergeCell ref="A18:B18"/>
    <mergeCell ref="A33:B33"/>
    <mergeCell ref="A30:H30"/>
    <mergeCell ref="E33:F33"/>
    <mergeCell ref="C33:D33"/>
    <mergeCell ref="E43:F43"/>
    <mergeCell ref="E37:F37"/>
    <mergeCell ref="E42:F42"/>
    <mergeCell ref="C35:D35"/>
    <mergeCell ref="C36:D36"/>
    <mergeCell ref="C40:D40"/>
    <mergeCell ref="C37:D37"/>
    <mergeCell ref="C38:D38"/>
    <mergeCell ref="C39:D39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66FFFF"/>
  </sheetPr>
  <dimension ref="A1:J37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A3" sqref="A3:B3"/>
    </sheetView>
  </sheetViews>
  <sheetFormatPr defaultColWidth="12.7109375" defaultRowHeight="19.5" customHeight="1"/>
  <cols>
    <col min="1" max="1" width="18.28515625" style="10" customWidth="1"/>
    <col min="2" max="2" width="3.5703125" style="10" customWidth="1"/>
    <col min="3" max="3" width="14.7109375" style="10" customWidth="1"/>
    <col min="4" max="4" width="9.7109375" style="10" customWidth="1"/>
    <col min="5" max="5" width="14.7109375" style="10" customWidth="1"/>
    <col min="6" max="6" width="9.7109375" style="10" customWidth="1"/>
    <col min="7" max="7" width="14.7109375" style="10" customWidth="1"/>
    <col min="8" max="8" width="11.85546875" style="10" customWidth="1"/>
    <col min="9" max="10" width="1.85546875" style="10" customWidth="1"/>
    <col min="11" max="16384" width="12.7109375" style="10"/>
  </cols>
  <sheetData>
    <row r="1" spans="1:10" s="9" customFormat="1" ht="19.5" customHeight="1"/>
    <row r="2" spans="1:10" s="9" customFormat="1" ht="19.5" customHeight="1">
      <c r="A2" s="12" t="s">
        <v>77</v>
      </c>
      <c r="B2" s="40"/>
      <c r="C2" s="40"/>
      <c r="D2" s="40"/>
      <c r="E2" s="40"/>
      <c r="F2" s="40"/>
      <c r="G2" s="40"/>
      <c r="H2" s="41" t="s">
        <v>4</v>
      </c>
    </row>
    <row r="3" spans="1:10" s="9" customFormat="1" ht="19.5" customHeight="1">
      <c r="A3" s="245" t="s">
        <v>56</v>
      </c>
      <c r="B3" s="246"/>
      <c r="C3" s="16" t="s">
        <v>6</v>
      </c>
      <c r="D3" s="88" t="s">
        <v>19</v>
      </c>
      <c r="E3" s="16" t="s">
        <v>7</v>
      </c>
      <c r="F3" s="88" t="s">
        <v>19</v>
      </c>
      <c r="G3" s="16" t="s">
        <v>8</v>
      </c>
      <c r="H3" s="16" t="s">
        <v>20</v>
      </c>
      <c r="I3" s="40"/>
    </row>
    <row r="4" spans="1:10" ht="19.5" customHeight="1">
      <c r="A4" s="1" t="s">
        <v>78</v>
      </c>
      <c r="B4" s="143"/>
      <c r="C4" s="214">
        <v>22968224</v>
      </c>
      <c r="D4" s="227">
        <v>16.2</v>
      </c>
      <c r="E4" s="214">
        <v>23201386</v>
      </c>
      <c r="F4" s="232">
        <v>17.8</v>
      </c>
      <c r="G4" s="214">
        <v>-233162</v>
      </c>
      <c r="H4" s="227">
        <v>-1</v>
      </c>
      <c r="I4" s="40"/>
      <c r="J4" s="9"/>
    </row>
    <row r="5" spans="1:10" ht="19.5" customHeight="1">
      <c r="A5" s="1" t="s">
        <v>79</v>
      </c>
      <c r="B5" s="143"/>
      <c r="C5" s="214">
        <v>36010292</v>
      </c>
      <c r="D5" s="227">
        <v>25.3</v>
      </c>
      <c r="E5" s="214">
        <v>31954618</v>
      </c>
      <c r="F5" s="232">
        <v>24.6</v>
      </c>
      <c r="G5" s="214">
        <v>4055674</v>
      </c>
      <c r="H5" s="227">
        <v>12.7</v>
      </c>
      <c r="I5" s="40"/>
      <c r="J5" s="9"/>
    </row>
    <row r="6" spans="1:10" ht="19.5" customHeight="1">
      <c r="A6" s="1" t="s">
        <v>65</v>
      </c>
      <c r="B6" s="143"/>
      <c r="C6" s="214">
        <v>808500</v>
      </c>
      <c r="D6" s="227">
        <v>0.6</v>
      </c>
      <c r="E6" s="214">
        <v>789998</v>
      </c>
      <c r="F6" s="232">
        <v>0.6</v>
      </c>
      <c r="G6" s="233">
        <v>18502</v>
      </c>
      <c r="H6" s="228">
        <v>2.2999999999999998</v>
      </c>
      <c r="I6" s="40"/>
      <c r="J6" s="9"/>
    </row>
    <row r="7" spans="1:10" ht="19.5" customHeight="1">
      <c r="A7" s="1" t="s">
        <v>80</v>
      </c>
      <c r="B7" s="143"/>
      <c r="C7" s="233">
        <v>21121542</v>
      </c>
      <c r="D7" s="227">
        <v>14.8</v>
      </c>
      <c r="E7" s="233">
        <v>11533972</v>
      </c>
      <c r="F7" s="232">
        <v>8.9</v>
      </c>
      <c r="G7" s="233">
        <v>9587570</v>
      </c>
      <c r="H7" s="228">
        <v>83.1</v>
      </c>
      <c r="I7" s="40"/>
      <c r="J7" s="9"/>
    </row>
    <row r="8" spans="1:10" ht="19.5" customHeight="1">
      <c r="A8" s="1" t="s">
        <v>81</v>
      </c>
      <c r="B8" s="143"/>
      <c r="C8" s="214">
        <v>31678729</v>
      </c>
      <c r="D8" s="227">
        <v>22.3</v>
      </c>
      <c r="E8" s="214">
        <v>30603591</v>
      </c>
      <c r="F8" s="232">
        <v>23.5</v>
      </c>
      <c r="G8" s="233">
        <v>1075138</v>
      </c>
      <c r="H8" s="228">
        <v>3.5</v>
      </c>
      <c r="I8" s="40"/>
      <c r="J8" s="9"/>
    </row>
    <row r="9" spans="1:10" ht="19.5" customHeight="1">
      <c r="A9" s="1" t="s">
        <v>82</v>
      </c>
      <c r="B9" s="140" t="s">
        <v>34</v>
      </c>
      <c r="C9" s="214">
        <v>2811715</v>
      </c>
      <c r="D9" s="227">
        <v>2</v>
      </c>
      <c r="E9" s="214">
        <v>3582187</v>
      </c>
      <c r="F9" s="232">
        <v>2.8</v>
      </c>
      <c r="G9" s="233">
        <v>-770472</v>
      </c>
      <c r="H9" s="228">
        <v>-21.5</v>
      </c>
      <c r="I9" s="40"/>
      <c r="J9" s="9"/>
    </row>
    <row r="10" spans="1:10" ht="19.5" customHeight="1">
      <c r="A10" s="1" t="s">
        <v>83</v>
      </c>
      <c r="B10" s="143"/>
      <c r="C10" s="214">
        <v>12517524</v>
      </c>
      <c r="D10" s="227">
        <v>8.8000000000000007</v>
      </c>
      <c r="E10" s="214">
        <v>13270612</v>
      </c>
      <c r="F10" s="232">
        <v>10.199999999999999</v>
      </c>
      <c r="G10" s="233">
        <v>-753088</v>
      </c>
      <c r="H10" s="228">
        <v>-5.7</v>
      </c>
      <c r="I10" s="40"/>
      <c r="J10" s="9"/>
    </row>
    <row r="11" spans="1:10" ht="19.5" customHeight="1">
      <c r="A11" s="1" t="s">
        <v>84</v>
      </c>
      <c r="B11" s="143"/>
      <c r="C11" s="214">
        <v>4937410</v>
      </c>
      <c r="D11" s="227">
        <v>3.5</v>
      </c>
      <c r="E11" s="214">
        <v>5269170</v>
      </c>
      <c r="F11" s="232">
        <v>4.0999999999999996</v>
      </c>
      <c r="G11" s="233">
        <v>-331760</v>
      </c>
      <c r="H11" s="228">
        <v>-6.3</v>
      </c>
      <c r="I11" s="40"/>
      <c r="J11" s="9" t="s">
        <v>31</v>
      </c>
    </row>
    <row r="12" spans="1:10" ht="19.5" customHeight="1">
      <c r="A12" s="1" t="s">
        <v>85</v>
      </c>
      <c r="B12" s="140" t="s">
        <v>34</v>
      </c>
      <c r="C12" s="214">
        <v>0</v>
      </c>
      <c r="D12" s="227">
        <v>0</v>
      </c>
      <c r="E12" s="214">
        <v>0</v>
      </c>
      <c r="F12" s="232">
        <v>0</v>
      </c>
      <c r="G12" s="233">
        <v>0</v>
      </c>
      <c r="H12" s="96" t="s">
        <v>86</v>
      </c>
      <c r="I12" s="9"/>
      <c r="J12" s="9"/>
    </row>
    <row r="13" spans="1:10" ht="19.5" customHeight="1">
      <c r="A13" s="1" t="s">
        <v>87</v>
      </c>
      <c r="B13" s="140" t="s">
        <v>34</v>
      </c>
      <c r="C13" s="214">
        <v>18500</v>
      </c>
      <c r="D13" s="227">
        <v>0</v>
      </c>
      <c r="E13" s="214">
        <v>18500</v>
      </c>
      <c r="F13" s="232">
        <v>0</v>
      </c>
      <c r="G13" s="233">
        <v>0</v>
      </c>
      <c r="H13" s="228">
        <v>0</v>
      </c>
      <c r="I13" s="9"/>
      <c r="J13" s="9"/>
    </row>
    <row r="14" spans="1:10" ht="19.5" customHeight="1">
      <c r="A14" s="1" t="s">
        <v>88</v>
      </c>
      <c r="B14" s="143"/>
      <c r="C14" s="233">
        <v>9267924</v>
      </c>
      <c r="D14" s="227">
        <v>6.5</v>
      </c>
      <c r="E14" s="233">
        <v>9597476</v>
      </c>
      <c r="F14" s="232">
        <v>7.4</v>
      </c>
      <c r="G14" s="233">
        <v>-329552</v>
      </c>
      <c r="H14" s="227">
        <v>-3.4</v>
      </c>
      <c r="I14" s="40"/>
      <c r="J14" s="9"/>
    </row>
    <row r="15" spans="1:10" ht="19.5" customHeight="1">
      <c r="A15" s="1" t="s">
        <v>89</v>
      </c>
      <c r="B15" s="140" t="s">
        <v>34</v>
      </c>
      <c r="C15" s="233">
        <v>200000</v>
      </c>
      <c r="D15" s="227">
        <v>0.1</v>
      </c>
      <c r="E15" s="233">
        <v>200000</v>
      </c>
      <c r="F15" s="232">
        <v>0.2</v>
      </c>
      <c r="G15" s="233">
        <v>0</v>
      </c>
      <c r="H15" s="227">
        <v>0</v>
      </c>
      <c r="I15" s="40"/>
      <c r="J15" s="9"/>
    </row>
    <row r="16" spans="1:10" ht="19.5" customHeight="1">
      <c r="A16" s="252" t="s">
        <v>44</v>
      </c>
      <c r="B16" s="253"/>
      <c r="C16" s="214">
        <v>142340360</v>
      </c>
      <c r="D16" s="227">
        <v>100</v>
      </c>
      <c r="E16" s="214">
        <v>130021510</v>
      </c>
      <c r="F16" s="227">
        <v>100.00000000000001</v>
      </c>
      <c r="G16" s="214">
        <v>12318850</v>
      </c>
      <c r="H16" s="227">
        <v>9.5</v>
      </c>
      <c r="I16" s="40"/>
      <c r="J16" s="9"/>
    </row>
    <row r="17" spans="1:9" ht="19.5" customHeight="1">
      <c r="A17" s="40"/>
      <c r="B17" s="40"/>
      <c r="C17" s="40"/>
      <c r="D17" s="40"/>
      <c r="E17" s="40"/>
      <c r="F17" s="40"/>
      <c r="G17" s="40"/>
      <c r="H17" s="40"/>
      <c r="I17" s="9"/>
    </row>
    <row r="18" spans="1:9" ht="19.5" customHeight="1">
      <c r="A18" s="14" t="s">
        <v>71</v>
      </c>
      <c r="B18" s="9"/>
      <c r="C18" s="9"/>
      <c r="D18" s="9"/>
      <c r="E18" s="9"/>
      <c r="F18" s="9"/>
      <c r="G18" s="9"/>
      <c r="H18" s="41" t="s">
        <v>16</v>
      </c>
      <c r="I18" s="9"/>
    </row>
    <row r="19" spans="1:9" ht="19.5" customHeight="1">
      <c r="A19" s="245" t="s">
        <v>56</v>
      </c>
      <c r="B19" s="246"/>
      <c r="C19" s="16" t="s">
        <v>6</v>
      </c>
      <c r="D19" s="234" t="s">
        <v>19</v>
      </c>
      <c r="E19" s="16" t="s">
        <v>7</v>
      </c>
      <c r="F19" s="234" t="s">
        <v>19</v>
      </c>
      <c r="G19" s="146" t="s">
        <v>8</v>
      </c>
      <c r="H19" s="146" t="s">
        <v>20</v>
      </c>
      <c r="I19" s="40"/>
    </row>
    <row r="20" spans="1:9" ht="19.5" customHeight="1">
      <c r="A20" s="1" t="s">
        <v>78</v>
      </c>
      <c r="B20" s="143"/>
      <c r="C20" s="214">
        <v>230</v>
      </c>
      <c r="D20" s="227">
        <v>16.2</v>
      </c>
      <c r="E20" s="214">
        <v>232</v>
      </c>
      <c r="F20" s="227">
        <v>17.8</v>
      </c>
      <c r="G20" s="214">
        <v>-2</v>
      </c>
      <c r="H20" s="227">
        <v>-1</v>
      </c>
      <c r="I20" s="40"/>
    </row>
    <row r="21" spans="1:9" ht="19.5" customHeight="1">
      <c r="A21" s="1" t="s">
        <v>79</v>
      </c>
      <c r="B21" s="143"/>
      <c r="C21" s="214">
        <v>360</v>
      </c>
      <c r="D21" s="227">
        <v>25.3</v>
      </c>
      <c r="E21" s="214">
        <v>320</v>
      </c>
      <c r="F21" s="227">
        <v>24.6</v>
      </c>
      <c r="G21" s="214">
        <v>40</v>
      </c>
      <c r="H21" s="227">
        <v>12.7</v>
      </c>
      <c r="I21" s="40"/>
    </row>
    <row r="22" spans="1:9" ht="19.5" customHeight="1">
      <c r="A22" s="1" t="s">
        <v>65</v>
      </c>
      <c r="B22" s="143"/>
      <c r="C22" s="214">
        <v>8</v>
      </c>
      <c r="D22" s="227">
        <v>0.6</v>
      </c>
      <c r="E22" s="214">
        <v>8</v>
      </c>
      <c r="F22" s="227">
        <v>0.6</v>
      </c>
      <c r="G22" s="233">
        <v>0</v>
      </c>
      <c r="H22" s="228">
        <v>2.2999999999999998</v>
      </c>
      <c r="I22" s="40"/>
    </row>
    <row r="23" spans="1:9" ht="19.5" customHeight="1">
      <c r="A23" s="1" t="s">
        <v>90</v>
      </c>
      <c r="B23" s="143"/>
      <c r="C23" s="214">
        <v>211</v>
      </c>
      <c r="D23" s="227">
        <v>14.8</v>
      </c>
      <c r="E23" s="214">
        <v>115</v>
      </c>
      <c r="F23" s="227">
        <v>8.9</v>
      </c>
      <c r="G23" s="233">
        <v>96</v>
      </c>
      <c r="H23" s="228">
        <v>83.1</v>
      </c>
      <c r="I23" s="40"/>
    </row>
    <row r="24" spans="1:9" ht="19.5" customHeight="1">
      <c r="A24" s="1" t="s">
        <v>91</v>
      </c>
      <c r="B24" s="143"/>
      <c r="C24" s="214">
        <v>317</v>
      </c>
      <c r="D24" s="227">
        <v>22.3</v>
      </c>
      <c r="E24" s="214">
        <v>306</v>
      </c>
      <c r="F24" s="227">
        <v>23.5</v>
      </c>
      <c r="G24" s="233">
        <v>11</v>
      </c>
      <c r="H24" s="228">
        <v>3.5</v>
      </c>
      <c r="I24" s="40"/>
    </row>
    <row r="25" spans="1:9" ht="19.5" customHeight="1">
      <c r="A25" s="1" t="s">
        <v>83</v>
      </c>
      <c r="B25" s="143"/>
      <c r="C25" s="214">
        <v>125</v>
      </c>
      <c r="D25" s="227">
        <v>8.8000000000000007</v>
      </c>
      <c r="E25" s="214">
        <v>133</v>
      </c>
      <c r="F25" s="227">
        <v>10.199999999999999</v>
      </c>
      <c r="G25" s="233">
        <v>-8</v>
      </c>
      <c r="H25" s="228">
        <v>-5.7</v>
      </c>
      <c r="I25" s="40"/>
    </row>
    <row r="26" spans="1:9" ht="19.5" customHeight="1">
      <c r="A26" s="1" t="s">
        <v>84</v>
      </c>
      <c r="B26" s="143"/>
      <c r="C26" s="214">
        <v>49</v>
      </c>
      <c r="D26" s="227">
        <v>3.5</v>
      </c>
      <c r="E26" s="214">
        <v>53</v>
      </c>
      <c r="F26" s="227">
        <v>4.0999999999999996</v>
      </c>
      <c r="G26" s="233">
        <v>-4</v>
      </c>
      <c r="H26" s="228">
        <v>-6.3</v>
      </c>
      <c r="I26" s="40"/>
    </row>
    <row r="27" spans="1:9" ht="19.5" customHeight="1">
      <c r="A27" s="1" t="s">
        <v>88</v>
      </c>
      <c r="B27" s="143"/>
      <c r="C27" s="214">
        <v>93</v>
      </c>
      <c r="D27" s="227">
        <v>6.5</v>
      </c>
      <c r="E27" s="214">
        <v>96</v>
      </c>
      <c r="F27" s="227">
        <v>7.4</v>
      </c>
      <c r="G27" s="214">
        <v>-3</v>
      </c>
      <c r="H27" s="227">
        <v>-3.4</v>
      </c>
      <c r="I27" s="40"/>
    </row>
    <row r="28" spans="1:9" ht="19.5" customHeight="1">
      <c r="A28" s="1" t="s">
        <v>52</v>
      </c>
      <c r="B28" s="140" t="s">
        <v>92</v>
      </c>
      <c r="C28" s="214">
        <v>30</v>
      </c>
      <c r="D28" s="227">
        <v>2.1</v>
      </c>
      <c r="E28" s="214">
        <v>38</v>
      </c>
      <c r="F28" s="227">
        <v>3</v>
      </c>
      <c r="G28" s="214">
        <v>-8</v>
      </c>
      <c r="H28" s="227">
        <v>-20.3</v>
      </c>
      <c r="I28" s="40"/>
    </row>
    <row r="29" spans="1:9" ht="19.5" customHeight="1">
      <c r="A29" s="252" t="s">
        <v>44</v>
      </c>
      <c r="B29" s="253"/>
      <c r="C29" s="214">
        <v>1423</v>
      </c>
      <c r="D29" s="227">
        <v>100</v>
      </c>
      <c r="E29" s="214">
        <v>1300</v>
      </c>
      <c r="F29" s="227">
        <v>100.10000000000001</v>
      </c>
      <c r="G29" s="214">
        <v>123</v>
      </c>
      <c r="H29" s="227">
        <v>9.5</v>
      </c>
      <c r="I29" s="40"/>
    </row>
    <row r="31" spans="1:9" s="2" customFormat="1" ht="30" customHeight="1">
      <c r="A31" s="251" t="s">
        <v>93</v>
      </c>
      <c r="B31" s="251"/>
      <c r="C31" s="251"/>
      <c r="D31" s="251"/>
      <c r="E31" s="251"/>
      <c r="F31" s="251"/>
      <c r="G31" s="251"/>
      <c r="H31" s="251"/>
    </row>
    <row r="37" ht="11.25" customHeight="1"/>
  </sheetData>
  <mergeCells count="5">
    <mergeCell ref="A3:B3"/>
    <mergeCell ref="A19:B19"/>
    <mergeCell ref="A31:H31"/>
    <mergeCell ref="A16:B16"/>
    <mergeCell ref="A29:B29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66FFFF"/>
  </sheetPr>
  <dimension ref="A1:G38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A3" sqref="A3"/>
    </sheetView>
  </sheetViews>
  <sheetFormatPr defaultColWidth="12.7109375" defaultRowHeight="19.5" customHeight="1"/>
  <cols>
    <col min="1" max="1" width="28.5703125" style="9" customWidth="1"/>
    <col min="2" max="2" width="3.5703125" style="39" customWidth="1"/>
    <col min="3" max="6" width="14.7109375" style="9" customWidth="1"/>
    <col min="7" max="7" width="4.42578125" style="9" customWidth="1"/>
    <col min="8" max="16384" width="12.7109375" style="9"/>
  </cols>
  <sheetData>
    <row r="1" spans="1:7" s="10" customFormat="1" ht="19.5" customHeight="1">
      <c r="A1" s="9"/>
      <c r="B1" s="39"/>
      <c r="C1" s="9"/>
      <c r="D1" s="9"/>
      <c r="E1" s="9"/>
      <c r="F1" s="9"/>
      <c r="G1" s="9"/>
    </row>
    <row r="2" spans="1:7" s="10" customFormat="1" ht="19.5" customHeight="1">
      <c r="A2" s="43" t="s">
        <v>94</v>
      </c>
      <c r="B2" s="39"/>
      <c r="C2" s="9"/>
      <c r="D2" s="9"/>
      <c r="E2" s="9"/>
      <c r="F2" s="9"/>
      <c r="G2" s="40"/>
    </row>
    <row r="3" spans="1:7" s="10" customFormat="1" ht="19.5" customHeight="1">
      <c r="A3" s="40"/>
      <c r="B3" s="235"/>
      <c r="C3" s="235"/>
      <c r="D3" s="235"/>
      <c r="E3" s="235"/>
      <c r="F3" s="236" t="s">
        <v>4</v>
      </c>
      <c r="G3" s="9"/>
    </row>
    <row r="4" spans="1:7" s="10" customFormat="1" ht="19.5" customHeight="1">
      <c r="A4" s="254" t="s">
        <v>95</v>
      </c>
      <c r="B4" s="255"/>
      <c r="C4" s="149" t="str">
        <f>[1]【完】会計!I5</f>
        <v>6年度末</v>
      </c>
      <c r="D4" s="245" t="str">
        <f>[1]【完】会計!H4&amp;"中の増減額"</f>
        <v>7年度中の増減額</v>
      </c>
      <c r="E4" s="258"/>
      <c r="F4" s="149" t="str">
        <f>[1]【完】会計!I4</f>
        <v>7年度末</v>
      </c>
      <c r="G4" s="9"/>
    </row>
    <row r="5" spans="1:7" s="10" customFormat="1" ht="19.5" customHeight="1">
      <c r="A5" s="256"/>
      <c r="B5" s="257"/>
      <c r="C5" s="147" t="s">
        <v>96</v>
      </c>
      <c r="D5" s="146" t="s">
        <v>97</v>
      </c>
      <c r="E5" s="146" t="s">
        <v>98</v>
      </c>
      <c r="F5" s="147" t="s">
        <v>96</v>
      </c>
      <c r="G5" s="9"/>
    </row>
    <row r="6" spans="1:7" s="10" customFormat="1" ht="25.5" customHeight="1">
      <c r="A6" s="144" t="s">
        <v>99</v>
      </c>
      <c r="B6" s="143"/>
      <c r="C6" s="22">
        <v>40725590</v>
      </c>
      <c r="D6" s="214">
        <v>1067433</v>
      </c>
      <c r="E6" s="214">
        <v>2542503</v>
      </c>
      <c r="F6" s="214">
        <v>39250520</v>
      </c>
      <c r="G6" s="9"/>
    </row>
    <row r="7" spans="1:7" s="10" customFormat="1" ht="25.5" customHeight="1">
      <c r="A7" s="144" t="s">
        <v>100</v>
      </c>
      <c r="B7" s="143"/>
      <c r="C7" s="22">
        <v>1487234</v>
      </c>
      <c r="D7" s="214">
        <v>323541</v>
      </c>
      <c r="E7" s="214">
        <v>86101</v>
      </c>
      <c r="F7" s="214">
        <v>1724674</v>
      </c>
      <c r="G7" s="9"/>
    </row>
    <row r="8" spans="1:7" s="10" customFormat="1" ht="25.5" customHeight="1">
      <c r="A8" s="145" t="s">
        <v>101</v>
      </c>
      <c r="B8" s="143"/>
      <c r="C8" s="22">
        <v>809117</v>
      </c>
      <c r="D8" s="214">
        <v>9880</v>
      </c>
      <c r="E8" s="214">
        <v>73369</v>
      </c>
      <c r="F8" s="214">
        <v>745628</v>
      </c>
      <c r="G8" s="9"/>
    </row>
    <row r="9" spans="1:7" s="10" customFormat="1" ht="25.5" customHeight="1">
      <c r="A9" s="144" t="s">
        <v>102</v>
      </c>
      <c r="B9" s="143"/>
      <c r="C9" s="22">
        <v>629167</v>
      </c>
      <c r="D9" s="214">
        <v>1461</v>
      </c>
      <c r="E9" s="214">
        <v>8007</v>
      </c>
      <c r="F9" s="214">
        <v>622621</v>
      </c>
      <c r="G9" s="9"/>
    </row>
    <row r="10" spans="1:7" s="10" customFormat="1" ht="25.5" customHeight="1">
      <c r="A10" s="144" t="s">
        <v>103</v>
      </c>
      <c r="B10" s="143"/>
      <c r="C10" s="22">
        <v>4000</v>
      </c>
      <c r="D10" s="214">
        <v>8</v>
      </c>
      <c r="E10" s="214">
        <v>8</v>
      </c>
      <c r="F10" s="214">
        <v>4000</v>
      </c>
      <c r="G10" s="9"/>
    </row>
    <row r="11" spans="1:7" s="10" customFormat="1" ht="25.5" customHeight="1">
      <c r="A11" s="144" t="s">
        <v>104</v>
      </c>
      <c r="B11" s="143"/>
      <c r="C11" s="22">
        <v>802268</v>
      </c>
      <c r="D11" s="214">
        <v>206541</v>
      </c>
      <c r="E11" s="214">
        <v>148019</v>
      </c>
      <c r="F11" s="214">
        <v>860790</v>
      </c>
      <c r="G11" s="9"/>
    </row>
    <row r="12" spans="1:7" s="10" customFormat="1" ht="25.5" customHeight="1">
      <c r="A12" s="144" t="s">
        <v>105</v>
      </c>
      <c r="B12" s="143"/>
      <c r="C12" s="22">
        <v>752375</v>
      </c>
      <c r="D12" s="214">
        <v>1260</v>
      </c>
      <c r="E12" s="214">
        <v>69754</v>
      </c>
      <c r="F12" s="214">
        <v>683881</v>
      </c>
      <c r="G12" s="9"/>
    </row>
    <row r="13" spans="1:7" s="10" customFormat="1" ht="25.5" customHeight="1">
      <c r="A13" s="144" t="s">
        <v>106</v>
      </c>
      <c r="B13" s="143"/>
      <c r="C13" s="22">
        <v>3017740</v>
      </c>
      <c r="D13" s="214">
        <v>5992</v>
      </c>
      <c r="E13" s="214">
        <v>369513</v>
      </c>
      <c r="F13" s="214">
        <v>2654219</v>
      </c>
      <c r="G13" s="9"/>
    </row>
    <row r="14" spans="1:7" s="10" customFormat="1" ht="25.5" customHeight="1">
      <c r="A14" s="144" t="s">
        <v>107</v>
      </c>
      <c r="B14" s="143"/>
      <c r="C14" s="22">
        <v>25401024</v>
      </c>
      <c r="D14" s="214">
        <v>1584642</v>
      </c>
      <c r="E14" s="214">
        <v>242529</v>
      </c>
      <c r="F14" s="214">
        <v>26743137</v>
      </c>
      <c r="G14" s="9"/>
    </row>
    <row r="15" spans="1:7" s="10" customFormat="1" ht="25.5" customHeight="1">
      <c r="A15" s="144" t="s">
        <v>108</v>
      </c>
      <c r="B15" s="143"/>
      <c r="C15" s="22">
        <v>31232</v>
      </c>
      <c r="D15" s="214">
        <v>49</v>
      </c>
      <c r="E15" s="214">
        <v>500</v>
      </c>
      <c r="F15" s="214">
        <v>30781</v>
      </c>
      <c r="G15" s="9"/>
    </row>
    <row r="16" spans="1:7" s="10" customFormat="1" ht="25.5" customHeight="1">
      <c r="A16" s="144" t="s">
        <v>109</v>
      </c>
      <c r="B16" s="143"/>
      <c r="C16" s="22">
        <v>384382</v>
      </c>
      <c r="D16" s="214">
        <v>601</v>
      </c>
      <c r="E16" s="214">
        <v>37701</v>
      </c>
      <c r="F16" s="214">
        <v>347282</v>
      </c>
      <c r="G16" s="9"/>
    </row>
    <row r="17" spans="1:7" s="10" customFormat="1" ht="25.5" customHeight="1">
      <c r="A17" s="144" t="s">
        <v>110</v>
      </c>
      <c r="B17" s="143"/>
      <c r="C17" s="22">
        <v>27912292</v>
      </c>
      <c r="D17" s="214">
        <v>1673995</v>
      </c>
      <c r="E17" s="214">
        <v>1845438</v>
      </c>
      <c r="F17" s="214">
        <v>27740849</v>
      </c>
      <c r="G17" s="9"/>
    </row>
    <row r="18" spans="1:7" s="10" customFormat="1" ht="25.5" customHeight="1">
      <c r="A18" s="145" t="s">
        <v>111</v>
      </c>
      <c r="B18" s="140"/>
      <c r="C18" s="22">
        <v>20986</v>
      </c>
      <c r="D18" s="214">
        <v>49</v>
      </c>
      <c r="E18" s="214">
        <v>4250</v>
      </c>
      <c r="F18" s="214">
        <v>16785</v>
      </c>
      <c r="G18" s="9"/>
    </row>
    <row r="19" spans="1:7" s="10" customFormat="1" ht="25.5" customHeight="1">
      <c r="A19" s="145" t="s">
        <v>112</v>
      </c>
      <c r="B19" s="140"/>
      <c r="C19" s="22">
        <v>14278</v>
      </c>
      <c r="D19" s="214">
        <v>12</v>
      </c>
      <c r="E19" s="214">
        <v>3000</v>
      </c>
      <c r="F19" s="214">
        <v>11290</v>
      </c>
      <c r="G19" s="9"/>
    </row>
    <row r="20" spans="1:7" s="10" customFormat="1" ht="25.5" customHeight="1">
      <c r="A20" s="145" t="s">
        <v>113</v>
      </c>
      <c r="B20" s="140"/>
      <c r="C20" s="22">
        <v>37211</v>
      </c>
      <c r="D20" s="214">
        <v>43</v>
      </c>
      <c r="E20" s="214">
        <v>4950</v>
      </c>
      <c r="F20" s="214">
        <v>32304</v>
      </c>
      <c r="G20" s="9"/>
    </row>
    <row r="21" spans="1:7" s="10" customFormat="1" ht="25.5" customHeight="1">
      <c r="A21" s="145" t="s">
        <v>114</v>
      </c>
      <c r="B21" s="140"/>
      <c r="C21" s="22">
        <v>24639</v>
      </c>
      <c r="D21" s="214">
        <v>34</v>
      </c>
      <c r="E21" s="214">
        <v>7881</v>
      </c>
      <c r="F21" s="214">
        <v>16792</v>
      </c>
      <c r="G21" s="9"/>
    </row>
    <row r="22" spans="1:7" s="10" customFormat="1" ht="25.5" customHeight="1">
      <c r="A22" s="145" t="s">
        <v>115</v>
      </c>
      <c r="B22" s="140"/>
      <c r="C22" s="22">
        <v>36645</v>
      </c>
      <c r="D22" s="214">
        <v>67861</v>
      </c>
      <c r="E22" s="214">
        <v>26535</v>
      </c>
      <c r="F22" s="214">
        <v>77971</v>
      </c>
      <c r="G22" s="9"/>
    </row>
    <row r="23" spans="1:7" s="10" customFormat="1" ht="25.5" customHeight="1">
      <c r="A23" s="259" t="s">
        <v>44</v>
      </c>
      <c r="B23" s="260"/>
      <c r="C23" s="214">
        <v>102090180</v>
      </c>
      <c r="D23" s="214">
        <v>4943402</v>
      </c>
      <c r="E23" s="214">
        <v>5470058</v>
      </c>
      <c r="F23" s="214">
        <v>101563524</v>
      </c>
      <c r="G23" s="9"/>
    </row>
    <row r="24" spans="1:7" s="10" customFormat="1" ht="19.5" customHeight="1">
      <c r="A24" s="9"/>
      <c r="B24" s="39"/>
      <c r="C24" s="9"/>
      <c r="D24" s="9"/>
      <c r="E24" s="9"/>
      <c r="F24" s="9"/>
      <c r="G24" s="9"/>
    </row>
    <row r="25" spans="1:7" s="10" customFormat="1" ht="19.5" customHeight="1">
      <c r="A25" s="9"/>
      <c r="B25" s="39"/>
      <c r="C25" s="9"/>
      <c r="D25" s="9"/>
      <c r="E25" s="9"/>
      <c r="F25" s="9"/>
      <c r="G25" s="9"/>
    </row>
    <row r="26" spans="1:7" s="10" customFormat="1" ht="19.5" customHeight="1">
      <c r="A26" s="9"/>
      <c r="B26" s="39"/>
      <c r="C26" s="9"/>
      <c r="D26" s="9"/>
      <c r="E26" s="9"/>
      <c r="F26" s="9"/>
      <c r="G26" s="9"/>
    </row>
    <row r="27" spans="1:7" s="10" customFormat="1" ht="19.5" customHeight="1">
      <c r="A27" s="9"/>
      <c r="B27" s="39"/>
      <c r="C27" s="9"/>
      <c r="D27" s="9"/>
      <c r="E27" s="9"/>
      <c r="F27" s="9"/>
      <c r="G27" s="9"/>
    </row>
    <row r="28" spans="1:7" ht="19.5" customHeight="1">
      <c r="D28" s="44"/>
      <c r="E28" s="44"/>
      <c r="F28" s="44"/>
      <c r="G28" s="44"/>
    </row>
    <row r="29" spans="1:7" ht="19.5" customHeight="1">
      <c r="D29" s="44"/>
      <c r="E29" s="44"/>
      <c r="F29" s="44"/>
      <c r="G29" s="44"/>
    </row>
    <row r="30" spans="1:7" ht="19.5" customHeight="1">
      <c r="D30" s="44"/>
      <c r="E30" s="44"/>
      <c r="F30" s="44"/>
      <c r="G30" s="44"/>
    </row>
    <row r="31" spans="1:7" ht="19.5" customHeight="1">
      <c r="D31" s="44"/>
      <c r="E31" s="44"/>
      <c r="F31" s="44"/>
      <c r="G31" s="44"/>
    </row>
    <row r="32" spans="1:7" ht="19.5" customHeight="1">
      <c r="D32" s="44"/>
      <c r="E32" s="44"/>
      <c r="F32" s="44"/>
      <c r="G32" s="44"/>
    </row>
    <row r="33" spans="2:7" ht="19.5" customHeight="1">
      <c r="D33" s="44"/>
      <c r="E33" s="44"/>
      <c r="F33" s="44"/>
      <c r="G33" s="44"/>
    </row>
    <row r="34" spans="2:7" ht="19.5" customHeight="1">
      <c r="B34" s="9"/>
    </row>
    <row r="35" spans="2:7" ht="19.5" customHeight="1">
      <c r="B35" s="9"/>
    </row>
    <row r="36" spans="2:7" ht="11.25" customHeight="1">
      <c r="B36" s="9"/>
    </row>
    <row r="37" spans="2:7" ht="19.5" customHeight="1">
      <c r="B37" s="9"/>
    </row>
    <row r="38" spans="2:7" ht="19.5" customHeight="1">
      <c r="G38" s="44"/>
    </row>
  </sheetData>
  <mergeCells count="3">
    <mergeCell ref="A4:B5"/>
    <mergeCell ref="D4:E4"/>
    <mergeCell ref="A23:B23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66FFFF"/>
  </sheetPr>
  <dimension ref="A1:F28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A3" sqref="A3"/>
    </sheetView>
  </sheetViews>
  <sheetFormatPr defaultColWidth="12.7109375" defaultRowHeight="19.5" customHeight="1"/>
  <cols>
    <col min="1" max="1" width="32.85546875" style="10" customWidth="1"/>
    <col min="2" max="2" width="3.85546875" style="10" customWidth="1"/>
    <col min="3" max="6" width="14.7109375" style="10" customWidth="1"/>
    <col min="7" max="7" width="11.7109375" style="10" customWidth="1"/>
    <col min="8" max="8" width="12.85546875" style="10" customWidth="1"/>
    <col min="9" max="16384" width="12.7109375" style="10"/>
  </cols>
  <sheetData>
    <row r="1" spans="1:6" ht="19.5" customHeight="1">
      <c r="A1" s="9"/>
      <c r="B1" s="39"/>
      <c r="C1" s="9"/>
      <c r="D1" s="9"/>
      <c r="E1" s="9"/>
      <c r="F1" s="9"/>
    </row>
    <row r="2" spans="1:6" ht="19.5" customHeight="1">
      <c r="A2" s="12" t="s">
        <v>116</v>
      </c>
      <c r="B2" s="40"/>
      <c r="C2" s="40"/>
      <c r="D2" s="40"/>
      <c r="E2" s="40"/>
      <c r="F2" s="9"/>
    </row>
    <row r="3" spans="1:6" ht="19.5" customHeight="1">
      <c r="A3" s="40"/>
      <c r="B3" s="40"/>
      <c r="C3" s="40"/>
      <c r="D3" s="40"/>
      <c r="E3" s="40"/>
      <c r="F3" s="41" t="s">
        <v>117</v>
      </c>
    </row>
    <row r="4" spans="1:6" ht="19.5" customHeight="1">
      <c r="A4" s="254" t="s">
        <v>118</v>
      </c>
      <c r="B4" s="255"/>
      <c r="C4" s="149" t="s">
        <v>119</v>
      </c>
      <c r="D4" s="245" t="s">
        <v>120</v>
      </c>
      <c r="E4" s="246"/>
      <c r="F4" s="149" t="s">
        <v>121</v>
      </c>
    </row>
    <row r="5" spans="1:6" ht="19.5" customHeight="1">
      <c r="A5" s="256"/>
      <c r="B5" s="257"/>
      <c r="C5" s="147" t="s">
        <v>96</v>
      </c>
      <c r="D5" s="146" t="s">
        <v>122</v>
      </c>
      <c r="E5" s="146" t="s">
        <v>123</v>
      </c>
      <c r="F5" s="147" t="s">
        <v>124</v>
      </c>
    </row>
    <row r="6" spans="1:6" ht="25.5" customHeight="1">
      <c r="A6" s="223" t="s">
        <v>125</v>
      </c>
      <c r="B6" s="148"/>
      <c r="C6" s="215">
        <v>219951</v>
      </c>
      <c r="D6" s="215">
        <v>0</v>
      </c>
      <c r="E6" s="215">
        <v>44961</v>
      </c>
      <c r="F6" s="215">
        <v>174990</v>
      </c>
    </row>
    <row r="7" spans="1:6" ht="25.5" customHeight="1">
      <c r="A7" s="3" t="s">
        <v>126</v>
      </c>
      <c r="B7" s="148"/>
      <c r="C7" s="215">
        <v>1363058</v>
      </c>
      <c r="D7" s="215">
        <v>0</v>
      </c>
      <c r="E7" s="215">
        <v>29706</v>
      </c>
      <c r="F7" s="215">
        <v>1333352</v>
      </c>
    </row>
    <row r="8" spans="1:6" ht="25.5" customHeight="1">
      <c r="A8" s="3" t="s">
        <v>127</v>
      </c>
      <c r="B8" s="148"/>
      <c r="C8" s="215">
        <v>1993043</v>
      </c>
      <c r="D8" s="215">
        <v>0</v>
      </c>
      <c r="E8" s="215">
        <v>232224</v>
      </c>
      <c r="F8" s="215">
        <v>1760819</v>
      </c>
    </row>
    <row r="9" spans="1:6" ht="25.5" customHeight="1">
      <c r="A9" s="3" t="s">
        <v>128</v>
      </c>
      <c r="B9" s="148"/>
      <c r="C9" s="215">
        <v>1429659</v>
      </c>
      <c r="D9" s="215">
        <v>1090000</v>
      </c>
      <c r="E9" s="215">
        <v>15541</v>
      </c>
      <c r="F9" s="215">
        <v>2504118</v>
      </c>
    </row>
    <row r="10" spans="1:6" ht="25.5" customHeight="1">
      <c r="A10" s="3" t="s">
        <v>129</v>
      </c>
      <c r="B10" s="148"/>
      <c r="C10" s="215">
        <v>3963452</v>
      </c>
      <c r="D10" s="215">
        <v>3729000</v>
      </c>
      <c r="E10" s="215">
        <v>326367</v>
      </c>
      <c r="F10" s="215">
        <v>7366085</v>
      </c>
    </row>
    <row r="11" spans="1:6" ht="25.5" customHeight="1">
      <c r="A11" s="223" t="s">
        <v>130</v>
      </c>
      <c r="B11" s="97"/>
      <c r="C11" s="215">
        <v>75965</v>
      </c>
      <c r="D11" s="215">
        <v>0</v>
      </c>
      <c r="E11" s="215">
        <v>75965</v>
      </c>
      <c r="F11" s="215">
        <v>0</v>
      </c>
    </row>
    <row r="12" spans="1:6" ht="25.5" customHeight="1">
      <c r="A12" s="237" t="s">
        <v>44</v>
      </c>
      <c r="B12" s="220"/>
      <c r="C12" s="215">
        <v>9045128</v>
      </c>
      <c r="D12" s="215">
        <v>4819000</v>
      </c>
      <c r="E12" s="215">
        <v>724764</v>
      </c>
      <c r="F12" s="215">
        <v>13139364</v>
      </c>
    </row>
    <row r="13" spans="1:6" ht="19.5" customHeight="1">
      <c r="A13" s="39"/>
      <c r="B13" s="9"/>
      <c r="C13" s="67"/>
      <c r="D13" s="67"/>
      <c r="E13" s="67"/>
      <c r="F13" s="67"/>
    </row>
    <row r="28" ht="11.25" customHeight="1"/>
  </sheetData>
  <mergeCells count="2">
    <mergeCell ref="A4:B5"/>
    <mergeCell ref="D4:E4"/>
  </mergeCells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6FF33"/>
  </sheetPr>
  <dimension ref="A1:R51"/>
  <sheetViews>
    <sheetView view="pageBreakPreview" zoomScaleNormal="100" zoomScaleSheetLayoutView="100" workbookViewId="0">
      <pane ySplit="2" topLeftCell="A3" activePane="bottomLeft" state="frozen"/>
      <selection activeCell="D9" sqref="D9"/>
      <selection pane="bottomLeft" activeCell="A3" sqref="A3"/>
    </sheetView>
  </sheetViews>
  <sheetFormatPr defaultColWidth="12.7109375" defaultRowHeight="19.5" customHeight="1"/>
  <cols>
    <col min="1" max="1" width="5.5703125" style="10" customWidth="1"/>
    <col min="2" max="2" width="9.7109375" style="10" bestFit="1" customWidth="1"/>
    <col min="3" max="6" width="17.28515625" style="10" customWidth="1"/>
    <col min="7" max="7" width="15.85546875" style="10" customWidth="1"/>
    <col min="8" max="8" width="12.85546875" style="10" customWidth="1"/>
    <col min="9" max="16384" width="12.7109375" style="10"/>
  </cols>
  <sheetData>
    <row r="1" spans="1:6" ht="19.5" customHeight="1">
      <c r="A1" s="9"/>
      <c r="B1" s="9"/>
      <c r="C1" s="9"/>
      <c r="D1" s="9"/>
      <c r="E1" s="9"/>
      <c r="F1" s="9"/>
    </row>
    <row r="2" spans="1:6" ht="19.5" customHeight="1">
      <c r="A2" s="14" t="s">
        <v>131</v>
      </c>
      <c r="B2" s="40"/>
      <c r="C2" s="40"/>
      <c r="D2" s="40"/>
      <c r="E2" s="40"/>
      <c r="F2" s="9"/>
    </row>
    <row r="18" spans="1:18" ht="19.5" customHeight="1">
      <c r="A18" s="9"/>
      <c r="B18" s="2" t="s">
        <v>132</v>
      </c>
      <c r="C18" s="9"/>
      <c r="D18" s="9"/>
      <c r="E18" s="9"/>
      <c r="F18" s="29" t="s">
        <v>133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9.5" customHeight="1">
      <c r="A19" s="9"/>
      <c r="B19" s="238" t="s">
        <v>134</v>
      </c>
      <c r="C19" s="238" t="s">
        <v>135</v>
      </c>
      <c r="D19" s="238" t="s">
        <v>136</v>
      </c>
      <c r="E19" s="238" t="s">
        <v>137</v>
      </c>
      <c r="F19" s="238" t="s">
        <v>138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9.5" customHeight="1">
      <c r="A20" s="9"/>
      <c r="B20" s="238" t="s">
        <v>139</v>
      </c>
      <c r="C20" s="239">
        <v>141149.297102018</v>
      </c>
      <c r="D20" s="239">
        <v>1454.6275604549401</v>
      </c>
      <c r="E20" s="239">
        <v>183940.740952286</v>
      </c>
      <c r="F20" s="239">
        <v>326544.66561475903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9.5" customHeight="1">
      <c r="A21" s="9"/>
      <c r="B21" s="136" t="s">
        <v>140</v>
      </c>
      <c r="C21" s="239">
        <v>85405.9794517595</v>
      </c>
      <c r="D21" s="239">
        <v>4769.7002820790603</v>
      </c>
      <c r="E21" s="239">
        <v>179896.54240970401</v>
      </c>
      <c r="F21" s="239">
        <v>270072.22214354202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5" spans="1:18" ht="19.5" customHeight="1">
      <c r="A25" s="2" t="s">
        <v>141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ht="19.5" customHeight="1">
      <c r="A26" s="9"/>
      <c r="B26" s="9"/>
      <c r="C26" s="9"/>
      <c r="D26" s="9"/>
      <c r="E26" s="9"/>
      <c r="F26" s="9"/>
      <c r="G26" s="9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</row>
    <row r="27" spans="1:18" ht="19.5" customHeight="1">
      <c r="A27" s="9"/>
      <c r="B27" s="9"/>
      <c r="C27" s="9"/>
      <c r="D27" s="9"/>
      <c r="E27" s="9"/>
      <c r="F27" s="9"/>
      <c r="G27" s="9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</row>
    <row r="28" spans="1:18" ht="19.5" customHeight="1">
      <c r="A28" s="9"/>
      <c r="B28" s="9"/>
      <c r="C28" s="9"/>
      <c r="D28" s="9"/>
      <c r="E28" s="9"/>
      <c r="F28" s="9"/>
      <c r="G28" s="9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</row>
    <row r="29" spans="1:18" ht="19.5" customHeight="1">
      <c r="A29" s="9"/>
      <c r="B29" s="9"/>
      <c r="C29" s="9"/>
      <c r="D29" s="9"/>
      <c r="E29" s="9"/>
      <c r="F29" s="9"/>
      <c r="G29" s="9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</row>
    <row r="30" spans="1:18" ht="19.5" customHeight="1">
      <c r="A30" s="9"/>
      <c r="B30" s="9"/>
      <c r="C30" s="9"/>
      <c r="D30" s="9"/>
      <c r="E30" s="9"/>
      <c r="F30" s="9"/>
      <c r="G30" s="9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</row>
    <row r="31" spans="1:18" ht="19.5" customHeight="1">
      <c r="A31" s="9"/>
      <c r="B31" s="9"/>
      <c r="C31" s="9"/>
      <c r="D31" s="9"/>
      <c r="E31" s="9"/>
      <c r="F31" s="9"/>
      <c r="G31" s="9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</row>
    <row r="32" spans="1:18" ht="19.5" customHeight="1">
      <c r="A32" s="9"/>
      <c r="B32" s="9"/>
      <c r="C32" s="9"/>
      <c r="D32" s="9"/>
      <c r="E32" s="9"/>
      <c r="F32" s="9"/>
      <c r="G32" s="9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</row>
    <row r="33" spans="8:18" ht="19.5" customHeight="1"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</row>
    <row r="34" spans="8:18" ht="19.5" customHeight="1"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</row>
    <row r="35" spans="8:18" ht="19.5" customHeight="1"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8:18" ht="19.5" customHeight="1"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</row>
    <row r="37" spans="8:18" ht="19.5" customHeight="1"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</row>
    <row r="38" spans="8:18" ht="19.5" customHeight="1"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</row>
    <row r="39" spans="8:18" ht="19.5" customHeight="1"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</row>
    <row r="40" spans="8:18" ht="19.5" customHeight="1"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</row>
    <row r="41" spans="8:18" ht="19.5" customHeight="1"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</row>
    <row r="42" spans="8:18" ht="19.5" customHeight="1"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</row>
    <row r="43" spans="8:18" ht="19.5" customHeight="1"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</row>
    <row r="44" spans="8:18" ht="19.5" customHeight="1"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</row>
    <row r="45" spans="8:18" ht="19.5" customHeight="1"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</row>
    <row r="46" spans="8:18" ht="19.5" customHeight="1"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</row>
    <row r="47" spans="8:18" ht="19.5" customHeight="1"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</row>
    <row r="48" spans="8:18" ht="19.5" customHeight="1"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</row>
    <row r="49" spans="8:18" ht="19.5" customHeight="1"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</row>
    <row r="50" spans="8:18" ht="19.5" customHeight="1"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</row>
    <row r="51" spans="8:18" ht="19.5" customHeight="1"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</row>
  </sheetData>
  <phoneticPr fontId="7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33"/>
  </sheetPr>
  <dimension ref="A2:T35"/>
  <sheetViews>
    <sheetView view="pageBreakPreview" zoomScale="85" zoomScaleNormal="100" zoomScaleSheetLayoutView="85" workbookViewId="0">
      <pane xSplit="1" ySplit="6" topLeftCell="B7" activePane="bottomRight" state="frozen"/>
      <selection pane="topRight" activeCell="D9" sqref="D9"/>
      <selection pane="bottomLeft" activeCell="D9" sqref="D9"/>
      <selection pane="bottomRight" activeCell="B7" sqref="B7"/>
    </sheetView>
  </sheetViews>
  <sheetFormatPr defaultColWidth="9.140625" defaultRowHeight="12"/>
  <cols>
    <col min="1" max="1" width="15.7109375" customWidth="1"/>
    <col min="2" max="2" width="13.28515625" customWidth="1"/>
    <col min="3" max="3" width="10.7109375" customWidth="1"/>
    <col min="4" max="4" width="15.7109375" style="98" customWidth="1"/>
    <col min="5" max="5" width="10.7109375" customWidth="1"/>
    <col min="6" max="6" width="13.28515625" customWidth="1"/>
    <col min="7" max="7" width="10.7109375" customWidth="1"/>
    <col min="8" max="8" width="15.7109375" customWidth="1"/>
    <col min="9" max="9" width="10.7109375" customWidth="1"/>
    <col min="10" max="10" width="13.28515625" customWidth="1"/>
    <col min="11" max="11" width="10.7109375" customWidth="1"/>
    <col min="12" max="12" width="15.7109375" customWidth="1"/>
    <col min="13" max="13" width="10.7109375" customWidth="1"/>
    <col min="14" max="14" width="13.28515625" customWidth="1"/>
    <col min="15" max="15" width="10.7109375" customWidth="1"/>
    <col min="16" max="16" width="20.7109375" customWidth="1"/>
    <col min="17" max="17" width="10.7109375" customWidth="1"/>
    <col min="18" max="18" width="15.7109375" customWidth="1"/>
    <col min="19" max="19" width="10.7109375" customWidth="1"/>
    <col min="20" max="20" width="15.7109375" customWidth="1"/>
  </cols>
  <sheetData>
    <row r="2" spans="1:20" ht="13.5">
      <c r="A2" s="133" t="s">
        <v>142</v>
      </c>
    </row>
    <row r="3" spans="1:20" ht="12.75" thickBot="1">
      <c r="H3" s="166"/>
      <c r="K3" s="166"/>
    </row>
    <row r="4" spans="1:20">
      <c r="A4" s="261" t="s">
        <v>143</v>
      </c>
      <c r="B4" s="271" t="s">
        <v>144</v>
      </c>
      <c r="C4" s="272"/>
      <c r="D4" s="264" t="s">
        <v>99</v>
      </c>
      <c r="E4" s="265"/>
      <c r="F4" s="265"/>
      <c r="G4" s="266"/>
      <c r="H4" s="264" t="s">
        <v>100</v>
      </c>
      <c r="I4" s="265"/>
      <c r="J4" s="265"/>
      <c r="K4" s="266"/>
      <c r="L4" s="264" t="s">
        <v>145</v>
      </c>
      <c r="M4" s="265"/>
      <c r="N4" s="265"/>
      <c r="O4" s="266"/>
      <c r="P4" s="264" t="s">
        <v>146</v>
      </c>
      <c r="Q4" s="265"/>
      <c r="R4" s="265"/>
      <c r="S4" s="266"/>
      <c r="T4" s="261" t="s">
        <v>143</v>
      </c>
    </row>
    <row r="5" spans="1:20">
      <c r="A5" s="262"/>
      <c r="B5" s="273"/>
      <c r="C5" s="274"/>
      <c r="D5" s="267" t="s">
        <v>147</v>
      </c>
      <c r="E5" s="268"/>
      <c r="F5" s="269" t="s">
        <v>148</v>
      </c>
      <c r="G5" s="270"/>
      <c r="H5" s="267" t="s">
        <v>147</v>
      </c>
      <c r="I5" s="268"/>
      <c r="J5" s="269" t="s">
        <v>148</v>
      </c>
      <c r="K5" s="270"/>
      <c r="L5" s="267" t="s">
        <v>147</v>
      </c>
      <c r="M5" s="268"/>
      <c r="N5" s="269" t="s">
        <v>148</v>
      </c>
      <c r="O5" s="270"/>
      <c r="P5" s="267" t="s">
        <v>147</v>
      </c>
      <c r="Q5" s="268"/>
      <c r="R5" s="269" t="s">
        <v>148</v>
      </c>
      <c r="S5" s="270"/>
      <c r="T5" s="262"/>
    </row>
    <row r="6" spans="1:20" ht="23.25" thickBot="1">
      <c r="A6" s="263"/>
      <c r="B6" s="127" t="s">
        <v>149</v>
      </c>
      <c r="C6" s="125" t="s">
        <v>150</v>
      </c>
      <c r="D6" s="117" t="s">
        <v>151</v>
      </c>
      <c r="E6" s="119" t="s">
        <v>150</v>
      </c>
      <c r="F6" s="118" t="s">
        <v>152</v>
      </c>
      <c r="G6" s="125" t="s">
        <v>150</v>
      </c>
      <c r="H6" s="117" t="s">
        <v>151</v>
      </c>
      <c r="I6" s="119" t="s">
        <v>150</v>
      </c>
      <c r="J6" s="118" t="s">
        <v>152</v>
      </c>
      <c r="K6" s="125" t="s">
        <v>150</v>
      </c>
      <c r="L6" s="117" t="s">
        <v>151</v>
      </c>
      <c r="M6" s="119" t="s">
        <v>150</v>
      </c>
      <c r="N6" s="118" t="s">
        <v>152</v>
      </c>
      <c r="O6" s="125" t="s">
        <v>150</v>
      </c>
      <c r="P6" s="117" t="s">
        <v>151</v>
      </c>
      <c r="Q6" s="119" t="s">
        <v>150</v>
      </c>
      <c r="R6" s="118" t="s">
        <v>152</v>
      </c>
      <c r="S6" s="125" t="s">
        <v>150</v>
      </c>
      <c r="T6" s="263"/>
    </row>
    <row r="7" spans="1:20" ht="13.5">
      <c r="A7" s="103" t="s">
        <v>153</v>
      </c>
      <c r="B7" s="111">
        <v>68856</v>
      </c>
      <c r="C7" s="120">
        <v>23</v>
      </c>
      <c r="D7" s="189">
        <v>43074869</v>
      </c>
      <c r="E7" s="186">
        <v>8</v>
      </c>
      <c r="F7" s="199">
        <v>625579.01998373412</v>
      </c>
      <c r="G7" s="187">
        <v>1</v>
      </c>
      <c r="H7" s="110">
        <v>0</v>
      </c>
      <c r="I7" s="171">
        <v>19</v>
      </c>
      <c r="J7" s="200">
        <v>0</v>
      </c>
      <c r="K7" s="165">
        <v>19</v>
      </c>
      <c r="L7" s="110">
        <v>75550451</v>
      </c>
      <c r="M7" s="180">
        <v>9</v>
      </c>
      <c r="N7" s="200">
        <v>1097223.9311025909</v>
      </c>
      <c r="O7" s="180">
        <v>1</v>
      </c>
      <c r="P7" s="110">
        <v>118625320</v>
      </c>
      <c r="Q7" s="165">
        <v>9</v>
      </c>
      <c r="R7" s="110">
        <v>1722802.9510863251</v>
      </c>
      <c r="S7" s="165">
        <v>1</v>
      </c>
      <c r="T7" s="99" t="s">
        <v>153</v>
      </c>
    </row>
    <row r="8" spans="1:20" ht="13.5">
      <c r="A8" s="104" t="s">
        <v>154</v>
      </c>
      <c r="B8" s="112">
        <v>181845</v>
      </c>
      <c r="C8" s="121">
        <v>22</v>
      </c>
      <c r="D8" s="190">
        <v>34821849</v>
      </c>
      <c r="E8" s="186">
        <v>13</v>
      </c>
      <c r="F8" s="201">
        <v>191491.92444114492</v>
      </c>
      <c r="G8" s="187">
        <v>4</v>
      </c>
      <c r="H8" s="107">
        <v>0</v>
      </c>
      <c r="I8" s="172">
        <v>19</v>
      </c>
      <c r="J8" s="202">
        <v>0</v>
      </c>
      <c r="K8" s="168">
        <v>19</v>
      </c>
      <c r="L8" s="107">
        <v>60994774</v>
      </c>
      <c r="M8" s="172">
        <v>12</v>
      </c>
      <c r="N8" s="202">
        <v>335421.78228711267</v>
      </c>
      <c r="O8" s="168">
        <v>4</v>
      </c>
      <c r="P8" s="107">
        <v>95816623</v>
      </c>
      <c r="Q8" s="169">
        <v>12</v>
      </c>
      <c r="R8" s="107">
        <v>526913.70672825759</v>
      </c>
      <c r="S8" s="168">
        <v>4</v>
      </c>
      <c r="T8" s="100" t="s">
        <v>154</v>
      </c>
    </row>
    <row r="9" spans="1:20" ht="13.5">
      <c r="A9" s="104" t="s">
        <v>155</v>
      </c>
      <c r="B9" s="112">
        <v>267250</v>
      </c>
      <c r="C9" s="121">
        <v>17</v>
      </c>
      <c r="D9" s="190">
        <v>58163067</v>
      </c>
      <c r="E9" s="187">
        <v>2</v>
      </c>
      <c r="F9" s="201">
        <v>217635.42376052384</v>
      </c>
      <c r="G9" s="187">
        <v>3</v>
      </c>
      <c r="H9" s="107">
        <v>0</v>
      </c>
      <c r="I9" s="173">
        <v>19</v>
      </c>
      <c r="J9" s="202">
        <v>0</v>
      </c>
      <c r="K9" s="169">
        <v>19</v>
      </c>
      <c r="L9" s="107">
        <v>153458355</v>
      </c>
      <c r="M9" s="172">
        <v>2</v>
      </c>
      <c r="N9" s="202">
        <v>574212.74087932648</v>
      </c>
      <c r="O9" s="174">
        <v>2</v>
      </c>
      <c r="P9" s="107">
        <v>211621422</v>
      </c>
      <c r="Q9" s="168">
        <v>2</v>
      </c>
      <c r="R9" s="107">
        <v>791848.16463985038</v>
      </c>
      <c r="S9" s="174">
        <v>2</v>
      </c>
      <c r="T9" s="100" t="s">
        <v>155</v>
      </c>
    </row>
    <row r="10" spans="1:20" ht="13.5">
      <c r="A10" s="104" t="s">
        <v>156</v>
      </c>
      <c r="B10" s="112">
        <v>349318</v>
      </c>
      <c r="C10" s="121">
        <v>12</v>
      </c>
      <c r="D10" s="190">
        <v>32731098</v>
      </c>
      <c r="E10" s="187">
        <v>14</v>
      </c>
      <c r="F10" s="201">
        <v>93700.004007809504</v>
      </c>
      <c r="G10" s="187">
        <v>8</v>
      </c>
      <c r="H10" s="107">
        <v>4300097</v>
      </c>
      <c r="I10" s="174">
        <v>6</v>
      </c>
      <c r="J10" s="202">
        <v>12309.978300574261</v>
      </c>
      <c r="K10" s="170">
        <v>4</v>
      </c>
      <c r="L10" s="107">
        <v>22472014</v>
      </c>
      <c r="M10" s="173">
        <v>23</v>
      </c>
      <c r="N10" s="202">
        <v>64331.108044818764</v>
      </c>
      <c r="O10" s="170">
        <v>22</v>
      </c>
      <c r="P10" s="107">
        <v>59503209</v>
      </c>
      <c r="Q10" s="168">
        <v>18</v>
      </c>
      <c r="R10" s="107">
        <v>170341.09035320254</v>
      </c>
      <c r="S10" s="168">
        <v>19</v>
      </c>
      <c r="T10" s="100" t="s">
        <v>156</v>
      </c>
    </row>
    <row r="11" spans="1:20" ht="13.5">
      <c r="A11" s="104" t="s">
        <v>157</v>
      </c>
      <c r="B11" s="112">
        <v>232790</v>
      </c>
      <c r="C11" s="121">
        <v>18</v>
      </c>
      <c r="D11" s="190">
        <v>21480813</v>
      </c>
      <c r="E11" s="187">
        <v>17</v>
      </c>
      <c r="F11" s="201">
        <v>92275.49722926243</v>
      </c>
      <c r="G11" s="187">
        <v>9</v>
      </c>
      <c r="H11" s="107">
        <v>57772</v>
      </c>
      <c r="I11" s="172">
        <v>17</v>
      </c>
      <c r="J11" s="202">
        <v>248.17217234417285</v>
      </c>
      <c r="K11" s="170">
        <v>17</v>
      </c>
      <c r="L11" s="107">
        <v>36036881</v>
      </c>
      <c r="M11" s="173">
        <v>18</v>
      </c>
      <c r="N11" s="202">
        <v>154804.24846428112</v>
      </c>
      <c r="O11" s="170">
        <v>12</v>
      </c>
      <c r="P11" s="107">
        <v>57575466</v>
      </c>
      <c r="Q11" s="168">
        <v>19</v>
      </c>
      <c r="R11" s="107">
        <v>247327.91786588772</v>
      </c>
      <c r="S11" s="168">
        <v>11</v>
      </c>
      <c r="T11" s="100" t="s">
        <v>157</v>
      </c>
    </row>
    <row r="12" spans="1:20" ht="13.5">
      <c r="A12" s="104" t="s">
        <v>158</v>
      </c>
      <c r="B12" s="112">
        <v>213486</v>
      </c>
      <c r="C12" s="121">
        <v>21</v>
      </c>
      <c r="D12" s="190">
        <v>15992117</v>
      </c>
      <c r="E12" s="187">
        <v>23</v>
      </c>
      <c r="F12" s="201">
        <v>74909.441368520653</v>
      </c>
      <c r="G12" s="187">
        <v>13</v>
      </c>
      <c r="H12" s="107">
        <v>4667232</v>
      </c>
      <c r="I12" s="173">
        <v>4</v>
      </c>
      <c r="J12" s="202">
        <v>21862.005002669965</v>
      </c>
      <c r="K12" s="170">
        <v>1</v>
      </c>
      <c r="L12" s="107">
        <v>36130186</v>
      </c>
      <c r="M12" s="174">
        <v>17</v>
      </c>
      <c r="N12" s="202">
        <v>169239.13511893051</v>
      </c>
      <c r="O12" s="170">
        <v>10</v>
      </c>
      <c r="P12" s="107">
        <v>56789535</v>
      </c>
      <c r="Q12" s="169">
        <v>20</v>
      </c>
      <c r="R12" s="107">
        <v>266010.58149012114</v>
      </c>
      <c r="S12" s="168">
        <v>10</v>
      </c>
      <c r="T12" s="100" t="s">
        <v>158</v>
      </c>
    </row>
    <row r="13" spans="1:20" ht="13.5">
      <c r="A13" s="104" t="s">
        <v>159</v>
      </c>
      <c r="B13" s="112">
        <v>285784</v>
      </c>
      <c r="C13" s="121">
        <v>15</v>
      </c>
      <c r="D13" s="190">
        <v>25065368</v>
      </c>
      <c r="E13" s="187">
        <v>16</v>
      </c>
      <c r="F13" s="201">
        <v>87707.387397475017</v>
      </c>
      <c r="G13" s="187">
        <v>10</v>
      </c>
      <c r="H13" s="107">
        <v>402072</v>
      </c>
      <c r="I13" s="173">
        <v>13</v>
      </c>
      <c r="J13" s="202">
        <v>1406.9087142737171</v>
      </c>
      <c r="K13" s="170">
        <v>13</v>
      </c>
      <c r="L13" s="107">
        <v>30138646</v>
      </c>
      <c r="M13" s="173">
        <v>20</v>
      </c>
      <c r="N13" s="202">
        <v>105459.52887495451</v>
      </c>
      <c r="O13" s="170">
        <v>19</v>
      </c>
      <c r="P13" s="107">
        <v>55606086</v>
      </c>
      <c r="Q13" s="170">
        <v>21</v>
      </c>
      <c r="R13" s="107">
        <v>194573.82498670326</v>
      </c>
      <c r="S13" s="174">
        <v>17</v>
      </c>
      <c r="T13" s="100" t="s">
        <v>159</v>
      </c>
    </row>
    <row r="14" spans="1:20" ht="13.5">
      <c r="A14" s="104" t="s">
        <v>160</v>
      </c>
      <c r="B14" s="112">
        <v>539439</v>
      </c>
      <c r="C14" s="121">
        <v>8</v>
      </c>
      <c r="D14" s="190">
        <v>45624680</v>
      </c>
      <c r="E14" s="187">
        <v>7</v>
      </c>
      <c r="F14" s="201">
        <v>84578.015308496426</v>
      </c>
      <c r="G14" s="187">
        <v>11</v>
      </c>
      <c r="H14" s="107">
        <v>3123739</v>
      </c>
      <c r="I14" s="173">
        <v>8</v>
      </c>
      <c r="J14" s="202">
        <v>5790.717764195766</v>
      </c>
      <c r="K14" s="170">
        <v>8</v>
      </c>
      <c r="L14" s="107">
        <v>137364682</v>
      </c>
      <c r="M14" s="173">
        <v>3</v>
      </c>
      <c r="N14" s="202">
        <v>254643.5871340411</v>
      </c>
      <c r="O14" s="170">
        <v>6</v>
      </c>
      <c r="P14" s="107">
        <v>186113101</v>
      </c>
      <c r="Q14" s="168">
        <v>3</v>
      </c>
      <c r="R14" s="107">
        <v>345012.3202067333</v>
      </c>
      <c r="S14" s="168">
        <v>6</v>
      </c>
      <c r="T14" s="100" t="s">
        <v>160</v>
      </c>
    </row>
    <row r="15" spans="1:20" ht="14.25" thickBot="1">
      <c r="A15" s="105" t="s">
        <v>161</v>
      </c>
      <c r="B15" s="113">
        <v>410260</v>
      </c>
      <c r="C15" s="122">
        <v>10</v>
      </c>
      <c r="D15" s="191">
        <v>19388561</v>
      </c>
      <c r="E15" s="188">
        <v>20</v>
      </c>
      <c r="F15" s="203">
        <v>47259.203919465705</v>
      </c>
      <c r="G15" s="188">
        <v>21</v>
      </c>
      <c r="H15" s="108">
        <v>7522114</v>
      </c>
      <c r="I15" s="174">
        <v>1</v>
      </c>
      <c r="J15" s="204">
        <v>18334.992443816118</v>
      </c>
      <c r="K15" s="170">
        <v>3</v>
      </c>
      <c r="L15" s="108">
        <v>67621405</v>
      </c>
      <c r="M15" s="174">
        <v>11</v>
      </c>
      <c r="N15" s="204">
        <v>164825.73246234097</v>
      </c>
      <c r="O15" s="183">
        <v>11</v>
      </c>
      <c r="P15" s="108">
        <v>94532080</v>
      </c>
      <c r="Q15" s="183">
        <v>13</v>
      </c>
      <c r="R15" s="108">
        <v>230419.92882562277</v>
      </c>
      <c r="S15" s="170">
        <v>13</v>
      </c>
      <c r="T15" s="101" t="s">
        <v>161</v>
      </c>
    </row>
    <row r="16" spans="1:20" ht="15" thickTop="1" thickBot="1">
      <c r="A16" s="134" t="s">
        <v>139</v>
      </c>
      <c r="B16" s="130">
        <v>280126</v>
      </c>
      <c r="C16" s="131">
        <v>16</v>
      </c>
      <c r="D16" s="132">
        <v>39539588</v>
      </c>
      <c r="E16" s="185">
        <v>11</v>
      </c>
      <c r="F16" s="205">
        <v>141149.297102018</v>
      </c>
      <c r="G16" s="184">
        <v>5</v>
      </c>
      <c r="H16" s="132">
        <v>407479</v>
      </c>
      <c r="I16" s="185">
        <v>12</v>
      </c>
      <c r="J16" s="206">
        <v>1454.6275604549401</v>
      </c>
      <c r="K16" s="184">
        <v>12</v>
      </c>
      <c r="L16" s="132">
        <v>51526584</v>
      </c>
      <c r="M16" s="196">
        <v>15</v>
      </c>
      <c r="N16" s="207">
        <v>183940.740952286</v>
      </c>
      <c r="O16" s="184">
        <v>9</v>
      </c>
      <c r="P16" s="132">
        <v>91473651</v>
      </c>
      <c r="Q16" s="184">
        <v>14</v>
      </c>
      <c r="R16" s="132">
        <v>326544.66561475903</v>
      </c>
      <c r="S16" s="197">
        <v>7</v>
      </c>
      <c r="T16" s="198" t="s">
        <v>139</v>
      </c>
    </row>
    <row r="17" spans="1:20" ht="14.25" thickTop="1">
      <c r="A17" s="103" t="s">
        <v>162</v>
      </c>
      <c r="B17" s="111">
        <v>736652</v>
      </c>
      <c r="C17" s="120">
        <v>3</v>
      </c>
      <c r="D17" s="194">
        <v>49356735</v>
      </c>
      <c r="E17" s="192">
        <v>4</v>
      </c>
      <c r="F17" s="208">
        <v>67001.426725237965</v>
      </c>
      <c r="G17" s="195">
        <v>15</v>
      </c>
      <c r="H17" s="110">
        <v>0</v>
      </c>
      <c r="I17" s="175">
        <v>19</v>
      </c>
      <c r="J17" s="200">
        <v>0</v>
      </c>
      <c r="K17" s="169">
        <v>19</v>
      </c>
      <c r="L17" s="110">
        <v>72862702</v>
      </c>
      <c r="M17" s="182">
        <v>10</v>
      </c>
      <c r="N17" s="200">
        <v>98910.614509972147</v>
      </c>
      <c r="O17" s="169">
        <v>20</v>
      </c>
      <c r="P17" s="110">
        <v>122219437</v>
      </c>
      <c r="Q17" s="167">
        <v>8</v>
      </c>
      <c r="R17" s="110">
        <v>165912.04123521011</v>
      </c>
      <c r="S17" s="174">
        <v>20</v>
      </c>
      <c r="T17" s="99" t="s">
        <v>162</v>
      </c>
    </row>
    <row r="18" spans="1:20" ht="13.5">
      <c r="A18" s="104" t="s">
        <v>163</v>
      </c>
      <c r="B18" s="112">
        <v>920596</v>
      </c>
      <c r="C18" s="121">
        <v>1</v>
      </c>
      <c r="D18" s="190">
        <v>41911939</v>
      </c>
      <c r="E18" s="187">
        <v>9</v>
      </c>
      <c r="F18" s="201">
        <v>45526.961881216084</v>
      </c>
      <c r="G18" s="187">
        <v>22</v>
      </c>
      <c r="H18" s="107">
        <v>6491051</v>
      </c>
      <c r="I18" s="174">
        <v>2</v>
      </c>
      <c r="J18" s="202">
        <v>7050.922445893747</v>
      </c>
      <c r="K18" s="168">
        <v>6</v>
      </c>
      <c r="L18" s="107">
        <v>98634218</v>
      </c>
      <c r="M18" s="173">
        <v>6</v>
      </c>
      <c r="N18" s="202">
        <v>107141.69733520459</v>
      </c>
      <c r="O18" s="170">
        <v>18</v>
      </c>
      <c r="P18" s="107">
        <v>147037208</v>
      </c>
      <c r="Q18" s="168">
        <v>6</v>
      </c>
      <c r="R18" s="107">
        <v>159719.58166231442</v>
      </c>
      <c r="S18" s="170">
        <v>21</v>
      </c>
      <c r="T18" s="100" t="s">
        <v>163</v>
      </c>
    </row>
    <row r="19" spans="1:20" ht="13.5">
      <c r="A19" s="104" t="s">
        <v>164</v>
      </c>
      <c r="B19" s="112">
        <v>231499</v>
      </c>
      <c r="C19" s="121">
        <v>19</v>
      </c>
      <c r="D19" s="190">
        <v>60719842</v>
      </c>
      <c r="E19" s="187">
        <v>1</v>
      </c>
      <c r="F19" s="201">
        <v>262289.86734283948</v>
      </c>
      <c r="G19" s="187">
        <v>2</v>
      </c>
      <c r="H19" s="107">
        <v>0</v>
      </c>
      <c r="I19" s="172">
        <v>19</v>
      </c>
      <c r="J19" s="202">
        <v>0</v>
      </c>
      <c r="K19" s="169">
        <v>19</v>
      </c>
      <c r="L19" s="107">
        <v>92505564</v>
      </c>
      <c r="M19" s="173">
        <v>7</v>
      </c>
      <c r="N19" s="202">
        <v>399593.79522157763</v>
      </c>
      <c r="O19" s="168">
        <v>3</v>
      </c>
      <c r="P19" s="107">
        <v>153225406</v>
      </c>
      <c r="Q19" s="169">
        <v>5</v>
      </c>
      <c r="R19" s="107">
        <v>661883.66256441711</v>
      </c>
      <c r="S19" s="170">
        <v>3</v>
      </c>
      <c r="T19" s="100" t="s">
        <v>164</v>
      </c>
    </row>
    <row r="20" spans="1:20" ht="13.5">
      <c r="A20" s="104" t="s">
        <v>165</v>
      </c>
      <c r="B20" s="112">
        <v>338800</v>
      </c>
      <c r="C20" s="121">
        <v>13</v>
      </c>
      <c r="D20" s="190">
        <v>35938478</v>
      </c>
      <c r="E20" s="187">
        <v>12</v>
      </c>
      <c r="F20" s="201">
        <v>106075.79102715466</v>
      </c>
      <c r="G20" s="187">
        <v>6</v>
      </c>
      <c r="H20" s="107">
        <v>1907597</v>
      </c>
      <c r="I20" s="172">
        <v>9</v>
      </c>
      <c r="J20" s="202">
        <v>5630.4515938606846</v>
      </c>
      <c r="K20" s="170">
        <v>9</v>
      </c>
      <c r="L20" s="107">
        <v>42099779</v>
      </c>
      <c r="M20" s="175">
        <v>16</v>
      </c>
      <c r="N20" s="202">
        <v>124261.4492325856</v>
      </c>
      <c r="O20" s="174">
        <v>16</v>
      </c>
      <c r="P20" s="107">
        <v>79945854</v>
      </c>
      <c r="Q20" s="168">
        <v>16</v>
      </c>
      <c r="R20" s="107">
        <v>235967.69185360093</v>
      </c>
      <c r="S20" s="168">
        <v>12</v>
      </c>
      <c r="T20" s="100" t="s">
        <v>165</v>
      </c>
    </row>
    <row r="21" spans="1:20" ht="13.5">
      <c r="A21" s="104" t="s">
        <v>166</v>
      </c>
      <c r="B21" s="112">
        <v>574841</v>
      </c>
      <c r="C21" s="121">
        <v>6</v>
      </c>
      <c r="D21" s="190">
        <v>57463021</v>
      </c>
      <c r="E21" s="187">
        <v>3</v>
      </c>
      <c r="F21" s="201">
        <v>99963.330729714828</v>
      </c>
      <c r="G21" s="187">
        <v>7</v>
      </c>
      <c r="H21" s="107">
        <v>25724</v>
      </c>
      <c r="I21" s="172">
        <v>18</v>
      </c>
      <c r="J21" s="202">
        <v>44.749765587353721</v>
      </c>
      <c r="K21" s="170">
        <v>18</v>
      </c>
      <c r="L21" s="107">
        <v>29484986</v>
      </c>
      <c r="M21" s="174">
        <v>21</v>
      </c>
      <c r="N21" s="202">
        <v>51292.419990919225</v>
      </c>
      <c r="O21" s="170">
        <v>23</v>
      </c>
      <c r="P21" s="107">
        <v>86973731</v>
      </c>
      <c r="Q21" s="168">
        <v>15</v>
      </c>
      <c r="R21" s="107">
        <v>151300.5004862214</v>
      </c>
      <c r="S21" s="168">
        <v>22</v>
      </c>
      <c r="T21" s="100" t="s">
        <v>166</v>
      </c>
    </row>
    <row r="22" spans="1:20" ht="13.5">
      <c r="A22" s="104" t="s">
        <v>167</v>
      </c>
      <c r="B22" s="112">
        <v>292339</v>
      </c>
      <c r="C22" s="121">
        <v>14</v>
      </c>
      <c r="D22" s="190">
        <v>17035444</v>
      </c>
      <c r="E22" s="187">
        <v>21</v>
      </c>
      <c r="F22" s="201">
        <v>58272.909191041908</v>
      </c>
      <c r="G22" s="187">
        <v>18</v>
      </c>
      <c r="H22" s="107">
        <v>109865</v>
      </c>
      <c r="I22" s="172">
        <v>16</v>
      </c>
      <c r="J22" s="202">
        <v>375.8136957436401</v>
      </c>
      <c r="K22" s="170">
        <v>15</v>
      </c>
      <c r="L22" s="107">
        <v>34724548</v>
      </c>
      <c r="M22" s="173">
        <v>19</v>
      </c>
      <c r="N22" s="202">
        <v>118781.78416153848</v>
      </c>
      <c r="O22" s="168">
        <v>17</v>
      </c>
      <c r="P22" s="107">
        <v>51869857</v>
      </c>
      <c r="Q22" s="169">
        <v>22</v>
      </c>
      <c r="R22" s="107">
        <v>177430.50704832404</v>
      </c>
      <c r="S22" s="174">
        <v>18</v>
      </c>
      <c r="T22" s="100" t="s">
        <v>167</v>
      </c>
    </row>
    <row r="23" spans="1:20" ht="13.5">
      <c r="A23" s="104" t="s">
        <v>168</v>
      </c>
      <c r="B23" s="112">
        <v>358516</v>
      </c>
      <c r="C23" s="121">
        <v>11</v>
      </c>
      <c r="D23" s="190">
        <v>21413246</v>
      </c>
      <c r="E23" s="187">
        <v>18</v>
      </c>
      <c r="F23" s="201">
        <v>59727.448705218179</v>
      </c>
      <c r="G23" s="187">
        <v>17</v>
      </c>
      <c r="H23" s="107">
        <v>1385175</v>
      </c>
      <c r="I23" s="172">
        <v>10</v>
      </c>
      <c r="J23" s="202">
        <v>3863.6350957837308</v>
      </c>
      <c r="K23" s="170">
        <v>10</v>
      </c>
      <c r="L23" s="107">
        <v>54018116</v>
      </c>
      <c r="M23" s="174">
        <v>14</v>
      </c>
      <c r="N23" s="202">
        <v>150671.42331165136</v>
      </c>
      <c r="O23" s="174">
        <v>13</v>
      </c>
      <c r="P23" s="107">
        <v>76816537</v>
      </c>
      <c r="Q23" s="170">
        <v>17</v>
      </c>
      <c r="R23" s="107">
        <v>214262.50711265326</v>
      </c>
      <c r="S23" s="168">
        <v>15</v>
      </c>
      <c r="T23" s="100" t="s">
        <v>168</v>
      </c>
    </row>
    <row r="24" spans="1:20" ht="13.5">
      <c r="A24" s="104" t="s">
        <v>169</v>
      </c>
      <c r="B24" s="112">
        <v>219813</v>
      </c>
      <c r="C24" s="121">
        <v>20</v>
      </c>
      <c r="D24" s="190">
        <v>16809687</v>
      </c>
      <c r="E24" s="187">
        <v>22</v>
      </c>
      <c r="F24" s="201">
        <v>76472.669951276766</v>
      </c>
      <c r="G24" s="187">
        <v>12</v>
      </c>
      <c r="H24" s="107">
        <v>4131253</v>
      </c>
      <c r="I24" s="173">
        <v>7</v>
      </c>
      <c r="J24" s="202">
        <v>18794.397965543438</v>
      </c>
      <c r="K24" s="168">
        <v>2</v>
      </c>
      <c r="L24" s="107">
        <v>27716733</v>
      </c>
      <c r="M24" s="173">
        <v>22</v>
      </c>
      <c r="N24" s="202">
        <v>126092.32847920732</v>
      </c>
      <c r="O24" s="170">
        <v>15</v>
      </c>
      <c r="P24" s="107">
        <v>48657673</v>
      </c>
      <c r="Q24" s="170">
        <v>23</v>
      </c>
      <c r="R24" s="107">
        <v>221359.39639602753</v>
      </c>
      <c r="S24" s="174">
        <v>14</v>
      </c>
      <c r="T24" s="100" t="s">
        <v>169</v>
      </c>
    </row>
    <row r="25" spans="1:20" ht="13.5">
      <c r="A25" s="104" t="s">
        <v>170</v>
      </c>
      <c r="B25" s="112">
        <v>574768</v>
      </c>
      <c r="C25" s="121">
        <v>7</v>
      </c>
      <c r="D25" s="190">
        <v>30774635</v>
      </c>
      <c r="E25" s="187">
        <v>15</v>
      </c>
      <c r="F25" s="201">
        <v>53542.707666397575</v>
      </c>
      <c r="G25" s="187">
        <v>20</v>
      </c>
      <c r="H25" s="107">
        <v>1255738</v>
      </c>
      <c r="I25" s="174">
        <v>11</v>
      </c>
      <c r="J25" s="202">
        <v>2184.7736825988923</v>
      </c>
      <c r="K25" s="169">
        <v>11</v>
      </c>
      <c r="L25" s="107">
        <v>84533601</v>
      </c>
      <c r="M25" s="173">
        <v>8</v>
      </c>
      <c r="N25" s="202">
        <v>147074.29954346796</v>
      </c>
      <c r="O25" s="170">
        <v>14</v>
      </c>
      <c r="P25" s="107">
        <v>116563974</v>
      </c>
      <c r="Q25" s="170">
        <v>10</v>
      </c>
      <c r="R25" s="107">
        <v>202801.78089246445</v>
      </c>
      <c r="S25" s="170">
        <v>16</v>
      </c>
      <c r="T25" s="100" t="s">
        <v>170</v>
      </c>
    </row>
    <row r="26" spans="1:20" ht="13.5">
      <c r="A26" s="104" t="s">
        <v>171</v>
      </c>
      <c r="B26" s="112">
        <v>743428</v>
      </c>
      <c r="C26" s="121">
        <v>2</v>
      </c>
      <c r="D26" s="190">
        <v>49086962</v>
      </c>
      <c r="E26" s="187">
        <v>5</v>
      </c>
      <c r="F26" s="201">
        <v>66027.862819264279</v>
      </c>
      <c r="G26" s="187">
        <v>16</v>
      </c>
      <c r="H26" s="107">
        <v>5336030</v>
      </c>
      <c r="I26" s="173">
        <v>3</v>
      </c>
      <c r="J26" s="202">
        <v>7177.6015969266691</v>
      </c>
      <c r="K26" s="170">
        <v>5</v>
      </c>
      <c r="L26" s="107">
        <v>54439616</v>
      </c>
      <c r="M26" s="173">
        <v>13</v>
      </c>
      <c r="N26" s="202">
        <v>73227.825693947496</v>
      </c>
      <c r="O26" s="168">
        <v>21</v>
      </c>
      <c r="P26" s="107">
        <v>108862608</v>
      </c>
      <c r="Q26" s="168">
        <v>11</v>
      </c>
      <c r="R26" s="107">
        <v>146433.29011013845</v>
      </c>
      <c r="S26" s="170">
        <v>23</v>
      </c>
      <c r="T26" s="100" t="s">
        <v>171</v>
      </c>
    </row>
    <row r="27" spans="1:20" ht="13.5">
      <c r="A27" s="104" t="s">
        <v>172</v>
      </c>
      <c r="B27" s="112">
        <v>694725</v>
      </c>
      <c r="C27" s="121">
        <v>4</v>
      </c>
      <c r="D27" s="190">
        <v>48570746</v>
      </c>
      <c r="E27" s="187">
        <v>6</v>
      </c>
      <c r="F27" s="201">
        <v>69913.629133829934</v>
      </c>
      <c r="G27" s="187">
        <v>14</v>
      </c>
      <c r="H27" s="107">
        <v>4501510</v>
      </c>
      <c r="I27" s="174">
        <v>5</v>
      </c>
      <c r="J27" s="202">
        <v>6479.5566591097195</v>
      </c>
      <c r="K27" s="170">
        <v>7</v>
      </c>
      <c r="L27" s="107">
        <v>132725820</v>
      </c>
      <c r="M27" s="173">
        <v>4</v>
      </c>
      <c r="N27" s="202">
        <v>191047.99740904674</v>
      </c>
      <c r="O27" s="174">
        <v>8</v>
      </c>
      <c r="P27" s="107">
        <v>185798076</v>
      </c>
      <c r="Q27" s="168">
        <v>4</v>
      </c>
      <c r="R27" s="107">
        <v>267441.18320198642</v>
      </c>
      <c r="S27" s="170">
        <v>9</v>
      </c>
      <c r="T27" s="100" t="s">
        <v>172</v>
      </c>
    </row>
    <row r="28" spans="1:20" ht="13.5">
      <c r="A28" s="104" t="s">
        <v>173</v>
      </c>
      <c r="B28" s="112">
        <v>467922</v>
      </c>
      <c r="C28" s="121">
        <v>9</v>
      </c>
      <c r="D28" s="190">
        <v>21164685</v>
      </c>
      <c r="E28" s="187">
        <v>19</v>
      </c>
      <c r="F28" s="201">
        <v>45231.224434841708</v>
      </c>
      <c r="G28" s="187">
        <v>23</v>
      </c>
      <c r="H28" s="107">
        <v>258356</v>
      </c>
      <c r="I28" s="173">
        <v>14</v>
      </c>
      <c r="J28" s="202">
        <v>552.13475750231873</v>
      </c>
      <c r="K28" s="168">
        <v>14</v>
      </c>
      <c r="L28" s="107">
        <v>117907426</v>
      </c>
      <c r="M28" s="173">
        <v>5</v>
      </c>
      <c r="N28" s="202">
        <v>251980.94126798911</v>
      </c>
      <c r="O28" s="168">
        <v>7</v>
      </c>
      <c r="P28" s="107">
        <v>139330467</v>
      </c>
      <c r="Q28" s="168">
        <v>7</v>
      </c>
      <c r="R28" s="107">
        <v>297764.30046033312</v>
      </c>
      <c r="S28" s="170">
        <v>8</v>
      </c>
      <c r="T28" s="100" t="s">
        <v>173</v>
      </c>
    </row>
    <row r="29" spans="1:20" ht="14.25" thickBot="1">
      <c r="A29" s="105" t="s">
        <v>174</v>
      </c>
      <c r="B29" s="113">
        <v>690476</v>
      </c>
      <c r="C29" s="122">
        <v>5</v>
      </c>
      <c r="D29" s="191">
        <v>40049789</v>
      </c>
      <c r="E29" s="193">
        <v>10</v>
      </c>
      <c r="F29" s="203">
        <v>58003.158690526536</v>
      </c>
      <c r="G29" s="187">
        <v>19</v>
      </c>
      <c r="H29" s="108">
        <v>257030</v>
      </c>
      <c r="I29" s="176">
        <v>15</v>
      </c>
      <c r="J29" s="204">
        <v>372.25044751736482</v>
      </c>
      <c r="K29" s="167">
        <v>16</v>
      </c>
      <c r="L29" s="108">
        <v>227287333</v>
      </c>
      <c r="M29" s="176">
        <v>1</v>
      </c>
      <c r="N29" s="204">
        <v>329174.84894478589</v>
      </c>
      <c r="O29" s="175">
        <v>5</v>
      </c>
      <c r="P29" s="108">
        <v>267594152</v>
      </c>
      <c r="Q29" s="167">
        <v>1</v>
      </c>
      <c r="R29" s="108">
        <v>387550.25808282982</v>
      </c>
      <c r="S29" s="183">
        <v>5</v>
      </c>
      <c r="T29" s="101" t="s">
        <v>174</v>
      </c>
    </row>
    <row r="30" spans="1:20" ht="15" thickTop="1" thickBot="1">
      <c r="A30" s="114" t="s">
        <v>68</v>
      </c>
      <c r="B30" s="115">
        <v>9673529</v>
      </c>
      <c r="C30" s="128"/>
      <c r="D30" s="116">
        <v>826177219</v>
      </c>
      <c r="E30" s="177"/>
      <c r="F30" s="209"/>
      <c r="G30" s="123"/>
      <c r="H30" s="116">
        <v>46139834</v>
      </c>
      <c r="I30" s="179"/>
      <c r="J30" s="210"/>
      <c r="K30" s="123"/>
      <c r="L30" s="116">
        <v>1740234420</v>
      </c>
      <c r="M30" s="177"/>
      <c r="N30" s="209"/>
      <c r="O30" s="123"/>
      <c r="P30" s="116">
        <v>2612551473</v>
      </c>
      <c r="Q30" s="123"/>
      <c r="R30" s="116"/>
      <c r="S30" s="123"/>
      <c r="T30" s="126" t="s">
        <v>68</v>
      </c>
    </row>
    <row r="31" spans="1:20" ht="14.25" thickBot="1">
      <c r="A31" s="106" t="s">
        <v>175</v>
      </c>
      <c r="B31" s="109">
        <v>420588.21739130432</v>
      </c>
      <c r="C31" s="129"/>
      <c r="D31" s="109">
        <v>35920748.652173914</v>
      </c>
      <c r="E31" s="178"/>
      <c r="F31" s="211">
        <v>85405.9794517595</v>
      </c>
      <c r="G31" s="124"/>
      <c r="H31" s="109">
        <v>2006079.7391304348</v>
      </c>
      <c r="I31" s="178"/>
      <c r="J31" s="211">
        <v>4769.7002820790603</v>
      </c>
      <c r="K31" s="124"/>
      <c r="L31" s="109">
        <v>75662366.086956516</v>
      </c>
      <c r="M31" s="181"/>
      <c r="N31" s="212">
        <v>179896.54240970401</v>
      </c>
      <c r="O31" s="124"/>
      <c r="P31" s="109">
        <v>113589194.47826087</v>
      </c>
      <c r="Q31" s="124"/>
      <c r="R31" s="213">
        <v>270072.22214354202</v>
      </c>
      <c r="S31" s="124"/>
      <c r="T31" s="102" t="s">
        <v>175</v>
      </c>
    </row>
    <row r="32" spans="1:20" ht="13.5">
      <c r="A32" s="216"/>
      <c r="B32" s="216"/>
      <c r="C32" s="217" t="s">
        <v>176</v>
      </c>
      <c r="D32" s="218"/>
      <c r="E32" s="217" t="s">
        <v>176</v>
      </c>
      <c r="F32" s="221"/>
      <c r="G32" s="217" t="s">
        <v>176</v>
      </c>
      <c r="I32" s="217" t="s">
        <v>176</v>
      </c>
      <c r="K32" s="217" t="s">
        <v>176</v>
      </c>
      <c r="M32" s="217" t="s">
        <v>176</v>
      </c>
      <c r="O32" s="217" t="s">
        <v>176</v>
      </c>
      <c r="Q32" s="217" t="s">
        <v>176</v>
      </c>
      <c r="R32" s="222"/>
      <c r="S32" s="217" t="s">
        <v>176</v>
      </c>
    </row>
    <row r="34" spans="2:2">
      <c r="B34" t="s">
        <v>249</v>
      </c>
    </row>
    <row r="35" spans="2:2">
      <c r="B35" t="s">
        <v>177</v>
      </c>
    </row>
  </sheetData>
  <mergeCells count="15">
    <mergeCell ref="D4:G4"/>
    <mergeCell ref="B4:C5"/>
    <mergeCell ref="A4:A6"/>
    <mergeCell ref="H4:K4"/>
    <mergeCell ref="H5:I5"/>
    <mergeCell ref="J5:K5"/>
    <mergeCell ref="D5:E5"/>
    <mergeCell ref="F5:G5"/>
    <mergeCell ref="T4:T6"/>
    <mergeCell ref="L4:O4"/>
    <mergeCell ref="L5:M5"/>
    <mergeCell ref="N5:O5"/>
    <mergeCell ref="P4:S4"/>
    <mergeCell ref="P5:Q5"/>
    <mergeCell ref="R5:S5"/>
  </mergeCells>
  <phoneticPr fontId="7"/>
  <printOptions horizontalCentered="1"/>
  <pageMargins left="0" right="0" top="0.39370078740157483" bottom="0.39370078740157483" header="0.51181102362204722" footer="0.31496062992125984"/>
  <pageSetup paperSize="9"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FF00"/>
  </sheetPr>
  <dimension ref="A2:J62"/>
  <sheetViews>
    <sheetView view="pageBreakPreview" zoomScaleNormal="100" zoomScaleSheetLayoutView="100" workbookViewId="0"/>
  </sheetViews>
  <sheetFormatPr defaultColWidth="10.28515625" defaultRowHeight="12"/>
  <cols>
    <col min="1" max="1" width="4.42578125" style="46" customWidth="1"/>
    <col min="2" max="2" width="3.5703125" style="46" customWidth="1"/>
    <col min="3" max="3" width="11.5703125" style="46" customWidth="1"/>
    <col min="4" max="4" width="12" style="46" customWidth="1"/>
    <col min="5" max="6" width="18.7109375" style="46" customWidth="1"/>
    <col min="7" max="7" width="19" style="46" customWidth="1"/>
    <col min="8" max="8" width="10.28515625" style="46"/>
    <col min="9" max="9" width="12.42578125" style="48" customWidth="1"/>
    <col min="10" max="10" width="15.28515625" style="46" customWidth="1"/>
    <col min="11" max="16384" width="10.28515625" style="46"/>
  </cols>
  <sheetData>
    <row r="2" spans="1:10">
      <c r="J2" s="13"/>
    </row>
    <row r="3" spans="1:10" ht="13.5">
      <c r="A3" s="45" t="s">
        <v>178</v>
      </c>
    </row>
    <row r="6" spans="1:10" ht="16.5" customHeight="1">
      <c r="A6" s="47" t="s">
        <v>179</v>
      </c>
      <c r="F6" s="89"/>
    </row>
    <row r="7" spans="1:10" ht="16.5" customHeight="1">
      <c r="A7" s="47"/>
      <c r="B7" s="84" t="s">
        <v>180</v>
      </c>
      <c r="F7" s="89"/>
    </row>
    <row r="8" spans="1:10" ht="16.5" customHeight="1">
      <c r="A8" s="47"/>
      <c r="B8" s="314" t="s">
        <v>181</v>
      </c>
      <c r="C8" s="315"/>
      <c r="D8" s="315"/>
      <c r="E8" s="315"/>
      <c r="F8" s="315"/>
      <c r="G8" s="315"/>
      <c r="H8" s="315"/>
    </row>
    <row r="9" spans="1:10" ht="6" customHeight="1">
      <c r="A9" s="47"/>
      <c r="B9" s="87"/>
      <c r="C9" s="87"/>
      <c r="D9" s="87"/>
      <c r="E9" s="87"/>
      <c r="F9" s="87"/>
      <c r="G9" s="87"/>
    </row>
    <row r="10" spans="1:10" ht="15.75" customHeight="1">
      <c r="G10" s="49" t="s">
        <v>182</v>
      </c>
    </row>
    <row r="11" spans="1:10" ht="15.95" customHeight="1">
      <c r="B11" s="278" t="s">
        <v>183</v>
      </c>
      <c r="C11" s="279"/>
      <c r="D11" s="280"/>
      <c r="E11" s="78" t="s">
        <v>184</v>
      </c>
      <c r="F11" s="78" t="s">
        <v>185</v>
      </c>
      <c r="G11" s="78" t="s">
        <v>186</v>
      </c>
      <c r="I11" s="42"/>
    </row>
    <row r="12" spans="1:10" ht="15.95" customHeight="1">
      <c r="B12" s="79" t="s">
        <v>187</v>
      </c>
      <c r="C12" s="80"/>
      <c r="D12" s="81"/>
      <c r="E12" s="90">
        <v>138304162</v>
      </c>
      <c r="F12" s="91">
        <v>-410347</v>
      </c>
      <c r="G12" s="82">
        <v>137893815</v>
      </c>
    </row>
    <row r="13" spans="1:10" ht="15.95" customHeight="1">
      <c r="B13" s="281" t="s">
        <v>188</v>
      </c>
      <c r="C13" s="79" t="s">
        <v>189</v>
      </c>
      <c r="D13" s="83"/>
      <c r="E13" s="90">
        <v>28092350</v>
      </c>
      <c r="F13" s="82">
        <v>-680293</v>
      </c>
      <c r="G13" s="82">
        <v>27412057</v>
      </c>
    </row>
    <row r="14" spans="1:10" ht="15.95" customHeight="1">
      <c r="B14" s="282"/>
      <c r="C14" s="79" t="s">
        <v>190</v>
      </c>
      <c r="D14" s="83"/>
      <c r="E14" s="90">
        <v>8151117</v>
      </c>
      <c r="F14" s="82">
        <v>14340</v>
      </c>
      <c r="G14" s="82">
        <v>8165457</v>
      </c>
    </row>
    <row r="15" spans="1:10" ht="15.95" customHeight="1">
      <c r="B15" s="283"/>
      <c r="C15" s="79" t="s">
        <v>191</v>
      </c>
      <c r="D15" s="83"/>
      <c r="E15" s="90">
        <v>22575126</v>
      </c>
      <c r="F15" s="82">
        <v>104530</v>
      </c>
      <c r="G15" s="82">
        <v>22679656</v>
      </c>
    </row>
    <row r="16" spans="1:10" ht="15.95" customHeight="1"/>
    <row r="17" spans="1:10" ht="20.100000000000001" customHeight="1">
      <c r="B17" s="50" t="s">
        <v>15</v>
      </c>
      <c r="G17" s="49" t="s">
        <v>192</v>
      </c>
    </row>
    <row r="18" spans="1:10" ht="15.95" customHeight="1">
      <c r="B18" s="278" t="s">
        <v>183</v>
      </c>
      <c r="C18" s="279"/>
      <c r="D18" s="280"/>
      <c r="E18" s="78" t="s">
        <v>193</v>
      </c>
      <c r="F18" s="78" t="s">
        <v>185</v>
      </c>
      <c r="G18" s="78" t="s">
        <v>186</v>
      </c>
    </row>
    <row r="19" spans="1:10" ht="15.95" customHeight="1">
      <c r="B19" s="79" t="s">
        <v>187</v>
      </c>
      <c r="C19" s="80"/>
      <c r="D19" s="81"/>
      <c r="E19" s="150">
        <v>1383</v>
      </c>
      <c r="F19" s="150">
        <v>-4.0999999999999996</v>
      </c>
      <c r="G19" s="150">
        <v>1378.9</v>
      </c>
    </row>
    <row r="20" spans="1:10" ht="15.95" customHeight="1">
      <c r="B20" s="281" t="s">
        <v>188</v>
      </c>
      <c r="C20" s="79" t="s">
        <v>189</v>
      </c>
      <c r="D20" s="83"/>
      <c r="E20" s="150">
        <v>280.89999999999998</v>
      </c>
      <c r="F20" s="150">
        <v>-6.8</v>
      </c>
      <c r="G20" s="150">
        <v>274.10000000000002</v>
      </c>
    </row>
    <row r="21" spans="1:10" ht="15.95" customHeight="1">
      <c r="B21" s="282"/>
      <c r="C21" s="79" t="s">
        <v>190</v>
      </c>
      <c r="D21" s="83"/>
      <c r="E21" s="150">
        <v>81.5</v>
      </c>
      <c r="F21" s="150">
        <v>0.1</v>
      </c>
      <c r="G21" s="150">
        <v>81.7</v>
      </c>
    </row>
    <row r="22" spans="1:10" ht="15.95" customHeight="1">
      <c r="B22" s="283"/>
      <c r="C22" s="79" t="s">
        <v>191</v>
      </c>
      <c r="D22" s="83"/>
      <c r="E22" s="150">
        <v>225.8</v>
      </c>
      <c r="F22" s="150">
        <v>1</v>
      </c>
      <c r="G22" s="150">
        <v>226.8</v>
      </c>
    </row>
    <row r="23" spans="1:10" ht="15.95" customHeight="1">
      <c r="E23" s="48"/>
    </row>
    <row r="24" spans="1:10" ht="16.5" customHeight="1"/>
    <row r="25" spans="1:10">
      <c r="A25" s="47" t="s">
        <v>194</v>
      </c>
    </row>
    <row r="26" spans="1:10">
      <c r="B26" s="50"/>
      <c r="C26" s="50"/>
      <c r="D26" s="51"/>
      <c r="E26" s="51"/>
      <c r="F26" s="86"/>
      <c r="G26" s="51" t="s">
        <v>195</v>
      </c>
    </row>
    <row r="27" spans="1:10" ht="13.5" customHeight="1">
      <c r="B27" s="305" t="s">
        <v>196</v>
      </c>
      <c r="C27" s="306"/>
      <c r="D27" s="307"/>
      <c r="E27" s="319" t="s">
        <v>197</v>
      </c>
      <c r="F27" s="52" t="s">
        <v>198</v>
      </c>
      <c r="G27" s="52" t="s">
        <v>199</v>
      </c>
    </row>
    <row r="28" spans="1:10" ht="4.5" customHeight="1">
      <c r="B28" s="308"/>
      <c r="C28" s="309"/>
      <c r="D28" s="310"/>
      <c r="E28" s="320"/>
      <c r="F28" s="53"/>
      <c r="G28" s="53"/>
    </row>
    <row r="29" spans="1:10" ht="13.5" customHeight="1">
      <c r="B29" s="311"/>
      <c r="C29" s="312"/>
      <c r="D29" s="313"/>
      <c r="E29" s="321"/>
      <c r="F29" s="54" t="s">
        <v>200</v>
      </c>
      <c r="G29" s="54" t="s">
        <v>201</v>
      </c>
    </row>
    <row r="30" spans="1:10" ht="13.5" customHeight="1">
      <c r="B30" s="287" t="s">
        <v>187</v>
      </c>
      <c r="C30" s="288"/>
      <c r="D30" s="289"/>
      <c r="E30" s="284">
        <v>137893815</v>
      </c>
      <c r="F30" s="152">
        <v>124269165.361</v>
      </c>
      <c r="G30" s="154">
        <v>90.1</v>
      </c>
      <c r="J30" s="55"/>
    </row>
    <row r="31" spans="1:10" ht="4.5" customHeight="1">
      <c r="B31" s="290"/>
      <c r="C31" s="291"/>
      <c r="D31" s="292"/>
      <c r="E31" s="285"/>
      <c r="F31" s="151"/>
      <c r="G31" s="155"/>
      <c r="J31" s="55"/>
    </row>
    <row r="32" spans="1:10" ht="13.5" customHeight="1">
      <c r="B32" s="293"/>
      <c r="C32" s="294"/>
      <c r="D32" s="295"/>
      <c r="E32" s="286"/>
      <c r="F32" s="153">
        <v>111842329.767</v>
      </c>
      <c r="G32" s="156">
        <v>81.099999999999994</v>
      </c>
      <c r="J32" s="55"/>
    </row>
    <row r="33" spans="2:10" ht="13.5" customHeight="1">
      <c r="B33" s="296" t="s">
        <v>202</v>
      </c>
      <c r="C33" s="287" t="s">
        <v>189</v>
      </c>
      <c r="D33" s="289"/>
      <c r="E33" s="284">
        <v>27412057</v>
      </c>
      <c r="F33" s="152">
        <v>22716547.524999999</v>
      </c>
      <c r="G33" s="154">
        <v>82.9</v>
      </c>
      <c r="I33" s="56"/>
      <c r="J33" s="55"/>
    </row>
    <row r="34" spans="2:10" ht="4.5" customHeight="1">
      <c r="B34" s="297"/>
      <c r="C34" s="290"/>
      <c r="D34" s="292"/>
      <c r="E34" s="285"/>
      <c r="F34" s="151"/>
      <c r="G34" s="155"/>
      <c r="I34" s="56"/>
      <c r="J34" s="55"/>
    </row>
    <row r="35" spans="2:10" ht="13.5" customHeight="1">
      <c r="B35" s="297"/>
      <c r="C35" s="293"/>
      <c r="D35" s="295"/>
      <c r="E35" s="286"/>
      <c r="F35" s="153">
        <v>24270537.638999999</v>
      </c>
      <c r="G35" s="156">
        <v>88.5</v>
      </c>
      <c r="J35" s="55"/>
    </row>
    <row r="36" spans="2:10" ht="13.5" customHeight="1">
      <c r="B36" s="297"/>
      <c r="C36" s="299" t="s">
        <v>203</v>
      </c>
      <c r="D36" s="300"/>
      <c r="E36" s="284">
        <v>8165457</v>
      </c>
      <c r="F36" s="152">
        <v>7688932.8629999999</v>
      </c>
      <c r="G36" s="154">
        <v>94.2</v>
      </c>
      <c r="J36" s="55"/>
    </row>
    <row r="37" spans="2:10" ht="4.5" customHeight="1">
      <c r="B37" s="297"/>
      <c r="C37" s="301"/>
      <c r="D37" s="302"/>
      <c r="E37" s="285"/>
      <c r="F37" s="151"/>
      <c r="G37" s="155"/>
      <c r="J37" s="55"/>
    </row>
    <row r="38" spans="2:10" ht="13.5" customHeight="1">
      <c r="B38" s="297"/>
      <c r="C38" s="303"/>
      <c r="D38" s="304"/>
      <c r="E38" s="286"/>
      <c r="F38" s="153">
        <v>8039854.1169999996</v>
      </c>
      <c r="G38" s="156">
        <v>98.5</v>
      </c>
      <c r="J38" s="55"/>
    </row>
    <row r="39" spans="2:10" ht="13.5" customHeight="1">
      <c r="B39" s="297"/>
      <c r="C39" s="299" t="s">
        <v>191</v>
      </c>
      <c r="D39" s="300"/>
      <c r="E39" s="284">
        <v>22679656</v>
      </c>
      <c r="F39" s="152">
        <v>22170185.508000001</v>
      </c>
      <c r="G39" s="154">
        <v>97.8</v>
      </c>
      <c r="J39" s="55"/>
    </row>
    <row r="40" spans="2:10" ht="4.5" customHeight="1">
      <c r="B40" s="297"/>
      <c r="C40" s="301"/>
      <c r="D40" s="302"/>
      <c r="E40" s="285"/>
      <c r="F40" s="151"/>
      <c r="G40" s="155"/>
      <c r="J40" s="55"/>
    </row>
    <row r="41" spans="2:10" ht="13.5" customHeight="1">
      <c r="B41" s="298"/>
      <c r="C41" s="303"/>
      <c r="D41" s="304"/>
      <c r="E41" s="286"/>
      <c r="F41" s="153">
        <v>19796982.633000001</v>
      </c>
      <c r="G41" s="156">
        <v>87.3</v>
      </c>
      <c r="J41" s="55"/>
    </row>
    <row r="42" spans="2:10" s="8" customFormat="1" ht="15.75" customHeight="1">
      <c r="B42" s="316" t="s">
        <v>204</v>
      </c>
      <c r="C42" s="317"/>
      <c r="D42" s="317"/>
      <c r="E42" s="317"/>
      <c r="F42" s="317"/>
      <c r="G42" s="318"/>
    </row>
    <row r="43" spans="2:10" ht="13.5" customHeight="1">
      <c r="B43" s="84" t="s">
        <v>205</v>
      </c>
      <c r="E43" s="48"/>
    </row>
    <row r="44" spans="2:10" ht="12.75" customHeight="1"/>
    <row r="45" spans="2:10" ht="20.100000000000001" customHeight="1">
      <c r="B45" s="50" t="s">
        <v>15</v>
      </c>
      <c r="C45" s="57"/>
      <c r="D45" s="57"/>
      <c r="E45" s="57"/>
      <c r="F45" s="57"/>
      <c r="G45" s="58" t="s">
        <v>206</v>
      </c>
    </row>
    <row r="46" spans="2:10" ht="13.5" customHeight="1">
      <c r="B46" s="305" t="s">
        <v>196</v>
      </c>
      <c r="C46" s="306"/>
      <c r="D46" s="307"/>
      <c r="E46" s="319" t="s">
        <v>197</v>
      </c>
      <c r="F46" s="52" t="s">
        <v>198</v>
      </c>
      <c r="G46" s="52" t="s">
        <v>199</v>
      </c>
    </row>
    <row r="47" spans="2:10" ht="4.5" customHeight="1">
      <c r="B47" s="308"/>
      <c r="C47" s="309"/>
      <c r="D47" s="310"/>
      <c r="E47" s="320"/>
      <c r="F47" s="53"/>
      <c r="G47" s="53"/>
    </row>
    <row r="48" spans="2:10" ht="13.5" customHeight="1">
      <c r="B48" s="311"/>
      <c r="C48" s="312"/>
      <c r="D48" s="313"/>
      <c r="E48" s="321"/>
      <c r="F48" s="54" t="s">
        <v>200</v>
      </c>
      <c r="G48" s="54" t="s">
        <v>201</v>
      </c>
    </row>
    <row r="49" spans="2:9" ht="13.5" customHeight="1">
      <c r="B49" s="287" t="s">
        <v>187</v>
      </c>
      <c r="C49" s="288"/>
      <c r="D49" s="289"/>
      <c r="E49" s="275">
        <f>ROUND(E30/100000,1)</f>
        <v>1378.9</v>
      </c>
      <c r="F49" s="154">
        <v>1242.7</v>
      </c>
      <c r="G49" s="154">
        <v>90.1</v>
      </c>
      <c r="I49" s="56"/>
    </row>
    <row r="50" spans="2:9" ht="4.5" customHeight="1">
      <c r="B50" s="290"/>
      <c r="C50" s="291"/>
      <c r="D50" s="292"/>
      <c r="E50" s="276"/>
      <c r="F50" s="155"/>
      <c r="G50" s="155"/>
      <c r="I50" s="56"/>
    </row>
    <row r="51" spans="2:9" ht="13.5" customHeight="1">
      <c r="B51" s="293"/>
      <c r="C51" s="294"/>
      <c r="D51" s="295"/>
      <c r="E51" s="277"/>
      <c r="F51" s="156">
        <v>1118.4000000000001</v>
      </c>
      <c r="G51" s="156">
        <v>81.099999999999994</v>
      </c>
      <c r="I51" s="56"/>
    </row>
    <row r="52" spans="2:9" ht="13.5" customHeight="1">
      <c r="B52" s="296" t="s">
        <v>202</v>
      </c>
      <c r="C52" s="287" t="s">
        <v>189</v>
      </c>
      <c r="D52" s="289"/>
      <c r="E52" s="275">
        <f>ROUND(E33/100000,1)</f>
        <v>274.10000000000002</v>
      </c>
      <c r="F52" s="154">
        <v>227.2</v>
      </c>
      <c r="G52" s="154">
        <v>82.9</v>
      </c>
      <c r="I52" s="56"/>
    </row>
    <row r="53" spans="2:9" ht="4.5" customHeight="1">
      <c r="B53" s="297"/>
      <c r="C53" s="290"/>
      <c r="D53" s="292"/>
      <c r="E53" s="276"/>
      <c r="F53" s="155"/>
      <c r="G53" s="155"/>
      <c r="I53" s="56"/>
    </row>
    <row r="54" spans="2:9" ht="13.5" customHeight="1">
      <c r="B54" s="297"/>
      <c r="C54" s="293"/>
      <c r="D54" s="295"/>
      <c r="E54" s="277"/>
      <c r="F54" s="156">
        <v>242.7</v>
      </c>
      <c r="G54" s="156">
        <v>88.5</v>
      </c>
    </row>
    <row r="55" spans="2:9" ht="13.5" customHeight="1">
      <c r="B55" s="297"/>
      <c r="C55" s="299" t="s">
        <v>203</v>
      </c>
      <c r="D55" s="300"/>
      <c r="E55" s="275">
        <f>ROUND(E36/100000,1)</f>
        <v>81.7</v>
      </c>
      <c r="F55" s="154">
        <v>76.900000000000006</v>
      </c>
      <c r="G55" s="154">
        <v>94.2</v>
      </c>
    </row>
    <row r="56" spans="2:9" ht="4.5" customHeight="1">
      <c r="B56" s="297"/>
      <c r="C56" s="301"/>
      <c r="D56" s="302"/>
      <c r="E56" s="276"/>
      <c r="F56" s="155"/>
      <c r="G56" s="155"/>
    </row>
    <row r="57" spans="2:9" ht="13.5" customHeight="1">
      <c r="B57" s="297"/>
      <c r="C57" s="303"/>
      <c r="D57" s="304"/>
      <c r="E57" s="277"/>
      <c r="F57" s="156">
        <v>80.400000000000006</v>
      </c>
      <c r="G57" s="156">
        <v>98.5</v>
      </c>
    </row>
    <row r="58" spans="2:9" ht="13.5" customHeight="1">
      <c r="B58" s="297"/>
      <c r="C58" s="299" t="s">
        <v>191</v>
      </c>
      <c r="D58" s="300"/>
      <c r="E58" s="275">
        <f>ROUND(E39/100000,1)</f>
        <v>226.8</v>
      </c>
      <c r="F58" s="154">
        <v>221.7</v>
      </c>
      <c r="G58" s="154">
        <v>97.8</v>
      </c>
    </row>
    <row r="59" spans="2:9" ht="4.5" customHeight="1">
      <c r="B59" s="297"/>
      <c r="C59" s="301"/>
      <c r="D59" s="302"/>
      <c r="E59" s="276"/>
      <c r="F59" s="155"/>
      <c r="G59" s="155"/>
    </row>
    <row r="60" spans="2:9" ht="13.5" customHeight="1">
      <c r="B60" s="298"/>
      <c r="C60" s="303"/>
      <c r="D60" s="304"/>
      <c r="E60" s="277"/>
      <c r="F60" s="156">
        <v>198</v>
      </c>
      <c r="G60" s="156">
        <v>87.3</v>
      </c>
    </row>
    <row r="61" spans="2:9" s="8" customFormat="1" ht="15.75" customHeight="1">
      <c r="B61" s="316" t="s">
        <v>204</v>
      </c>
      <c r="C61" s="317"/>
      <c r="D61" s="317"/>
      <c r="E61" s="317"/>
      <c r="F61" s="317"/>
      <c r="G61" s="318"/>
    </row>
    <row r="62" spans="2:9" ht="15" customHeight="1">
      <c r="B62" s="84" t="s">
        <v>205</v>
      </c>
      <c r="E62" s="48"/>
      <c r="F62" s="6"/>
      <c r="G62" s="7"/>
    </row>
  </sheetData>
  <mergeCells count="29">
    <mergeCell ref="B8:H8"/>
    <mergeCell ref="B61:G61"/>
    <mergeCell ref="B30:D32"/>
    <mergeCell ref="E27:E29"/>
    <mergeCell ref="B27:D29"/>
    <mergeCell ref="C52:D54"/>
    <mergeCell ref="E46:E48"/>
    <mergeCell ref="C58:D60"/>
    <mergeCell ref="C33:D35"/>
    <mergeCell ref="C36:D38"/>
    <mergeCell ref="B33:B41"/>
    <mergeCell ref="C55:D57"/>
    <mergeCell ref="B42:G42"/>
    <mergeCell ref="E36:E38"/>
    <mergeCell ref="E30:E32"/>
    <mergeCell ref="E33:E35"/>
    <mergeCell ref="E58:E60"/>
    <mergeCell ref="B11:D11"/>
    <mergeCell ref="B13:B15"/>
    <mergeCell ref="B18:D18"/>
    <mergeCell ref="E39:E41"/>
    <mergeCell ref="E55:E57"/>
    <mergeCell ref="E49:E51"/>
    <mergeCell ref="E52:E54"/>
    <mergeCell ref="B49:D51"/>
    <mergeCell ref="B52:B60"/>
    <mergeCell ref="C39:D41"/>
    <mergeCell ref="B20:B22"/>
    <mergeCell ref="B46:D48"/>
  </mergeCells>
  <phoneticPr fontId="12"/>
  <printOptions horizontalCentered="1"/>
  <pageMargins left="0.59055118110236227" right="0.59055118110236227" top="0.39370078740157483" bottom="0.39370078740157483" header="0.51181102362204722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758476f1c643fbc14adea468b0950f2a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62a72c59f6aebcf4e8754ace1532c98d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5803be-255f-4027-bdff-163bcf851cbd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5AAFED-CE16-49AC-B233-A3CFA09AF4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CEEA0F-28B9-4602-9F53-B2D3AD51B6A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252e89a-34c0-4c96-9f14-c3273292d6fd"/>
    <ds:schemaRef ds:uri="6247811e-b09e-4db0-b0e2-20f60e430aaf"/>
  </ds:schemaRefs>
</ds:datastoreItem>
</file>

<file path=customXml/itemProps3.xml><?xml version="1.0" encoding="utf-8"?>
<ds:datastoreItem xmlns:ds="http://schemas.openxmlformats.org/officeDocument/2006/customXml" ds:itemID="{A0028DE7-24DE-40DB-BFA7-A9EFE3CBEF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会計</vt:lpstr>
      <vt:lpstr>歳入</vt:lpstr>
      <vt:lpstr>歳出（目的別）</vt:lpstr>
      <vt:lpstr>歳出（性質別）</vt:lpstr>
      <vt:lpstr>積立基金</vt:lpstr>
      <vt:lpstr>特別区債</vt:lpstr>
      <vt:lpstr>積立基金の状況（23区別）（1）</vt:lpstr>
      <vt:lpstr>積立基金の状況（23区別）（2）</vt:lpstr>
      <vt:lpstr>前年度執行状況（1）</vt:lpstr>
      <vt:lpstr>前年度執行状況（2）</vt:lpstr>
      <vt:lpstr>会計!Print_Area</vt:lpstr>
      <vt:lpstr>'歳出（性質別）'!Print_Area</vt:lpstr>
      <vt:lpstr>'歳出（目的別）'!Print_Area</vt:lpstr>
      <vt:lpstr>歳入!Print_Area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2020-05-18T01:25:08Z</dcterms:created>
  <dcterms:modified xsi:type="dcterms:W3CDTF">2025-05-01T01:04:31Z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