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7350" windowWidth="20610" windowHeight="739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W36" i="9" l="1"/>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BE38" i="9"/>
  <c r="AM38" i="9"/>
  <c r="U38" i="9"/>
  <c r="C38" i="9"/>
  <c r="BE37" i="9"/>
  <c r="AM37" i="9"/>
  <c r="U37" i="9"/>
  <c r="C37" i="9"/>
  <c r="BE36" i="9"/>
  <c r="AM36" i="9"/>
  <c r="C36" i="9"/>
  <c r="BE35" i="9"/>
  <c r="AM35" i="9"/>
  <c r="C35" i="9"/>
  <c r="CO34" i="9"/>
  <c r="CO35" i="9" s="1"/>
  <c r="CO36" i="9" s="1"/>
  <c r="CO37" i="9" s="1"/>
  <c r="CO38" i="9" s="1"/>
  <c r="BW34" i="9"/>
  <c r="BW35" i="9" s="1"/>
  <c r="BW36" i="9" s="1"/>
  <c r="BW37" i="9" s="1"/>
  <c r="BW38" i="9" s="1"/>
  <c r="BW39" i="9" s="1"/>
  <c r="BE34" i="9"/>
  <c r="AM34" i="9"/>
  <c r="C34" i="9"/>
  <c r="U34" i="9" s="1"/>
  <c r="U35" i="9" s="1"/>
  <c r="U36" i="9" s="1"/>
  <c r="P67" i="8" l="1"/>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<sst xmlns="http://schemas.openxmlformats.org/spreadsheetml/2006/main" count="1076" uniqueCount="539">
  <si>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</si>
  <si>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</si>
  <si>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</si>
  <si>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</si>
  <si>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</si>
  <si>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</si>
  <si>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</si>
  <si>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</si>
  <si>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</si>
  <si>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</si>
  <si>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</si>
  <si>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</si>
  <si>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</si>
  <si>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</si>
  <si>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</si>
  <si>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</si>
  <si>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</si>
  <si>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</si>
  <si>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</si>
  <si>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</si>
  <si>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</si>
  <si>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</si>
  <si>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</si>
  <si>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</si>
  <si>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</si>
  <si>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</si>
  <si>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</si>
  <si>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</si>
  <si>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</si>
  <si>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</si>
  <si>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</si>
  <si>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</si>
  <si>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</si>
  <si>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</si>
  <si>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</si>
  <si>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</si>
  <si>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</si>
  <si>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</si>
  <si>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</si>
  <si>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</si>
  <si>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</si>
  <si>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</si>
  <si>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</si>
  <si>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</si>
  <si>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</si>
  <si>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</si>
  <si>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</si>
  <si>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</si>
  <si>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</si>
  <si>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</si>
  <si>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</si>
  <si>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</si>
  <si>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</si>
  <si>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</si>
  <si>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</si>
  <si>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</si>
  <si>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</si>
  <si>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</si>
  <si>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</si>
  <si>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</si>
  <si>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</si>
  <si>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</si>
  <si>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</si>
  <si>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</si>
  <si>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</si>
  <si>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</si>
  <si>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</si>
  <si>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</si>
  <si>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</si>
  <si>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特別区</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</si>
  <si>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</si>
  <si>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</si>
  <si>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</si>
  <si>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</si>
  <si>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</si>
  <si>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</si>
  <si>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</si>
  <si>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</si>
  <si>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</si>
  <si>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</si>
  <si>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</si>
  <si>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</si>
  <si>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目黒区</t>
    <phoneticPr fontId="5"/>
  </si>
  <si>
    <t>地方交付税種地</t>
    <rPh sb="0" eb="2">
      <t>チホウ</t>
    </rPh>
    <rPh sb="2" eb="5">
      <t>コウフゼイ</t>
    </rPh>
    <rPh sb="5" eb="6">
      <t>シュ</t>
    </rPh>
    <rPh sb="6" eb="7">
      <t>チ</t>
    </rPh>
    <phoneticPr fontId="5"/>
  </si>
  <si>
    <t>0-</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</si>
  <si>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</si>
  <si>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</si>
  <si>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</si>
  <si>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</si>
  <si>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</si>
  <si>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</si>
  <si>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</si>
  <si>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</si>
  <si>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</si>
  <si>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</si>
  <si>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</si>
  <si>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</si>
  <si>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</si>
  <si>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</si>
  <si>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</si>
  <si>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</si>
  <si>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</si>
  <si>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</si>
  <si>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</si>
  <si>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</si>
  <si>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</si>
  <si>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</si>
  <si>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</si>
  <si>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</si>
  <si>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</si>
  <si>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</si>
  <si>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</si>
  <si>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</si>
  <si>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</si>
  <si>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</si>
  <si>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</si>
  <si>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</si>
  <si>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</si>
  <si>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</si>
  <si>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</si>
  <si>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</si>
  <si>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</si>
  <si>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</si>
  <si>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</si>
  <si>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</si>
  <si>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</si>
  <si>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</si>
  <si>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</si>
  <si>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</si>
  <si>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</si>
  <si>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</si>
  <si>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</si>
  <si>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</si>
  <si>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</si>
  <si>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</si>
  <si>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</si>
  <si>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</si>
  <si>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</si>
  <si>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</si>
  <si>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</si>
  <si>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</si>
  <si>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</si>
  <si>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</si>
  <si>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</si>
  <si>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</si>
  <si>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</si>
  <si>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</si>
  <si>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</si>
  <si>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</si>
  <si>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</si>
  <si>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</si>
  <si>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</si>
  <si>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</si>
  <si>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</si>
  <si>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</si>
  <si>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</si>
  <si>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</si>
  <si>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</si>
  <si>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</si>
  <si>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</si>
  <si>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</si>
  <si>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</si>
  <si>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</si>
  <si>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</si>
  <si>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</si>
  <si>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</si>
  <si>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</si>
  <si>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</si>
  <si>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</si>
  <si>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</si>
  <si>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</si>
  <si>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</si>
  <si>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</si>
  <si>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</si>
  <si>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</si>
  <si>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</si>
  <si>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</si>
  <si>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</si>
  <si>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</si>
  <si>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</si>
  <si>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</si>
  <si>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</si>
  <si>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</si>
  <si>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</si>
  <si>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</si>
  <si>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</si>
  <si>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</si>
  <si>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</si>
  <si>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</si>
  <si>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</si>
  <si>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</si>
  <si>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</si>
  <si>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</si>
  <si>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</si>
  <si>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</si>
  <si>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</si>
  <si>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東京都目黒区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</si>
  <si>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</si>
  <si>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</si>
  <si>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</si>
  <si>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</si>
  <si>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</si>
  <si>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</si>
  <si>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</si>
  <si>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</si>
  <si>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</si>
  <si>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</si>
  <si>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</si>
  <si>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</si>
  <si>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</si>
  <si>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</si>
  <si>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</si>
  <si>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</si>
  <si>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</si>
  <si>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</si>
  <si>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</si>
  <si>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</si>
  <si>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</si>
  <si>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</si>
  <si>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</si>
  <si>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</si>
  <si>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</si>
  <si>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</si>
  <si>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</si>
  <si>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</si>
  <si>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</si>
  <si>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</si>
  <si>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</si>
  <si>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</si>
  <si>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</si>
  <si>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</si>
  <si>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</si>
  <si>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</si>
  <si>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</si>
  <si>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</si>
  <si>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</si>
  <si>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</si>
  <si>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</si>
  <si>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</si>
  <si>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</si>
  <si>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</si>
  <si>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</si>
  <si>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</si>
  <si>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</si>
  <si>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</si>
  <si>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</si>
  <si>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</si>
  <si>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</si>
  <si>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</si>
  <si>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</si>
  <si>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</si>
  <si>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</si>
  <si>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</si>
  <si>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</si>
  <si>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</si>
  <si>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</si>
  <si>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</si>
  <si>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</si>
  <si>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</si>
  <si>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</si>
  <si>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</si>
  <si>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</si>
  <si>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</si>
  <si>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</si>
  <si>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</si>
  <si>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</si>
  <si>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</si>
  <si>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</si>
  <si>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</si>
  <si>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</si>
  <si>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</si>
  <si>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</si>
  <si>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</si>
  <si>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</si>
  <si>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</si>
  <si>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</si>
  <si>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</si>
  <si>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</si>
  <si>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</si>
  <si>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</si>
  <si>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</si>
  <si>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</si>
  <si>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</si>
  <si>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</si>
  <si>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</si>
  <si>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</si>
  <si>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</si>
  <si>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</si>
  <si>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</si>
  <si>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</si>
  <si>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</si>
  <si>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</si>
  <si>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</si>
  <si>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</si>
  <si>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</si>
  <si>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</si>
  <si>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</si>
  <si>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</si>
  <si>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</si>
  <si>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</si>
  <si>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</si>
  <si>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</si>
  <si>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</si>
  <si>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</si>
  <si>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</si>
  <si>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</si>
  <si>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</si>
  <si>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</si>
  <si>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</si>
  <si>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</si>
  <si>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</si>
  <si>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介護サービス</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</si>
  <si>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</si>
  <si>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</si>
  <si>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</si>
  <si>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</si>
  <si>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</si>
  <si>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</si>
  <si>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</si>
  <si>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</si>
  <si>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</si>
  <si>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</si>
  <si>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</si>
  <si>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</si>
  <si>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</si>
  <si>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</si>
  <si>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</si>
  <si>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</si>
  <si>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</si>
  <si>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</si>
  <si>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</si>
  <si>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</si>
  <si>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</si>
  <si>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</si>
  <si>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</si>
  <si>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</si>
  <si>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</si>
  <si>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</si>
  <si>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</si>
  <si>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</si>
  <si>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</si>
  <si>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</si>
  <si>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</si>
  <si>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</si>
  <si>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</si>
  <si>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東京都目黒区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</si>
  <si>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</si>
  <si>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</si>
  <si>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</si>
  <si>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</si>
  <si>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</si>
  <si>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</si>
  <si>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</si>
  <si>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</si>
  <si>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</si>
  <si>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</si>
  <si>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</si>
  <si>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</si>
  <si>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</si>
  <si>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</si>
  <si>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</si>
  <si>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</si>
  <si>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</si>
  <si>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</si>
  <si>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</si>
  <si>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</si>
  <si>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</si>
  <si>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</si>
  <si>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</si>
  <si>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</si>
  <si>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</si>
  <si>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</si>
  <si>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</si>
  <si>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</si>
  <si>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</si>
  <si>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</si>
  <si>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</si>
  <si>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</si>
  <si>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</si>
  <si>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</si>
  <si>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</si>
  <si>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</si>
  <si>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</si>
  <si>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</si>
  <si>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</si>
  <si>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</si>
  <si>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</si>
  <si>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</si>
  <si>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</si>
  <si>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</si>
  <si>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</si>
  <si>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</si>
  <si>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</si>
  <si>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</si>
  <si>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</si>
  <si>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</si>
  <si>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</si>
  <si>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</si>
  <si>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</si>
  <si>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</si>
  <si>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</si>
  <si>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</si>
  <si>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</si>
  <si>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</si>
  <si>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</si>
  <si>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</si>
  <si>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</si>
  <si>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</si>
  <si>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</si>
  <si>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</si>
  <si>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</si>
  <si>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</si>
  <si>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</si>
  <si>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</si>
  <si>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</si>
  <si>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</si>
  <si>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</si>
  <si>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</si>
  <si>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</si>
  <si>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</si>
  <si>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</si>
  <si>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</si>
  <si>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</si>
  <si>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</si>
  <si>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</si>
  <si>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</si>
  <si>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</si>
  <si>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</si>
  <si>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</si>
  <si>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</si>
  <si>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</si>
  <si>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</si>
  <si>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</si>
  <si>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</si>
  <si>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</si>
  <si>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</si>
  <si>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</si>
  <si>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</si>
  <si>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</si>
  <si>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</si>
  <si>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</si>
  <si>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</si>
  <si>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</si>
  <si>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</si>
  <si>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</si>
  <si>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</si>
  <si>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</si>
  <si>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</si>
  <si>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</si>
  <si>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</si>
  <si>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</si>
  <si>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</si>
  <si>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</si>
  <si>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</si>
  <si>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</si>
  <si>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</si>
  <si>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</si>
  <si>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</si>
  <si>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</si>
  <si>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</si>
  <si>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</si>
  <si>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</si>
  <si>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</si>
  <si>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</si>
  <si>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</si>
  <si>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</si>
  <si>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</si>
  <si>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</si>
  <si>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</si>
  <si>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</si>
  <si>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</si>
  <si>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</si>
  <si>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</si>
  <si>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</si>
  <si>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</si>
  <si>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</si>
  <si>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</si>
  <si>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</si>
  <si>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</si>
  <si>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</si>
  <si>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</si>
  <si>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</si>
  <si>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</si>
  <si>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</si>
  <si>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</si>
  <si>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</si>
  <si>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</si>
  <si>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</si>
  <si>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</si>
  <si>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</si>
  <si>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</si>
  <si>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</si>
  <si>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</si>
  <si>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</si>
  <si>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</si>
  <si>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</si>
  <si>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</si>
  <si>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</si>
  <si>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</si>
  <si>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</si>
  <si>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</si>
  <si>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</si>
  <si>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</si>
  <si>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</si>
  <si>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</si>
  <si>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</si>
  <si>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</si>
  <si>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</si>
  <si>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</si>
  <si>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</si>
  <si>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</si>
  <si>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</si>
  <si>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</si>
  <si>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</si>
  <si>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</si>
  <si>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3.80</t>
  </si>
  <si>
    <t>一般会計</t>
  </si>
  <si>
    <t>国民健康保険特別会計</t>
  </si>
  <si>
    <t>介護保険特別会計</t>
  </si>
  <si>
    <t>後期高齢者医療特別会計</t>
  </si>
  <si>
    <t>その他会計（赤字）</t>
  </si>
  <si>
    <t>その他会計（黒字）</t>
  </si>
  <si>
    <t>-</t>
    <phoneticPr fontId="2"/>
  </si>
  <si>
    <t>特別区人事・厚生事務組合</t>
  </si>
  <si>
    <t>特別区競馬組合</t>
  </si>
  <si>
    <t>臨海部広域斎場組合</t>
  </si>
  <si>
    <t>東京二十三区清掃一部事務組合</t>
  </si>
  <si>
    <t>東京都後期高齢者医療広域連合
（一般会計）</t>
    <phoneticPr fontId="5"/>
  </si>
  <si>
    <t>東京都後期高齢者医療広域連合
（後期高齢者医療特別会計）</t>
    <phoneticPr fontId="5"/>
  </si>
  <si>
    <t>法適用</t>
    <rPh sb="0" eb="1">
      <t>ホウ</t>
    </rPh>
    <rPh sb="1" eb="3">
      <t>テキヨウ</t>
    </rPh>
    <phoneticPr fontId="2"/>
  </si>
  <si>
    <t>目黒区芸術文化振興財団</t>
  </si>
  <si>
    <t>目黒区勤労者サービスセンター</t>
  </si>
  <si>
    <t>目黒区国際交流協会</t>
  </si>
  <si>
    <t>目黒区土地開発公社</t>
  </si>
  <si>
    <t>○</t>
    <phoneticPr fontId="2"/>
  </si>
  <si>
    <t>（公財）目黒区芸術文化振興財団</t>
    <rPh sb="1" eb="2">
      <t>コウ</t>
    </rPh>
    <rPh sb="2" eb="3">
      <t>ザイ</t>
    </rPh>
    <phoneticPr fontId="2"/>
  </si>
  <si>
    <t>（公財）目黒区勤労者サービスセンター</t>
    <rPh sb="1" eb="2">
      <t>コウ</t>
    </rPh>
    <rPh sb="2" eb="3">
      <t>ザイ</t>
    </rPh>
    <rPh sb="4" eb="6">
      <t>メグロ</t>
    </rPh>
    <phoneticPr fontId="2"/>
  </si>
  <si>
    <t>（公財）目黒区国際交流協会</t>
    <rPh sb="1" eb="2">
      <t>コウ</t>
    </rPh>
    <rPh sb="2" eb="3">
      <t>ザイ</t>
    </rPh>
    <rPh sb="4" eb="6">
      <t>メグロ</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</si>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</sst>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wrapText="1"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55625</c:v>
                </c:pt>
                <c:pt idx="1">
                  <c:v>41485</c:v>
                </c:pt>
                <c:pt idx="2">
                  <c:v>39651</c:v>
                </c:pt>
                <c:pt idx="3">
                  <c:v>37665</c:v>
                </c:pt>
                <c:pt idx="4">
                  <c:v>36861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41425</c:v>
                </c:pt>
                <c:pt idx="1">
                  <c:v>24581</c:v>
                </c:pt>
                <c:pt idx="2">
                  <c:v>20440</c:v>
                </c:pt>
                <c:pt idx="3">
                  <c:v>28885</c:v>
                </c:pt>
                <c:pt idx="4">
                  <c:v>15817</c:v>
                </c:pt>
              </c:numCache>
            </c:numRef>
          </c:val>
          <c:smooth val="0"/>
        </c:ser>
        <c:dLbls>
          <c:showLegendKey val="0"/>
          <c:showVal val="0"/>
          <c:showCatName val="0"/>
          <c:showSerName val="0"/>
          <c:showPercent val="0"/>
          <c:showBubbleSize val="0"/>
        </c:dLbls>
        <c:marker val="1"/>
        <c:smooth val="0"/>
        <c:axId val="196416256"/>
        <c:axId val="196418176"/>
      </c:lineChart>
      <c:catAx>
        <c:axId val="1964162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6418176"/>
        <c:crosses val="autoZero"/>
        <c:auto val="1"/>
        <c:lblAlgn val="ctr"/>
        <c:lblOffset val="100"/>
        <c:tickLblSkip val="1"/>
        <c:tickMarkSkip val="1"/>
        <c:noMultiLvlLbl val="0"/>
      </c:catAx>
      <c:valAx>
        <c:axId val="19641817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64162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5.51</c:v>
                </c:pt>
                <c:pt idx="1">
                  <c:v>3.98</c:v>
                </c:pt>
                <c:pt idx="2">
                  <c:v>6.38</c:v>
                </c:pt>
                <c:pt idx="3">
                  <c:v>7.38</c:v>
                </c:pt>
                <c:pt idx="4">
                  <c:v>6.52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6.54</c:v>
                </c:pt>
                <c:pt idx="1">
                  <c:v>5.18</c:v>
                </c:pt>
                <c:pt idx="2">
                  <c:v>5.74</c:v>
                </c:pt>
                <c:pt idx="3">
                  <c:v>8.49</c:v>
                </c:pt>
                <c:pt idx="4">
                  <c:v>10.38</c:v>
                </c:pt>
              </c:numCache>
            </c:numRef>
          </c:val>
        </c:ser>
        <c:dLbls>
          <c:showLegendKey val="0"/>
          <c:showVal val="0"/>
          <c:showCatName val="0"/>
          <c:showSerName val="0"/>
          <c:showPercent val="0"/>
          <c:showBubbleSize val="0"/>
        </c:dLbls>
        <c:gapWidth val="250"/>
        <c:overlap val="100"/>
        <c:axId val="199280512"/>
        <c:axId val="1992867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0.23</c:v>
                </c:pt>
                <c:pt idx="1">
                  <c:v>-3.8</c:v>
                </c:pt>
                <c:pt idx="2">
                  <c:v>2.4300000000000002</c:v>
                </c:pt>
                <c:pt idx="3">
                  <c:v>3.26</c:v>
                </c:pt>
                <c:pt idx="4">
                  <c:v>0.56999999999999995</c:v>
                </c:pt>
              </c:numCache>
            </c:numRef>
          </c:val>
          <c:smooth val="0"/>
        </c:ser>
        <c:dLbls>
          <c:showLegendKey val="0"/>
          <c:showVal val="0"/>
          <c:showCatName val="0"/>
          <c:showSerName val="0"/>
          <c:showPercent val="0"/>
          <c:showBubbleSize val="0"/>
        </c:dLbls>
        <c:marker val="1"/>
        <c:smooth val="0"/>
        <c:axId val="199280512"/>
        <c:axId val="199286784"/>
      </c:lineChart>
      <c:catAx>
        <c:axId val="199280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9286784"/>
        <c:crosses val="autoZero"/>
        <c:auto val="1"/>
        <c:lblAlgn val="ctr"/>
        <c:lblOffset val="100"/>
        <c:tickLblSkip val="1"/>
        <c:tickMarkSkip val="1"/>
        <c:noMultiLvlLbl val="0"/>
      </c:catAx>
      <c:valAx>
        <c:axId val="1992867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9280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#N/A</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0.02</c:v>
                </c:pt>
                <c:pt idx="2">
                  <c:v>#N/A</c:v>
                </c:pt>
                <c:pt idx="3">
                  <c:v>0.03</c:v>
                </c:pt>
                <c:pt idx="4">
                  <c:v>#N/A</c:v>
                </c:pt>
                <c:pt idx="5">
                  <c:v>0.05</c:v>
                </c:pt>
                <c:pt idx="6">
                  <c:v>#N/A</c:v>
                </c:pt>
                <c:pt idx="7">
                  <c:v>0</c:v>
                </c:pt>
                <c:pt idx="8">
                  <c:v>#N/A</c:v>
                </c:pt>
                <c:pt idx="9">
                  <c:v>0.04</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0.28999999999999998</c:v>
                </c:pt>
                <c:pt idx="2">
                  <c:v>#N/A</c:v>
                </c:pt>
                <c:pt idx="3">
                  <c:v>0.5</c:v>
                </c:pt>
                <c:pt idx="4">
                  <c:v>#N/A</c:v>
                </c:pt>
                <c:pt idx="5">
                  <c:v>0.28999999999999998</c:v>
                </c:pt>
                <c:pt idx="6">
                  <c:v>#N/A</c:v>
                </c:pt>
                <c:pt idx="7">
                  <c:v>0.51</c:v>
                </c:pt>
                <c:pt idx="8">
                  <c:v>#N/A</c:v>
                </c:pt>
                <c:pt idx="9">
                  <c:v>0.48</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0.49</c:v>
                </c:pt>
                <c:pt idx="2">
                  <c:v>#N/A</c:v>
                </c:pt>
                <c:pt idx="3">
                  <c:v>0.69</c:v>
                </c:pt>
                <c:pt idx="4">
                  <c:v>#N/A</c:v>
                </c:pt>
                <c:pt idx="5">
                  <c:v>0.73</c:v>
                </c:pt>
                <c:pt idx="6">
                  <c:v>#N/A</c:v>
                </c:pt>
                <c:pt idx="7">
                  <c:v>0.76</c:v>
                </c:pt>
                <c:pt idx="8">
                  <c:v>#N/A</c:v>
                </c:pt>
                <c:pt idx="9">
                  <c:v>0.78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5.51</c:v>
                </c:pt>
                <c:pt idx="2">
                  <c:v>#N/A</c:v>
                </c:pt>
                <c:pt idx="3">
                  <c:v>3.98</c:v>
                </c:pt>
                <c:pt idx="4">
                  <c:v>#N/A</c:v>
                </c:pt>
                <c:pt idx="5">
                  <c:v>6.38</c:v>
                </c:pt>
                <c:pt idx="6">
                  <c:v>#N/A</c:v>
                </c:pt>
                <c:pt idx="7">
                  <c:v>7.38</c:v>
                </c:pt>
                <c:pt idx="8">
                  <c:v>#N/A</c:v>
                </c:pt>
                <c:pt idx="9">
                  <c:v>6.52</c:v>
                </c:pt>
              </c:numCache>
            </c:numRef>
          </c:val>
        </c:ser>
        <c:dLbls>
          <c:showLegendKey val="0"/>
          <c:showVal val="0"/>
          <c:showCatName val="0"/>
          <c:showSerName val="0"/>
          <c:showPercent val="0"/>
          <c:showBubbleSize val="0"/>
        </c:dLbls>
        <c:gapWidth val="150"/>
        <c:overlap val="100"/>
        <c:axId val="199475200"/>
        <c:axId val="199476736"/>
      </c:barChart>
      <c:catAx>
        <c:axId val="199475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9476736"/>
        <c:crosses val="autoZero"/>
        <c:auto val="1"/>
        <c:lblAlgn val="ctr"/>
        <c:lblOffset val="100"/>
        <c:tickLblSkip val="1"/>
        <c:tickMarkSkip val="1"/>
        <c:noMultiLvlLbl val="0"/>
      </c:catAx>
      <c:valAx>
        <c:axId val="199476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94752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5308</c:v>
                </c:pt>
                <c:pt idx="5">
                  <c:v>5518</c:v>
                </c:pt>
                <c:pt idx="8">
                  <c:v>5289</c:v>
                </c:pt>
                <c:pt idx="11">
                  <c:v>5503</c:v>
                </c:pt>
                <c:pt idx="14">
                  <c:v>5460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185</c:v>
                </c:pt>
                <c:pt idx="3">
                  <c:v>272</c:v>
                </c:pt>
                <c:pt idx="6">
                  <c:v>199</c:v>
                </c:pt>
                <c:pt idx="9">
                  <c:v>226</c:v>
                </c:pt>
                <c:pt idx="12">
                  <c:v>218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332</c:v>
                </c:pt>
                <c:pt idx="3">
                  <c:v>287</c:v>
                </c:pt>
                <c:pt idx="6">
                  <c:v>253</c:v>
                </c:pt>
                <c:pt idx="9">
                  <c:v>250</c:v>
                </c:pt>
                <c:pt idx="12">
                  <c:v>207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0</c:v>
                </c:pt>
                <c:pt idx="3">
                  <c:v>0</c:v>
                </c:pt>
                <c:pt idx="6">
                  <c:v>0</c:v>
                </c:pt>
                <c:pt idx="9">
                  <c:v>0</c:v>
                </c:pt>
                <c:pt idx="12">
                  <c:v>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505</c:v>
                </c:pt>
                <c:pt idx="3">
                  <c:v>513</c:v>
                </c:pt>
                <c:pt idx="6">
                  <c:v>517</c:v>
                </c:pt>
                <c:pt idx="9">
                  <c:v>471</c:v>
                </c:pt>
                <c:pt idx="12">
                  <c:v>499</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87</c:v>
                </c:pt>
                <c:pt idx="9">
                  <c:v>6</c:v>
                </c:pt>
                <c:pt idx="12">
                  <c:v>11</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8708</c:v>
                </c:pt>
                <c:pt idx="3">
                  <c:v>7367</c:v>
                </c:pt>
                <c:pt idx="6">
                  <c:v>5179</c:v>
                </c:pt>
                <c:pt idx="9">
                  <c:v>4881</c:v>
                </c:pt>
                <c:pt idx="12">
                  <c:v>4009</c:v>
                </c:pt>
              </c:numCache>
            </c:numRef>
          </c:val>
        </c:ser>
        <c:dLbls>
          <c:showLegendKey val="0"/>
          <c:showVal val="0"/>
          <c:showCatName val="0"/>
          <c:showSerName val="0"/>
          <c:showPercent val="0"/>
          <c:showBubbleSize val="0"/>
        </c:dLbls>
        <c:gapWidth val="100"/>
        <c:overlap val="100"/>
        <c:axId val="199866624"/>
        <c:axId val="1998688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4422</c:v>
                </c:pt>
                <c:pt idx="2">
                  <c:v>#N/A</c:v>
                </c:pt>
                <c:pt idx="3">
                  <c:v>#N/A</c:v>
                </c:pt>
                <c:pt idx="4">
                  <c:v>2921</c:v>
                </c:pt>
                <c:pt idx="5">
                  <c:v>#N/A</c:v>
                </c:pt>
                <c:pt idx="6">
                  <c:v>#N/A</c:v>
                </c:pt>
                <c:pt idx="7">
                  <c:v>946</c:v>
                </c:pt>
                <c:pt idx="8">
                  <c:v>#N/A</c:v>
                </c:pt>
                <c:pt idx="9">
                  <c:v>#N/A</c:v>
                </c:pt>
                <c:pt idx="10">
                  <c:v>331</c:v>
                </c:pt>
                <c:pt idx="11">
                  <c:v>#N/A</c:v>
                </c:pt>
                <c:pt idx="12">
                  <c:v>#N/A</c:v>
                </c:pt>
                <c:pt idx="13">
                  <c:v>-516</c:v>
                </c:pt>
                <c:pt idx="14">
                  <c:v>#N/A</c:v>
                </c:pt>
              </c:numCache>
            </c:numRef>
          </c:val>
          <c:smooth val="0"/>
        </c:ser>
        <c:dLbls>
          <c:showLegendKey val="0"/>
          <c:showVal val="0"/>
          <c:showCatName val="0"/>
          <c:showSerName val="0"/>
          <c:showPercent val="0"/>
          <c:showBubbleSize val="0"/>
        </c:dLbls>
        <c:marker val="1"/>
        <c:smooth val="0"/>
        <c:axId val="199866624"/>
        <c:axId val="199868800"/>
      </c:lineChart>
      <c:catAx>
        <c:axId val="199866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9868800"/>
        <c:crosses val="autoZero"/>
        <c:auto val="1"/>
        <c:lblAlgn val="ctr"/>
        <c:lblOffset val="100"/>
        <c:tickLblSkip val="1"/>
        <c:tickMarkSkip val="1"/>
        <c:noMultiLvlLbl val="0"/>
      </c:catAx>
      <c:valAx>
        <c:axId val="1998688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9866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75097</c:v>
                </c:pt>
                <c:pt idx="5">
                  <c:v>77293</c:v>
                </c:pt>
                <c:pt idx="8">
                  <c:v>75998</c:v>
                </c:pt>
                <c:pt idx="11">
                  <c:v>73163</c:v>
                </c:pt>
                <c:pt idx="14">
                  <c:v>67503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23729</c:v>
                </c:pt>
                <c:pt idx="5">
                  <c:v>19438</c:v>
                </c:pt>
                <c:pt idx="8">
                  <c:v>13640</c:v>
                </c:pt>
                <c:pt idx="11">
                  <c:v>14120</c:v>
                </c:pt>
                <c:pt idx="14">
                  <c:v>18008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22948</c:v>
                </c:pt>
                <c:pt idx="3">
                  <c:v>22655</c:v>
                </c:pt>
                <c:pt idx="6">
                  <c:v>21394</c:v>
                </c:pt>
                <c:pt idx="9">
                  <c:v>21082</c:v>
                </c:pt>
                <c:pt idx="12">
                  <c:v>18408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1802</c:v>
                </c:pt>
                <c:pt idx="3">
                  <c:v>1496</c:v>
                </c:pt>
                <c:pt idx="6">
                  <c:v>1215</c:v>
                </c:pt>
                <c:pt idx="9">
                  <c:v>975</c:v>
                </c:pt>
                <c:pt idx="12">
                  <c:v>984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0</c:v>
                </c:pt>
                <c:pt idx="3">
                  <c:v>0</c:v>
                </c:pt>
                <c:pt idx="6">
                  <c:v>0</c:v>
                </c:pt>
                <c:pt idx="9">
                  <c:v>0</c:v>
                </c:pt>
                <c:pt idx="12">
                  <c:v>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2144</c:v>
                </c:pt>
                <c:pt idx="3">
                  <c:v>1891</c:v>
                </c:pt>
                <c:pt idx="6">
                  <c:v>1544</c:v>
                </c:pt>
                <c:pt idx="9">
                  <c:v>1304</c:v>
                </c:pt>
                <c:pt idx="12">
                  <c:v>1259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51395</c:v>
                </c:pt>
                <c:pt idx="3">
                  <c:v>45560</c:v>
                </c:pt>
                <c:pt idx="6">
                  <c:v>40065</c:v>
                </c:pt>
                <c:pt idx="9">
                  <c:v>36412</c:v>
                </c:pt>
                <c:pt idx="12">
                  <c:v>32642</c:v>
                </c:pt>
              </c:numCache>
            </c:numRef>
          </c:val>
        </c:ser>
        <c:dLbls>
          <c:showLegendKey val="0"/>
          <c:showVal val="0"/>
          <c:showCatName val="0"/>
          <c:showSerName val="0"/>
          <c:showPercent val="0"/>
          <c:showBubbleSize val="0"/>
        </c:dLbls>
        <c:gapWidth val="100"/>
        <c:overlap val="100"/>
        <c:axId val="199352704"/>
        <c:axId val="1993546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99352704"/>
        <c:axId val="199354624"/>
      </c:lineChart>
      <c:catAx>
        <c:axId val="199352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99354624"/>
        <c:crosses val="autoZero"/>
        <c:auto val="1"/>
        <c:lblAlgn val="ctr"/>
        <c:lblOffset val="100"/>
        <c:tickLblSkip val="1"/>
        <c:tickMarkSkip val="1"/>
        <c:noMultiLvlLbl val="0"/>
      </c:catAx>
      <c:valAx>
        <c:axId val="1993546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9352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東京都目黒区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267,379
260,397
14.70
86,967,133
83,205,251
3,759,757
57,631,587
29,663,820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特別区</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財政力指数は</a:t>
          </a:r>
          <a:r>
            <a:rPr kumimoji="1" lang="en-US" altLang="ja-JP" sz="1300">
              <a:latin typeface="ＭＳ Ｐゴシック"/>
            </a:rPr>
            <a:t>0.72</a:t>
          </a:r>
          <a:r>
            <a:rPr kumimoji="1" lang="ja-JP" altLang="en-US" sz="1300">
              <a:latin typeface="ＭＳ Ｐゴシック"/>
            </a:rPr>
            <a:t>で、類似団体の平均を上回っています。今後も歳出の徹底した見直しと歳入確保を行うことにより財政の健全化を図り、中長期的に安定した財政運営に努めていきます。</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19050</xdr:rowOff>
    </xdr:from>
    <xdr:to>
      <xdr:col>7</xdr:col>
      <xdr:colOff>152400</xdr:colOff>
      <xdr:row>44</xdr:row>
      <xdr:rowOff>113393</xdr:rowOff>
    </xdr:to>
    <xdr:cxnSp macro="">
      <xdr:nvCxnSpPr>
        <xdr:cNvPr id="65" name="直線コネクタ 64"/>
        <xdr:cNvCxnSpPr/>
      </xdr:nvCxnSpPr>
      <xdr:spPr>
        <a:xfrm flipV="1">
          <a:off x="4953000" y="6019800"/>
          <a:ext cx="0" cy="16373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85470</xdr:rowOff>
    </xdr:from>
    <xdr:ext cx="762000" cy="259045"/>
    <xdr:sp macro="" textlink="">
      <xdr:nvSpPr>
        <xdr:cNvPr id="66" name="財政力最小値テキスト"/>
        <xdr:cNvSpPr txBox="1"/>
      </xdr:nvSpPr>
      <xdr:spPr>
        <a:xfrm>
          <a:off x="5041900" y="762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0.31</a:t>
          </a:r>
          <a:endParaRPr kumimoji="1" lang="ja-JP" altLang="en-US" sz="1000" b="1">
            <a:latin typeface="ＭＳ Ｐゴシック"/>
          </a:endParaRPr>
        </a:p>
      </xdr:txBody>
    </xdr:sp>
    <xdr:clientData/>
  </xdr:oneCellAnchor>
  <xdr:twoCellAnchor>
    <xdr:from>
      <xdr:col>7</xdr:col>
      <xdr:colOff>63500</xdr:colOff>
      <xdr:row>44</xdr:row>
      <xdr:rowOff>113393</xdr:rowOff>
    </xdr:from>
    <xdr:to>
      <xdr:col>7</xdr:col>
      <xdr:colOff>241300</xdr:colOff>
      <xdr:row>44</xdr:row>
      <xdr:rowOff>113393</xdr:rowOff>
    </xdr:to>
    <xdr:cxnSp macro="">
      <xdr:nvCxnSpPr>
        <xdr:cNvPr id="67" name="直線コネクタ 66"/>
        <xdr:cNvCxnSpPr/>
      </xdr:nvCxnSpPr>
      <xdr:spPr>
        <a:xfrm>
          <a:off x="4864100" y="765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105427</xdr:rowOff>
    </xdr:from>
    <xdr:ext cx="762000" cy="259045"/>
    <xdr:sp macro="" textlink="">
      <xdr:nvSpPr>
        <xdr:cNvPr id="68" name="財政力最大値テキスト"/>
        <xdr:cNvSpPr txBox="1"/>
      </xdr:nvSpPr>
      <xdr:spPr>
        <a:xfrm>
          <a:off x="5041900" y="576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a:t>
          </a:r>
          <a:endParaRPr kumimoji="1" lang="ja-JP" altLang="en-US" sz="1000" b="1">
            <a:latin typeface="ＭＳ Ｐゴシック"/>
          </a:endParaRPr>
        </a:p>
      </xdr:txBody>
    </xdr:sp>
    <xdr:clientData/>
  </xdr:oneCellAnchor>
  <xdr:twoCellAnchor>
    <xdr:from>
      <xdr:col>7</xdr:col>
      <xdr:colOff>63500</xdr:colOff>
      <xdr:row>35</xdr:row>
      <xdr:rowOff>19050</xdr:rowOff>
    </xdr:from>
    <xdr:to>
      <xdr:col>7</xdr:col>
      <xdr:colOff>241300</xdr:colOff>
      <xdr:row>35</xdr:row>
      <xdr:rowOff>19050</xdr:rowOff>
    </xdr:to>
    <xdr:cxnSp macro="">
      <xdr:nvCxnSpPr>
        <xdr:cNvPr id="69" name="直線コネクタ 68"/>
        <xdr:cNvCxnSpPr/>
      </xdr:nvCxnSpPr>
      <xdr:spPr>
        <a:xfrm>
          <a:off x="4864100" y="6019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75293</xdr:rowOff>
    </xdr:from>
    <xdr:to>
      <xdr:col>7</xdr:col>
      <xdr:colOff>152400</xdr:colOff>
      <xdr:row>40</xdr:row>
      <xdr:rowOff>92528</xdr:rowOff>
    </xdr:to>
    <xdr:cxnSp macro="">
      <xdr:nvCxnSpPr>
        <xdr:cNvPr id="70" name="直線コネクタ 69"/>
        <xdr:cNvCxnSpPr/>
      </xdr:nvCxnSpPr>
      <xdr:spPr>
        <a:xfrm>
          <a:off x="4114800" y="6933293"/>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118127</xdr:rowOff>
    </xdr:from>
    <xdr:ext cx="762000" cy="259045"/>
    <xdr:sp macro="" textlink="">
      <xdr:nvSpPr>
        <xdr:cNvPr id="71" name="財政力平均値テキスト"/>
        <xdr:cNvSpPr txBox="1"/>
      </xdr:nvSpPr>
      <xdr:spPr>
        <a:xfrm>
          <a:off x="5041900" y="714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72" name="フローチャート : 判断 71"/>
        <xdr:cNvSpPr/>
      </xdr:nvSpPr>
      <xdr:spPr>
        <a:xfrm>
          <a:off x="4902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23585</xdr:rowOff>
    </xdr:from>
    <xdr:to>
      <xdr:col>6</xdr:col>
      <xdr:colOff>0</xdr:colOff>
      <xdr:row>40</xdr:row>
      <xdr:rowOff>75293</xdr:rowOff>
    </xdr:to>
    <xdr:cxnSp macro="">
      <xdr:nvCxnSpPr>
        <xdr:cNvPr id="73" name="直線コネクタ 72"/>
        <xdr:cNvCxnSpPr/>
      </xdr:nvCxnSpPr>
      <xdr:spPr>
        <a:xfrm>
          <a:off x="3225800" y="6881585"/>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128815</xdr:rowOff>
    </xdr:from>
    <xdr:to>
      <xdr:col>6</xdr:col>
      <xdr:colOff>50800</xdr:colOff>
      <xdr:row>42</xdr:row>
      <xdr:rowOff>58965</xdr:rowOff>
    </xdr:to>
    <xdr:sp macro="" textlink="">
      <xdr:nvSpPr>
        <xdr:cNvPr id="74" name="フローチャート : 判断 73"/>
        <xdr:cNvSpPr/>
      </xdr:nvSpPr>
      <xdr:spPr>
        <a:xfrm>
          <a:off x="4064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43742</xdr:rowOff>
    </xdr:from>
    <xdr:ext cx="736600" cy="259045"/>
    <xdr:sp macro="" textlink="">
      <xdr:nvSpPr>
        <xdr:cNvPr id="75" name="テキスト ボックス 74"/>
        <xdr:cNvSpPr txBox="1"/>
      </xdr:nvSpPr>
      <xdr:spPr>
        <a:xfrm>
          <a:off x="3733800" y="72446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23585</xdr:rowOff>
    </xdr:from>
    <xdr:to>
      <xdr:col>4</xdr:col>
      <xdr:colOff>482600</xdr:colOff>
      <xdr:row>40</xdr:row>
      <xdr:rowOff>58057</xdr:rowOff>
    </xdr:to>
    <xdr:cxnSp macro="">
      <xdr:nvCxnSpPr>
        <xdr:cNvPr id="76" name="直線コネクタ 75"/>
        <xdr:cNvCxnSpPr/>
      </xdr:nvCxnSpPr>
      <xdr:spPr>
        <a:xfrm flipV="1">
          <a:off x="2336800" y="688158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94343</xdr:rowOff>
    </xdr:from>
    <xdr:to>
      <xdr:col>4</xdr:col>
      <xdr:colOff>533400</xdr:colOff>
      <xdr:row>42</xdr:row>
      <xdr:rowOff>24493</xdr:rowOff>
    </xdr:to>
    <xdr:sp macro="" textlink="">
      <xdr:nvSpPr>
        <xdr:cNvPr id="77" name="フローチャート : 判断 76"/>
        <xdr:cNvSpPr/>
      </xdr:nvSpPr>
      <xdr:spPr>
        <a:xfrm>
          <a:off x="3175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9270</xdr:rowOff>
    </xdr:from>
    <xdr:ext cx="762000" cy="259045"/>
    <xdr:sp macro="" textlink="">
      <xdr:nvSpPr>
        <xdr:cNvPr id="78" name="テキスト ボックス 77"/>
        <xdr:cNvSpPr txBox="1"/>
      </xdr:nvSpPr>
      <xdr:spPr>
        <a:xfrm>
          <a:off x="2844800" y="721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0.59</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58057</xdr:rowOff>
    </xdr:from>
    <xdr:to>
      <xdr:col>3</xdr:col>
      <xdr:colOff>279400</xdr:colOff>
      <xdr:row>40</xdr:row>
      <xdr:rowOff>109765</xdr:rowOff>
    </xdr:to>
    <xdr:cxnSp macro="">
      <xdr:nvCxnSpPr>
        <xdr:cNvPr id="79" name="直線コネクタ 78"/>
        <xdr:cNvCxnSpPr/>
      </xdr:nvCxnSpPr>
      <xdr:spPr>
        <a:xfrm flipV="1">
          <a:off x="1447800" y="6916057"/>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146050</xdr:rowOff>
    </xdr:from>
    <xdr:to>
      <xdr:col>3</xdr:col>
      <xdr:colOff>330200</xdr:colOff>
      <xdr:row>42</xdr:row>
      <xdr:rowOff>76200</xdr:rowOff>
    </xdr:to>
    <xdr:sp macro="" textlink="">
      <xdr:nvSpPr>
        <xdr:cNvPr id="80" name="フローチャート : 判断 79"/>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60977</xdr:rowOff>
    </xdr:from>
    <xdr:ext cx="762000" cy="259045"/>
    <xdr:sp macro="" textlink="">
      <xdr:nvSpPr>
        <xdr:cNvPr id="81" name="テキスト ボックス 80"/>
        <xdr:cNvSpPr txBox="1"/>
      </xdr:nvSpPr>
      <xdr:spPr>
        <a:xfrm>
          <a:off x="1955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0.56</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128815</xdr:rowOff>
    </xdr:from>
    <xdr:to>
      <xdr:col>2</xdr:col>
      <xdr:colOff>127000</xdr:colOff>
      <xdr:row>42</xdr:row>
      <xdr:rowOff>58965</xdr:rowOff>
    </xdr:to>
    <xdr:sp macro="" textlink="">
      <xdr:nvSpPr>
        <xdr:cNvPr id="82" name="フローチャート : 判断 81"/>
        <xdr:cNvSpPr/>
      </xdr:nvSpPr>
      <xdr:spPr>
        <a:xfrm>
          <a:off x="1397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43742</xdr:rowOff>
    </xdr:from>
    <xdr:ext cx="762000" cy="259045"/>
    <xdr:sp macro="" textlink="">
      <xdr:nvSpPr>
        <xdr:cNvPr id="83" name="テキスト ボックス 82"/>
        <xdr:cNvSpPr txBox="1"/>
      </xdr:nvSpPr>
      <xdr:spPr>
        <a:xfrm>
          <a:off x="1066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41728</xdr:rowOff>
    </xdr:from>
    <xdr:to>
      <xdr:col>7</xdr:col>
      <xdr:colOff>203200</xdr:colOff>
      <xdr:row>40</xdr:row>
      <xdr:rowOff>143328</xdr:rowOff>
    </xdr:to>
    <xdr:sp macro="" textlink="">
      <xdr:nvSpPr>
        <xdr:cNvPr id="89" name="円/楕円 88"/>
        <xdr:cNvSpPr/>
      </xdr:nvSpPr>
      <xdr:spPr>
        <a:xfrm>
          <a:off x="49022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58255</xdr:rowOff>
    </xdr:from>
    <xdr:ext cx="762000" cy="259045"/>
    <xdr:sp macro="" textlink="">
      <xdr:nvSpPr>
        <xdr:cNvPr id="90" name="財政力該当値テキスト"/>
        <xdr:cNvSpPr txBox="1"/>
      </xdr:nvSpPr>
      <xdr:spPr>
        <a:xfrm>
          <a:off x="5041900" y="674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24493</xdr:rowOff>
    </xdr:from>
    <xdr:to>
      <xdr:col>6</xdr:col>
      <xdr:colOff>50800</xdr:colOff>
      <xdr:row>40</xdr:row>
      <xdr:rowOff>126093</xdr:rowOff>
    </xdr:to>
    <xdr:sp macro="" textlink="">
      <xdr:nvSpPr>
        <xdr:cNvPr id="91" name="円/楕円 90"/>
        <xdr:cNvSpPr/>
      </xdr:nvSpPr>
      <xdr:spPr>
        <a:xfrm>
          <a:off x="4064000" y="688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136270</xdr:rowOff>
    </xdr:from>
    <xdr:ext cx="736600" cy="259045"/>
    <xdr:sp macro="" textlink="">
      <xdr:nvSpPr>
        <xdr:cNvPr id="92" name="テキスト ボックス 91"/>
        <xdr:cNvSpPr txBox="1"/>
      </xdr:nvSpPr>
      <xdr:spPr>
        <a:xfrm>
          <a:off x="3733800" y="6651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144235</xdr:rowOff>
    </xdr:from>
    <xdr:to>
      <xdr:col>4</xdr:col>
      <xdr:colOff>533400</xdr:colOff>
      <xdr:row>40</xdr:row>
      <xdr:rowOff>74385</xdr:rowOff>
    </xdr:to>
    <xdr:sp macro="" textlink="">
      <xdr:nvSpPr>
        <xdr:cNvPr id="93" name="円/楕円 92"/>
        <xdr:cNvSpPr/>
      </xdr:nvSpPr>
      <xdr:spPr>
        <a:xfrm>
          <a:off x="3175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84562</xdr:rowOff>
    </xdr:from>
    <xdr:ext cx="762000" cy="259045"/>
    <xdr:sp macro="" textlink="">
      <xdr:nvSpPr>
        <xdr:cNvPr id="94" name="テキスト ボックス 93"/>
        <xdr:cNvSpPr txBox="1"/>
      </xdr:nvSpPr>
      <xdr:spPr>
        <a:xfrm>
          <a:off x="2844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7257</xdr:rowOff>
    </xdr:from>
    <xdr:to>
      <xdr:col>3</xdr:col>
      <xdr:colOff>330200</xdr:colOff>
      <xdr:row>40</xdr:row>
      <xdr:rowOff>108857</xdr:rowOff>
    </xdr:to>
    <xdr:sp macro="" textlink="">
      <xdr:nvSpPr>
        <xdr:cNvPr id="95" name="円/楕円 94"/>
        <xdr:cNvSpPr/>
      </xdr:nvSpPr>
      <xdr:spPr>
        <a:xfrm>
          <a:off x="2286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119034</xdr:rowOff>
    </xdr:from>
    <xdr:ext cx="762000" cy="259045"/>
    <xdr:sp macro="" textlink="">
      <xdr:nvSpPr>
        <xdr:cNvPr id="96" name="テキスト ボックス 95"/>
        <xdr:cNvSpPr txBox="1"/>
      </xdr:nvSpPr>
      <xdr:spPr>
        <a:xfrm>
          <a:off x="1955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58965</xdr:rowOff>
    </xdr:from>
    <xdr:to>
      <xdr:col>2</xdr:col>
      <xdr:colOff>127000</xdr:colOff>
      <xdr:row>40</xdr:row>
      <xdr:rowOff>160565</xdr:rowOff>
    </xdr:to>
    <xdr:sp macro="" textlink="">
      <xdr:nvSpPr>
        <xdr:cNvPr id="97" name="円/楕円 96"/>
        <xdr:cNvSpPr/>
      </xdr:nvSpPr>
      <xdr:spPr>
        <a:xfrm>
          <a:off x="1397000" y="6916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170742</xdr:rowOff>
    </xdr:from>
    <xdr:ext cx="762000" cy="259045"/>
    <xdr:sp macro="" textlink="">
      <xdr:nvSpPr>
        <xdr:cNvPr id="98" name="テキスト ボックス 97"/>
        <xdr:cNvSpPr txBox="1"/>
      </xdr:nvSpPr>
      <xdr:spPr>
        <a:xfrm>
          <a:off x="1066800" y="6685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経常収支比率は</a:t>
          </a:r>
          <a:r>
            <a:rPr kumimoji="1" lang="en-US" altLang="ja-JP" sz="1300">
              <a:latin typeface="ＭＳ Ｐゴシック"/>
            </a:rPr>
            <a:t>86.4</a:t>
          </a:r>
          <a:r>
            <a:rPr kumimoji="1" lang="ja-JP" altLang="en-US" sz="1300">
              <a:latin typeface="ＭＳ Ｐゴシック"/>
            </a:rPr>
            <a:t>％で、</a:t>
          </a:r>
          <a:r>
            <a:rPr kumimoji="1" lang="en-US" altLang="ja-JP" sz="1300">
              <a:latin typeface="ＭＳ Ｐゴシック"/>
            </a:rPr>
            <a:t>24</a:t>
          </a:r>
          <a:r>
            <a:rPr kumimoji="1" lang="ja-JP" altLang="en-US" sz="1300">
              <a:latin typeface="ＭＳ Ｐゴシック"/>
            </a:rPr>
            <a:t>年度より</a:t>
          </a:r>
          <a:r>
            <a:rPr kumimoji="1" lang="en-US" altLang="ja-JP" sz="1300">
              <a:latin typeface="ＭＳ Ｐゴシック"/>
            </a:rPr>
            <a:t>2.5</a:t>
          </a:r>
          <a:r>
            <a:rPr kumimoji="1" lang="ja-JP" altLang="en-US" sz="1300">
              <a:latin typeface="ＭＳ Ｐゴシック"/>
            </a:rPr>
            <a:t>ポイント改善しました。これは景気回復基調に伴う特別区民税や株式等譲渡所得割交付金等の一般財源の歳入増や</a:t>
          </a:r>
          <a:r>
            <a:rPr kumimoji="1" lang="en-US" altLang="ja-JP" sz="1300">
              <a:latin typeface="ＭＳ Ｐゴシック"/>
            </a:rPr>
            <a:t>24</a:t>
          </a:r>
          <a:r>
            <a:rPr kumimoji="1" lang="ja-JP" altLang="en-US" sz="1300">
              <a:latin typeface="ＭＳ Ｐゴシック"/>
            </a:rPr>
            <a:t>年度から実施の「財政健全化に向けたアクションプログラム」に係る一連の事務事業見直しによる歳出減が一定程度反映されたと考えられますが、依然として類似団体の平均を上回っています。経費別では、扶助費は平均を下回っていますが、人件費は類似団体の中で２番目に高い数値となっています。</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56896</xdr:rowOff>
    </xdr:from>
    <xdr:to>
      <xdr:col>7</xdr:col>
      <xdr:colOff>152400</xdr:colOff>
      <xdr:row>64</xdr:row>
      <xdr:rowOff>111760</xdr:rowOff>
    </xdr:to>
    <xdr:cxnSp macro="">
      <xdr:nvCxnSpPr>
        <xdr:cNvPr id="126" name="直線コネクタ 125"/>
        <xdr:cNvCxnSpPr/>
      </xdr:nvCxnSpPr>
      <xdr:spPr>
        <a:xfrm flipV="1">
          <a:off x="4953000" y="10172446"/>
          <a:ext cx="0" cy="9121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83837</xdr:rowOff>
    </xdr:from>
    <xdr:ext cx="762000" cy="259045"/>
    <xdr:sp macro="" textlink="">
      <xdr:nvSpPr>
        <xdr:cNvPr id="127" name="財政構造の弾力性最小値テキスト"/>
        <xdr:cNvSpPr txBox="1"/>
      </xdr:nvSpPr>
      <xdr:spPr>
        <a:xfrm>
          <a:off x="5041900" y="1105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7</xdr:col>
      <xdr:colOff>63500</xdr:colOff>
      <xdr:row>64</xdr:row>
      <xdr:rowOff>111760</xdr:rowOff>
    </xdr:from>
    <xdr:to>
      <xdr:col>7</xdr:col>
      <xdr:colOff>241300</xdr:colOff>
      <xdr:row>64</xdr:row>
      <xdr:rowOff>111760</xdr:rowOff>
    </xdr:to>
    <xdr:cxnSp macro="">
      <xdr:nvCxnSpPr>
        <xdr:cNvPr id="128" name="直線コネクタ 127"/>
        <xdr:cNvCxnSpPr/>
      </xdr:nvCxnSpPr>
      <xdr:spPr>
        <a:xfrm>
          <a:off x="4864100" y="11084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143273</xdr:rowOff>
    </xdr:from>
    <xdr:ext cx="762000" cy="259045"/>
    <xdr:sp macro="" textlink="">
      <xdr:nvSpPr>
        <xdr:cNvPr id="129" name="財政構造の弾力性最大値テキスト"/>
        <xdr:cNvSpPr txBox="1"/>
      </xdr:nvSpPr>
      <xdr:spPr>
        <a:xfrm>
          <a:off x="5041900" y="9915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72.1</a:t>
          </a:r>
          <a:endParaRPr kumimoji="1" lang="ja-JP" altLang="en-US" sz="1000" b="1">
            <a:latin typeface="ＭＳ Ｐゴシック"/>
          </a:endParaRPr>
        </a:p>
      </xdr:txBody>
    </xdr:sp>
    <xdr:clientData/>
  </xdr:oneCellAnchor>
  <xdr:twoCellAnchor>
    <xdr:from>
      <xdr:col>7</xdr:col>
      <xdr:colOff>63500</xdr:colOff>
      <xdr:row>59</xdr:row>
      <xdr:rowOff>56896</xdr:rowOff>
    </xdr:from>
    <xdr:to>
      <xdr:col>7</xdr:col>
      <xdr:colOff>241300</xdr:colOff>
      <xdr:row>59</xdr:row>
      <xdr:rowOff>56896</xdr:rowOff>
    </xdr:to>
    <xdr:cxnSp macro="">
      <xdr:nvCxnSpPr>
        <xdr:cNvPr id="130" name="直線コネクタ 129"/>
        <xdr:cNvCxnSpPr/>
      </xdr:nvCxnSpPr>
      <xdr:spPr>
        <a:xfrm>
          <a:off x="4864100" y="10172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61214</xdr:rowOff>
    </xdr:from>
    <xdr:to>
      <xdr:col>7</xdr:col>
      <xdr:colOff>152400</xdr:colOff>
      <xdr:row>64</xdr:row>
      <xdr:rowOff>10414</xdr:rowOff>
    </xdr:to>
    <xdr:cxnSp macro="">
      <xdr:nvCxnSpPr>
        <xdr:cNvPr id="131" name="直線コネクタ 130"/>
        <xdr:cNvCxnSpPr/>
      </xdr:nvCxnSpPr>
      <xdr:spPr>
        <a:xfrm flipV="1">
          <a:off x="4114800" y="10862564"/>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24655</xdr:rowOff>
    </xdr:from>
    <xdr:ext cx="762000" cy="259045"/>
    <xdr:sp macro="" textlink="">
      <xdr:nvSpPr>
        <xdr:cNvPr id="132" name="財政構造の弾力性平均値テキスト"/>
        <xdr:cNvSpPr txBox="1"/>
      </xdr:nvSpPr>
      <xdr:spPr>
        <a:xfrm>
          <a:off x="5041900" y="10483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8128</xdr:rowOff>
    </xdr:from>
    <xdr:to>
      <xdr:col>7</xdr:col>
      <xdr:colOff>203200</xdr:colOff>
      <xdr:row>62</xdr:row>
      <xdr:rowOff>109728</xdr:rowOff>
    </xdr:to>
    <xdr:sp macro="" textlink="">
      <xdr:nvSpPr>
        <xdr:cNvPr id="133" name="フローチャート : 判断 132"/>
        <xdr:cNvSpPr/>
      </xdr:nvSpPr>
      <xdr:spPr>
        <a:xfrm>
          <a:off x="4902200" y="1063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10414</xdr:rowOff>
    </xdr:from>
    <xdr:to>
      <xdr:col>6</xdr:col>
      <xdr:colOff>0</xdr:colOff>
      <xdr:row>66</xdr:row>
      <xdr:rowOff>5334</xdr:rowOff>
    </xdr:to>
    <xdr:cxnSp macro="">
      <xdr:nvCxnSpPr>
        <xdr:cNvPr id="134" name="直線コネクタ 133"/>
        <xdr:cNvCxnSpPr/>
      </xdr:nvCxnSpPr>
      <xdr:spPr>
        <a:xfrm flipV="1">
          <a:off x="3225800" y="10983214"/>
          <a:ext cx="889000" cy="33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152908</xdr:rowOff>
    </xdr:from>
    <xdr:to>
      <xdr:col>6</xdr:col>
      <xdr:colOff>50800</xdr:colOff>
      <xdr:row>63</xdr:row>
      <xdr:rowOff>83058</xdr:rowOff>
    </xdr:to>
    <xdr:sp macro="" textlink="">
      <xdr:nvSpPr>
        <xdr:cNvPr id="135" name="フローチャート : 判断 134"/>
        <xdr:cNvSpPr/>
      </xdr:nvSpPr>
      <xdr:spPr>
        <a:xfrm>
          <a:off x="4064000" y="1078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93235</xdr:rowOff>
    </xdr:from>
    <xdr:ext cx="736600" cy="259045"/>
    <xdr:sp macro="" textlink="">
      <xdr:nvSpPr>
        <xdr:cNvPr id="136" name="テキスト ボックス 135"/>
        <xdr:cNvSpPr txBox="1"/>
      </xdr:nvSpPr>
      <xdr:spPr>
        <a:xfrm>
          <a:off x="3733800" y="10551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85.8</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5334</xdr:rowOff>
    </xdr:from>
    <xdr:to>
      <xdr:col>4</xdr:col>
      <xdr:colOff>482600</xdr:colOff>
      <xdr:row>66</xdr:row>
      <xdr:rowOff>82550</xdr:rowOff>
    </xdr:to>
    <xdr:cxnSp macro="">
      <xdr:nvCxnSpPr>
        <xdr:cNvPr id="137" name="直線コネクタ 136"/>
        <xdr:cNvCxnSpPr/>
      </xdr:nvCxnSpPr>
      <xdr:spPr>
        <a:xfrm flipV="1">
          <a:off x="2336800" y="11321034"/>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10414</xdr:rowOff>
    </xdr:from>
    <xdr:to>
      <xdr:col>4</xdr:col>
      <xdr:colOff>533400</xdr:colOff>
      <xdr:row>63</xdr:row>
      <xdr:rowOff>112014</xdr:rowOff>
    </xdr:to>
    <xdr:sp macro="" textlink="">
      <xdr:nvSpPr>
        <xdr:cNvPr id="138" name="フローチャート : 判断 137"/>
        <xdr:cNvSpPr/>
      </xdr:nvSpPr>
      <xdr:spPr>
        <a:xfrm>
          <a:off x="3175000" y="1081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122191</xdr:rowOff>
    </xdr:from>
    <xdr:ext cx="762000" cy="259045"/>
    <xdr:sp macro="" textlink="">
      <xdr:nvSpPr>
        <xdr:cNvPr id="139" name="テキスト ボックス 138"/>
        <xdr:cNvSpPr txBox="1"/>
      </xdr:nvSpPr>
      <xdr:spPr>
        <a:xfrm>
          <a:off x="2844800" y="1058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147828</xdr:rowOff>
    </xdr:from>
    <xdr:to>
      <xdr:col>3</xdr:col>
      <xdr:colOff>279400</xdr:colOff>
      <xdr:row>66</xdr:row>
      <xdr:rowOff>82550</xdr:rowOff>
    </xdr:to>
    <xdr:cxnSp macro="">
      <xdr:nvCxnSpPr>
        <xdr:cNvPr id="140" name="直線コネクタ 139"/>
        <xdr:cNvCxnSpPr/>
      </xdr:nvCxnSpPr>
      <xdr:spPr>
        <a:xfrm>
          <a:off x="1447800" y="1129207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138430</xdr:rowOff>
    </xdr:from>
    <xdr:to>
      <xdr:col>3</xdr:col>
      <xdr:colOff>330200</xdr:colOff>
      <xdr:row>63</xdr:row>
      <xdr:rowOff>68580</xdr:rowOff>
    </xdr:to>
    <xdr:sp macro="" textlink="">
      <xdr:nvSpPr>
        <xdr:cNvPr id="141" name="フローチャート : 判断 140"/>
        <xdr:cNvSpPr/>
      </xdr:nvSpPr>
      <xdr:spPr>
        <a:xfrm>
          <a:off x="2286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78757</xdr:rowOff>
    </xdr:from>
    <xdr:ext cx="762000" cy="259045"/>
    <xdr:sp macro="" textlink="">
      <xdr:nvSpPr>
        <xdr:cNvPr id="142" name="テキスト ボックス 141"/>
        <xdr:cNvSpPr txBox="1"/>
      </xdr:nvSpPr>
      <xdr:spPr>
        <a:xfrm>
          <a:off x="1955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145796</xdr:rowOff>
    </xdr:from>
    <xdr:to>
      <xdr:col>2</xdr:col>
      <xdr:colOff>127000</xdr:colOff>
      <xdr:row>62</xdr:row>
      <xdr:rowOff>75946</xdr:rowOff>
    </xdr:to>
    <xdr:sp macro="" textlink="">
      <xdr:nvSpPr>
        <xdr:cNvPr id="143" name="フローチャート : 判断 142"/>
        <xdr:cNvSpPr/>
      </xdr:nvSpPr>
      <xdr:spPr>
        <a:xfrm>
          <a:off x="1397000" y="10604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86123</xdr:rowOff>
    </xdr:from>
    <xdr:ext cx="762000" cy="259045"/>
    <xdr:sp macro="" textlink="">
      <xdr:nvSpPr>
        <xdr:cNvPr id="144" name="テキスト ボックス 143"/>
        <xdr:cNvSpPr txBox="1"/>
      </xdr:nvSpPr>
      <xdr:spPr>
        <a:xfrm>
          <a:off x="1066800" y="10373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10414</xdr:rowOff>
    </xdr:from>
    <xdr:to>
      <xdr:col>7</xdr:col>
      <xdr:colOff>203200</xdr:colOff>
      <xdr:row>63</xdr:row>
      <xdr:rowOff>112014</xdr:rowOff>
    </xdr:to>
    <xdr:sp macro="" textlink="">
      <xdr:nvSpPr>
        <xdr:cNvPr id="150" name="円/楕円 149"/>
        <xdr:cNvSpPr/>
      </xdr:nvSpPr>
      <xdr:spPr>
        <a:xfrm>
          <a:off x="4902200" y="1081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153941</xdr:rowOff>
    </xdr:from>
    <xdr:ext cx="762000" cy="259045"/>
    <xdr:sp macro="" textlink="">
      <xdr:nvSpPr>
        <xdr:cNvPr id="151" name="財政構造の弾力性該当値テキスト"/>
        <xdr:cNvSpPr txBox="1"/>
      </xdr:nvSpPr>
      <xdr:spPr>
        <a:xfrm>
          <a:off x="5041900" y="10783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131064</xdr:rowOff>
    </xdr:from>
    <xdr:to>
      <xdr:col>6</xdr:col>
      <xdr:colOff>50800</xdr:colOff>
      <xdr:row>64</xdr:row>
      <xdr:rowOff>61214</xdr:rowOff>
    </xdr:to>
    <xdr:sp macro="" textlink="">
      <xdr:nvSpPr>
        <xdr:cNvPr id="152" name="円/楕円 151"/>
        <xdr:cNvSpPr/>
      </xdr:nvSpPr>
      <xdr:spPr>
        <a:xfrm>
          <a:off x="4064000" y="1093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45991</xdr:rowOff>
    </xdr:from>
    <xdr:ext cx="736600" cy="259045"/>
    <xdr:sp macro="" textlink="">
      <xdr:nvSpPr>
        <xdr:cNvPr id="153" name="テキスト ボックス 152"/>
        <xdr:cNvSpPr txBox="1"/>
      </xdr:nvSpPr>
      <xdr:spPr>
        <a:xfrm>
          <a:off x="3733800" y="11018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125984</xdr:rowOff>
    </xdr:from>
    <xdr:to>
      <xdr:col>4</xdr:col>
      <xdr:colOff>533400</xdr:colOff>
      <xdr:row>66</xdr:row>
      <xdr:rowOff>56134</xdr:rowOff>
    </xdr:to>
    <xdr:sp macro="" textlink="">
      <xdr:nvSpPr>
        <xdr:cNvPr id="154" name="円/楕円 153"/>
        <xdr:cNvSpPr/>
      </xdr:nvSpPr>
      <xdr:spPr>
        <a:xfrm>
          <a:off x="3175000" y="1127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40911</xdr:rowOff>
    </xdr:from>
    <xdr:ext cx="762000" cy="259045"/>
    <xdr:sp macro="" textlink="">
      <xdr:nvSpPr>
        <xdr:cNvPr id="155" name="テキスト ボックス 154"/>
        <xdr:cNvSpPr txBox="1"/>
      </xdr:nvSpPr>
      <xdr:spPr>
        <a:xfrm>
          <a:off x="2844800" y="11356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31750</xdr:rowOff>
    </xdr:from>
    <xdr:to>
      <xdr:col>3</xdr:col>
      <xdr:colOff>330200</xdr:colOff>
      <xdr:row>66</xdr:row>
      <xdr:rowOff>133350</xdr:rowOff>
    </xdr:to>
    <xdr:sp macro="" textlink="">
      <xdr:nvSpPr>
        <xdr:cNvPr id="156" name="円/楕円 155"/>
        <xdr:cNvSpPr/>
      </xdr:nvSpPr>
      <xdr:spPr>
        <a:xfrm>
          <a:off x="2286000" y="1134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118127</xdr:rowOff>
    </xdr:from>
    <xdr:ext cx="762000" cy="259045"/>
    <xdr:sp macro="" textlink="">
      <xdr:nvSpPr>
        <xdr:cNvPr id="157" name="テキスト ボックス 156"/>
        <xdr:cNvSpPr txBox="1"/>
      </xdr:nvSpPr>
      <xdr:spPr>
        <a:xfrm>
          <a:off x="1955800" y="1143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97028</xdr:rowOff>
    </xdr:from>
    <xdr:to>
      <xdr:col>2</xdr:col>
      <xdr:colOff>127000</xdr:colOff>
      <xdr:row>66</xdr:row>
      <xdr:rowOff>27178</xdr:rowOff>
    </xdr:to>
    <xdr:sp macro="" textlink="">
      <xdr:nvSpPr>
        <xdr:cNvPr id="158" name="円/楕円 157"/>
        <xdr:cNvSpPr/>
      </xdr:nvSpPr>
      <xdr:spPr>
        <a:xfrm>
          <a:off x="1397000" y="1124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11955</xdr:rowOff>
    </xdr:from>
    <xdr:ext cx="762000" cy="259045"/>
    <xdr:sp macro="" textlink="">
      <xdr:nvSpPr>
        <xdr:cNvPr id="159" name="テキスト ボックス 158"/>
        <xdr:cNvSpPr txBox="1"/>
      </xdr:nvSpPr>
      <xdr:spPr>
        <a:xfrm>
          <a:off x="1066800" y="1132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[130,160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115,912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人口１人当たり人件費・物件費等決算額は類似団体平均を若干上回っています。これは人件費の平均が類似団体平均を上回っていることが主な要因です。</a:t>
          </a:r>
          <a:endParaRPr kumimoji="1" lang="en-US" altLang="ja-JP" sz="1300">
            <a:latin typeface="ＭＳ Ｐゴシック"/>
          </a:endParaRPr>
        </a:p>
        <a:p>
          <a:r>
            <a:rPr kumimoji="1" lang="ja-JP" altLang="en-US" sz="1300">
              <a:latin typeface="ＭＳ Ｐゴシック"/>
            </a:rPr>
            <a:t>職員定数の適正化に取り組んでいきます。</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167590</xdr:rowOff>
    </xdr:from>
    <xdr:to>
      <xdr:col>7</xdr:col>
      <xdr:colOff>152400</xdr:colOff>
      <xdr:row>88</xdr:row>
      <xdr:rowOff>59953</xdr:rowOff>
    </xdr:to>
    <xdr:cxnSp macro="">
      <xdr:nvCxnSpPr>
        <xdr:cNvPr id="187" name="直線コネクタ 186"/>
        <xdr:cNvCxnSpPr/>
      </xdr:nvCxnSpPr>
      <xdr:spPr>
        <a:xfrm flipV="1">
          <a:off x="4953000" y="13883590"/>
          <a:ext cx="0" cy="12639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32030</xdr:rowOff>
    </xdr:from>
    <xdr:ext cx="762000" cy="259045"/>
    <xdr:sp macro="" textlink="">
      <xdr:nvSpPr>
        <xdr:cNvPr id="188" name="人件費・物件費等の状況最小値テキスト"/>
        <xdr:cNvSpPr txBox="1"/>
      </xdr:nvSpPr>
      <xdr:spPr>
        <a:xfrm>
          <a:off x="5041900" y="15119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362,423</a:t>
          </a:r>
          <a:endParaRPr kumimoji="1" lang="ja-JP" altLang="en-US" sz="1000" b="1">
            <a:latin typeface="ＭＳ Ｐゴシック"/>
          </a:endParaRPr>
        </a:p>
      </xdr:txBody>
    </xdr:sp>
    <xdr:clientData/>
  </xdr:oneCellAnchor>
  <xdr:twoCellAnchor>
    <xdr:from>
      <xdr:col>7</xdr:col>
      <xdr:colOff>63500</xdr:colOff>
      <xdr:row>88</xdr:row>
      <xdr:rowOff>59953</xdr:rowOff>
    </xdr:from>
    <xdr:to>
      <xdr:col>7</xdr:col>
      <xdr:colOff>241300</xdr:colOff>
      <xdr:row>88</xdr:row>
      <xdr:rowOff>59953</xdr:rowOff>
    </xdr:to>
    <xdr:cxnSp macro="">
      <xdr:nvCxnSpPr>
        <xdr:cNvPr id="189" name="直線コネクタ 188"/>
        <xdr:cNvCxnSpPr/>
      </xdr:nvCxnSpPr>
      <xdr:spPr>
        <a:xfrm>
          <a:off x="4864100" y="15147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82517</xdr:rowOff>
    </xdr:from>
    <xdr:ext cx="762000" cy="259045"/>
    <xdr:sp macro="" textlink="">
      <xdr:nvSpPr>
        <xdr:cNvPr id="190" name="人件費・物件費等の状況最大値テキスト"/>
        <xdr:cNvSpPr txBox="1"/>
      </xdr:nvSpPr>
      <xdr:spPr>
        <a:xfrm>
          <a:off x="5041900" y="13627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100,516</a:t>
          </a:r>
          <a:endParaRPr kumimoji="1" lang="ja-JP" altLang="en-US" sz="1000" b="1">
            <a:latin typeface="ＭＳ Ｐゴシック"/>
          </a:endParaRPr>
        </a:p>
      </xdr:txBody>
    </xdr:sp>
    <xdr:clientData/>
  </xdr:oneCellAnchor>
  <xdr:twoCellAnchor>
    <xdr:from>
      <xdr:col>7</xdr:col>
      <xdr:colOff>63500</xdr:colOff>
      <xdr:row>80</xdr:row>
      <xdr:rowOff>167590</xdr:rowOff>
    </xdr:from>
    <xdr:to>
      <xdr:col>7</xdr:col>
      <xdr:colOff>241300</xdr:colOff>
      <xdr:row>80</xdr:row>
      <xdr:rowOff>167590</xdr:rowOff>
    </xdr:to>
    <xdr:cxnSp macro="">
      <xdr:nvCxnSpPr>
        <xdr:cNvPr id="191" name="直線コネクタ 190"/>
        <xdr:cNvCxnSpPr/>
      </xdr:nvCxnSpPr>
      <xdr:spPr>
        <a:xfrm>
          <a:off x="4864100" y="13883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139202</xdr:rowOff>
    </xdr:from>
    <xdr:to>
      <xdr:col>7</xdr:col>
      <xdr:colOff>152400</xdr:colOff>
      <xdr:row>81</xdr:row>
      <xdr:rowOff>144559</xdr:rowOff>
    </xdr:to>
    <xdr:cxnSp macro="">
      <xdr:nvCxnSpPr>
        <xdr:cNvPr id="192" name="直線コネクタ 191"/>
        <xdr:cNvCxnSpPr/>
      </xdr:nvCxnSpPr>
      <xdr:spPr>
        <a:xfrm flipV="1">
          <a:off x="4114800" y="14026652"/>
          <a:ext cx="838200" cy="5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60844</xdr:rowOff>
    </xdr:from>
    <xdr:ext cx="762000" cy="259045"/>
    <xdr:sp macro="" textlink="">
      <xdr:nvSpPr>
        <xdr:cNvPr id="193" name="人件費・物件費等の状況平均値テキスト"/>
        <xdr:cNvSpPr txBox="1"/>
      </xdr:nvSpPr>
      <xdr:spPr>
        <a:xfrm>
          <a:off x="5041900" y="137768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121,025</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44317</xdr:rowOff>
    </xdr:from>
    <xdr:to>
      <xdr:col>7</xdr:col>
      <xdr:colOff>203200</xdr:colOff>
      <xdr:row>81</xdr:row>
      <xdr:rowOff>145917</xdr:rowOff>
    </xdr:to>
    <xdr:sp macro="" textlink="">
      <xdr:nvSpPr>
        <xdr:cNvPr id="194" name="フローチャート : 判断 193"/>
        <xdr:cNvSpPr/>
      </xdr:nvSpPr>
      <xdr:spPr>
        <a:xfrm>
          <a:off x="4902200" y="13931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144559</xdr:rowOff>
    </xdr:from>
    <xdr:to>
      <xdr:col>6</xdr:col>
      <xdr:colOff>0</xdr:colOff>
      <xdr:row>82</xdr:row>
      <xdr:rowOff>31547</xdr:rowOff>
    </xdr:to>
    <xdr:cxnSp macro="">
      <xdr:nvCxnSpPr>
        <xdr:cNvPr id="195" name="直線コネクタ 194"/>
        <xdr:cNvCxnSpPr/>
      </xdr:nvCxnSpPr>
      <xdr:spPr>
        <a:xfrm flipV="1">
          <a:off x="3225800" y="14032009"/>
          <a:ext cx="889000" cy="58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46879</xdr:rowOff>
    </xdr:from>
    <xdr:to>
      <xdr:col>6</xdr:col>
      <xdr:colOff>50800</xdr:colOff>
      <xdr:row>81</xdr:row>
      <xdr:rowOff>148479</xdr:rowOff>
    </xdr:to>
    <xdr:sp macro="" textlink="">
      <xdr:nvSpPr>
        <xdr:cNvPr id="196" name="フローチャート : 判断 195"/>
        <xdr:cNvSpPr/>
      </xdr:nvSpPr>
      <xdr:spPr>
        <a:xfrm>
          <a:off x="4064000" y="1393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158656</xdr:rowOff>
    </xdr:from>
    <xdr:ext cx="736600" cy="259045"/>
    <xdr:sp macro="" textlink="">
      <xdr:nvSpPr>
        <xdr:cNvPr id="197" name="テキスト ボックス 196"/>
        <xdr:cNvSpPr txBox="1"/>
      </xdr:nvSpPr>
      <xdr:spPr>
        <a:xfrm>
          <a:off x="3733800" y="13703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121,556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31547</xdr:rowOff>
    </xdr:from>
    <xdr:to>
      <xdr:col>4</xdr:col>
      <xdr:colOff>482600</xdr:colOff>
      <xdr:row>82</xdr:row>
      <xdr:rowOff>40201</xdr:rowOff>
    </xdr:to>
    <xdr:cxnSp macro="">
      <xdr:nvCxnSpPr>
        <xdr:cNvPr id="198" name="直線コネクタ 197"/>
        <xdr:cNvCxnSpPr/>
      </xdr:nvCxnSpPr>
      <xdr:spPr>
        <a:xfrm flipV="1">
          <a:off x="2336800" y="14090447"/>
          <a:ext cx="889000" cy="8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82645</xdr:rowOff>
    </xdr:from>
    <xdr:to>
      <xdr:col>4</xdr:col>
      <xdr:colOff>533400</xdr:colOff>
      <xdr:row>82</xdr:row>
      <xdr:rowOff>12795</xdr:rowOff>
    </xdr:to>
    <xdr:sp macro="" textlink="">
      <xdr:nvSpPr>
        <xdr:cNvPr id="199" name="フローチャート : 判断 198"/>
        <xdr:cNvSpPr/>
      </xdr:nvSpPr>
      <xdr:spPr>
        <a:xfrm>
          <a:off x="3175000" y="13970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22972</xdr:rowOff>
    </xdr:from>
    <xdr:ext cx="762000" cy="259045"/>
    <xdr:sp macro="" textlink="">
      <xdr:nvSpPr>
        <xdr:cNvPr id="200" name="テキスト ボックス 199"/>
        <xdr:cNvSpPr txBox="1"/>
      </xdr:nvSpPr>
      <xdr:spPr>
        <a:xfrm>
          <a:off x="2844800" y="1373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40201</xdr:rowOff>
    </xdr:from>
    <xdr:to>
      <xdr:col>3</xdr:col>
      <xdr:colOff>279400</xdr:colOff>
      <xdr:row>82</xdr:row>
      <xdr:rowOff>47430</xdr:rowOff>
    </xdr:to>
    <xdr:cxnSp macro="">
      <xdr:nvCxnSpPr>
        <xdr:cNvPr id="201" name="直線コネクタ 200"/>
        <xdr:cNvCxnSpPr/>
      </xdr:nvCxnSpPr>
      <xdr:spPr>
        <a:xfrm flipV="1">
          <a:off x="1447800" y="14099101"/>
          <a:ext cx="889000" cy="7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76240</xdr:rowOff>
    </xdr:from>
    <xdr:to>
      <xdr:col>3</xdr:col>
      <xdr:colOff>330200</xdr:colOff>
      <xdr:row>82</xdr:row>
      <xdr:rowOff>6390</xdr:rowOff>
    </xdr:to>
    <xdr:sp macro="" textlink="">
      <xdr:nvSpPr>
        <xdr:cNvPr id="202" name="フローチャート : 判断 201"/>
        <xdr:cNvSpPr/>
      </xdr:nvSpPr>
      <xdr:spPr>
        <a:xfrm>
          <a:off x="2286000" y="13963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16567</xdr:rowOff>
    </xdr:from>
    <xdr:ext cx="762000" cy="259045"/>
    <xdr:sp macro="" textlink="">
      <xdr:nvSpPr>
        <xdr:cNvPr id="203" name="テキスト ボックス 202"/>
        <xdr:cNvSpPr txBox="1"/>
      </xdr:nvSpPr>
      <xdr:spPr>
        <a:xfrm>
          <a:off x="1955800" y="13732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127,640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84479</xdr:rowOff>
    </xdr:from>
    <xdr:to>
      <xdr:col>2</xdr:col>
      <xdr:colOff>127000</xdr:colOff>
      <xdr:row>82</xdr:row>
      <xdr:rowOff>14629</xdr:rowOff>
    </xdr:to>
    <xdr:sp macro="" textlink="">
      <xdr:nvSpPr>
        <xdr:cNvPr id="204" name="フローチャート : 判断 203"/>
        <xdr:cNvSpPr/>
      </xdr:nvSpPr>
      <xdr:spPr>
        <a:xfrm>
          <a:off x="1397000" y="13971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24806</xdr:rowOff>
    </xdr:from>
    <xdr:ext cx="762000" cy="259045"/>
    <xdr:sp macro="" textlink="">
      <xdr:nvSpPr>
        <xdr:cNvPr id="205" name="テキスト ボックス 204"/>
        <xdr:cNvSpPr txBox="1"/>
      </xdr:nvSpPr>
      <xdr:spPr>
        <a:xfrm>
          <a:off x="1066800" y="13740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129,347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88402</xdr:rowOff>
    </xdr:from>
    <xdr:to>
      <xdr:col>7</xdr:col>
      <xdr:colOff>203200</xdr:colOff>
      <xdr:row>82</xdr:row>
      <xdr:rowOff>18552</xdr:rowOff>
    </xdr:to>
    <xdr:sp macro="" textlink="">
      <xdr:nvSpPr>
        <xdr:cNvPr id="211" name="円/楕円 210"/>
        <xdr:cNvSpPr/>
      </xdr:nvSpPr>
      <xdr:spPr>
        <a:xfrm>
          <a:off x="4902200" y="1397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60479</xdr:rowOff>
    </xdr:from>
    <xdr:ext cx="762000" cy="259045"/>
    <xdr:sp macro="" textlink="">
      <xdr:nvSpPr>
        <xdr:cNvPr id="212" name="人件費・物件費等の状況該当値テキスト"/>
        <xdr:cNvSpPr txBox="1"/>
      </xdr:nvSpPr>
      <xdr:spPr>
        <a:xfrm>
          <a:off x="5041900" y="1394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130,160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93759</xdr:rowOff>
    </xdr:from>
    <xdr:to>
      <xdr:col>6</xdr:col>
      <xdr:colOff>50800</xdr:colOff>
      <xdr:row>82</xdr:row>
      <xdr:rowOff>23909</xdr:rowOff>
    </xdr:to>
    <xdr:sp macro="" textlink="">
      <xdr:nvSpPr>
        <xdr:cNvPr id="213" name="円/楕円 212"/>
        <xdr:cNvSpPr/>
      </xdr:nvSpPr>
      <xdr:spPr>
        <a:xfrm>
          <a:off x="4064000" y="13981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8686</xdr:rowOff>
    </xdr:from>
    <xdr:ext cx="736600" cy="259045"/>
    <xdr:sp macro="" textlink="">
      <xdr:nvSpPr>
        <xdr:cNvPr id="214" name="テキスト ボックス 213"/>
        <xdr:cNvSpPr txBox="1"/>
      </xdr:nvSpPr>
      <xdr:spPr>
        <a:xfrm>
          <a:off x="3733800" y="14067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131,270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152197</xdr:rowOff>
    </xdr:from>
    <xdr:to>
      <xdr:col>4</xdr:col>
      <xdr:colOff>533400</xdr:colOff>
      <xdr:row>82</xdr:row>
      <xdr:rowOff>82347</xdr:rowOff>
    </xdr:to>
    <xdr:sp macro="" textlink="">
      <xdr:nvSpPr>
        <xdr:cNvPr id="215" name="円/楕円 214"/>
        <xdr:cNvSpPr/>
      </xdr:nvSpPr>
      <xdr:spPr>
        <a:xfrm>
          <a:off x="3175000" y="14039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67124</xdr:rowOff>
    </xdr:from>
    <xdr:ext cx="762000" cy="259045"/>
    <xdr:sp macro="" textlink="">
      <xdr:nvSpPr>
        <xdr:cNvPr id="216" name="テキスト ボックス 215"/>
        <xdr:cNvSpPr txBox="1"/>
      </xdr:nvSpPr>
      <xdr:spPr>
        <a:xfrm>
          <a:off x="2844800" y="14126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143,379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160851</xdr:rowOff>
    </xdr:from>
    <xdr:to>
      <xdr:col>3</xdr:col>
      <xdr:colOff>330200</xdr:colOff>
      <xdr:row>82</xdr:row>
      <xdr:rowOff>91001</xdr:rowOff>
    </xdr:to>
    <xdr:sp macro="" textlink="">
      <xdr:nvSpPr>
        <xdr:cNvPr id="217" name="円/楕円 216"/>
        <xdr:cNvSpPr/>
      </xdr:nvSpPr>
      <xdr:spPr>
        <a:xfrm>
          <a:off x="2286000" y="14048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75778</xdr:rowOff>
    </xdr:from>
    <xdr:ext cx="762000" cy="259045"/>
    <xdr:sp macro="" textlink="">
      <xdr:nvSpPr>
        <xdr:cNvPr id="218" name="テキスト ボックス 217"/>
        <xdr:cNvSpPr txBox="1"/>
      </xdr:nvSpPr>
      <xdr:spPr>
        <a:xfrm>
          <a:off x="1955800" y="14134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145,172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168080</xdr:rowOff>
    </xdr:from>
    <xdr:to>
      <xdr:col>2</xdr:col>
      <xdr:colOff>127000</xdr:colOff>
      <xdr:row>82</xdr:row>
      <xdr:rowOff>98230</xdr:rowOff>
    </xdr:to>
    <xdr:sp macro="" textlink="">
      <xdr:nvSpPr>
        <xdr:cNvPr id="219" name="円/楕円 218"/>
        <xdr:cNvSpPr/>
      </xdr:nvSpPr>
      <xdr:spPr>
        <a:xfrm>
          <a:off x="1397000" y="14055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83007</xdr:rowOff>
    </xdr:from>
    <xdr:ext cx="762000" cy="259045"/>
    <xdr:sp macro="" textlink="">
      <xdr:nvSpPr>
        <xdr:cNvPr id="220" name="テキスト ボックス 219"/>
        <xdr:cNvSpPr txBox="1"/>
      </xdr:nvSpPr>
      <xdr:spPr>
        <a:xfrm>
          <a:off x="1066800" y="1414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146,670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ラスパイレス指数は、国の時限的な給与水準の引き下げが終了したことにより、国を</a:t>
          </a:r>
          <a:r>
            <a:rPr kumimoji="1" lang="en-US" altLang="ja-JP" sz="1300">
              <a:latin typeface="ＭＳ Ｐゴシック"/>
            </a:rPr>
            <a:t>0.1</a:t>
          </a:r>
          <a:r>
            <a:rPr kumimoji="1" lang="ja-JP" altLang="en-US" sz="1300">
              <a:latin typeface="ＭＳ Ｐゴシック"/>
            </a:rPr>
            <a:t>ポイント下回った一方、類似団体内では</a:t>
          </a:r>
          <a:r>
            <a:rPr kumimoji="1" lang="en-US" altLang="ja-JP" sz="1300">
              <a:latin typeface="ＭＳ Ｐゴシック"/>
            </a:rPr>
            <a:t>0.2</a:t>
          </a:r>
          <a:r>
            <a:rPr kumimoji="1" lang="ja-JP" altLang="en-US" sz="1300">
              <a:latin typeface="ＭＳ Ｐゴシック"/>
            </a:rPr>
            <a:t>ポイント上回っている状況です。職務・職責を的確に反映した給与制度の推進により年功的な給与上昇を抑制し、合わせて各種手当の見直しを進め、引き続き、給与の適正化に努めていきます。</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106.0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104.0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147864</xdr:rowOff>
    </xdr:from>
    <xdr:to>
      <xdr:col>24</xdr:col>
      <xdr:colOff>558800</xdr:colOff>
      <xdr:row>83</xdr:row>
      <xdr:rowOff>12700</xdr:rowOff>
    </xdr:to>
    <xdr:cxnSp macro="">
      <xdr:nvCxnSpPr>
        <xdr:cNvPr id="251" name="直線コネクタ 250"/>
        <xdr:cNvCxnSpPr/>
      </xdr:nvCxnSpPr>
      <xdr:spPr>
        <a:xfrm flipV="1">
          <a:off x="17018000" y="13863864"/>
          <a:ext cx="0" cy="3791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156227</xdr:rowOff>
    </xdr:from>
    <xdr:ext cx="762000" cy="259045"/>
    <xdr:sp macro="" textlink="">
      <xdr:nvSpPr>
        <xdr:cNvPr id="252" name="給与水準   （国との比較）最小値テキスト"/>
        <xdr:cNvSpPr txBox="1"/>
      </xdr:nvSpPr>
      <xdr:spPr>
        <a:xfrm>
          <a:off x="17106900" y="1421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83</xdr:row>
      <xdr:rowOff>12700</xdr:rowOff>
    </xdr:from>
    <xdr:to>
      <xdr:col>24</xdr:col>
      <xdr:colOff>647700</xdr:colOff>
      <xdr:row>83</xdr:row>
      <xdr:rowOff>12700</xdr:rowOff>
    </xdr:to>
    <xdr:cxnSp macro="">
      <xdr:nvCxnSpPr>
        <xdr:cNvPr id="253" name="直線コネクタ 252"/>
        <xdr:cNvCxnSpPr/>
      </xdr:nvCxnSpPr>
      <xdr:spPr>
        <a:xfrm>
          <a:off x="16929100" y="14243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62791</xdr:rowOff>
    </xdr:from>
    <xdr:ext cx="762000" cy="259045"/>
    <xdr:sp macro="" textlink="">
      <xdr:nvSpPr>
        <xdr:cNvPr id="254" name="給与水準   （国との比較）最大値テキスト"/>
        <xdr:cNvSpPr txBox="1"/>
      </xdr:nvSpPr>
      <xdr:spPr>
        <a:xfrm>
          <a:off x="17106900" y="13607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98.7</a:t>
          </a:r>
          <a:endParaRPr kumimoji="1" lang="ja-JP" altLang="en-US" sz="1000" b="1">
            <a:latin typeface="ＭＳ Ｐゴシック"/>
          </a:endParaRPr>
        </a:p>
      </xdr:txBody>
    </xdr:sp>
    <xdr:clientData/>
  </xdr:oneCellAnchor>
  <xdr:twoCellAnchor>
    <xdr:from>
      <xdr:col>24</xdr:col>
      <xdr:colOff>469900</xdr:colOff>
      <xdr:row>80</xdr:row>
      <xdr:rowOff>147864</xdr:rowOff>
    </xdr:from>
    <xdr:to>
      <xdr:col>24</xdr:col>
      <xdr:colOff>647700</xdr:colOff>
      <xdr:row>80</xdr:row>
      <xdr:rowOff>147864</xdr:rowOff>
    </xdr:to>
    <xdr:cxnSp macro="">
      <xdr:nvCxnSpPr>
        <xdr:cNvPr id="255" name="直線コネクタ 254"/>
        <xdr:cNvCxnSpPr/>
      </xdr:nvCxnSpPr>
      <xdr:spPr>
        <a:xfrm>
          <a:off x="16929100" y="13863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11793</xdr:rowOff>
    </xdr:from>
    <xdr:to>
      <xdr:col>24</xdr:col>
      <xdr:colOff>558800</xdr:colOff>
      <xdr:row>90</xdr:row>
      <xdr:rowOff>105229</xdr:rowOff>
    </xdr:to>
    <xdr:cxnSp macro="">
      <xdr:nvCxnSpPr>
        <xdr:cNvPr id="256" name="直線コネクタ 255"/>
        <xdr:cNvCxnSpPr/>
      </xdr:nvCxnSpPr>
      <xdr:spPr>
        <a:xfrm flipV="1">
          <a:off x="16179800" y="14070693"/>
          <a:ext cx="838200" cy="1465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114498</xdr:rowOff>
    </xdr:from>
    <xdr:ext cx="762000" cy="259045"/>
    <xdr:sp macro="" textlink="">
      <xdr:nvSpPr>
        <xdr:cNvPr id="257" name="給与水準   （国との比較）平均値テキスト"/>
        <xdr:cNvSpPr txBox="1"/>
      </xdr:nvSpPr>
      <xdr:spPr>
        <a:xfrm>
          <a:off x="17106900" y="138304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99.7</a:t>
          </a:r>
          <a:endParaRPr kumimoji="1" lang="ja-JP" altLang="en-US" sz="1000" b="1">
            <a:solidFill>
              <a:srgbClr val="000080"/>
            </a:solidFill>
            <a:latin typeface="ＭＳ Ｐゴシック"/>
          </a:endParaRPr>
        </a:p>
      </xdr:txBody>
    </xdr:sp>
    <xdr:clientData/>
  </xdr:oneCellAnchor>
  <xdr:twoCellAnchor>
    <xdr:from>
      <xdr:col>24</xdr:col>
      <xdr:colOff>508000</xdr:colOff>
      <xdr:row>81</xdr:row>
      <xdr:rowOff>97971</xdr:rowOff>
    </xdr:from>
    <xdr:to>
      <xdr:col>24</xdr:col>
      <xdr:colOff>609600</xdr:colOff>
      <xdr:row>82</xdr:row>
      <xdr:rowOff>28121</xdr:rowOff>
    </xdr:to>
    <xdr:sp macro="" textlink="">
      <xdr:nvSpPr>
        <xdr:cNvPr id="258" name="フローチャート : 判断 257"/>
        <xdr:cNvSpPr/>
      </xdr:nvSpPr>
      <xdr:spPr>
        <a:xfrm>
          <a:off x="16967200" y="13985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90</xdr:row>
      <xdr:rowOff>105229</xdr:rowOff>
    </xdr:from>
    <xdr:to>
      <xdr:col>23</xdr:col>
      <xdr:colOff>406400</xdr:colOff>
      <xdr:row>90</xdr:row>
      <xdr:rowOff>122464</xdr:rowOff>
    </xdr:to>
    <xdr:cxnSp macro="">
      <xdr:nvCxnSpPr>
        <xdr:cNvPr id="259" name="直線コネクタ 258"/>
        <xdr:cNvCxnSpPr/>
      </xdr:nvCxnSpPr>
      <xdr:spPr>
        <a:xfrm flipV="1">
          <a:off x="15290800" y="15535729"/>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19957</xdr:rowOff>
    </xdr:from>
    <xdr:to>
      <xdr:col>23</xdr:col>
      <xdr:colOff>457200</xdr:colOff>
      <xdr:row>90</xdr:row>
      <xdr:rowOff>121557</xdr:rowOff>
    </xdr:to>
    <xdr:sp macro="" textlink="">
      <xdr:nvSpPr>
        <xdr:cNvPr id="260" name="フローチャート : 判断 259"/>
        <xdr:cNvSpPr/>
      </xdr:nvSpPr>
      <xdr:spPr>
        <a:xfrm>
          <a:off x="16129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131734</xdr:rowOff>
    </xdr:from>
    <xdr:ext cx="736600" cy="259045"/>
    <xdr:sp macro="" textlink="">
      <xdr:nvSpPr>
        <xdr:cNvPr id="261" name="テキスト ボックス 260"/>
        <xdr:cNvSpPr txBox="1"/>
      </xdr:nvSpPr>
      <xdr:spPr>
        <a:xfrm>
          <a:off x="15798800" y="15219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108.2</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46264</xdr:rowOff>
    </xdr:from>
    <xdr:to>
      <xdr:col>22</xdr:col>
      <xdr:colOff>203200</xdr:colOff>
      <xdr:row>90</xdr:row>
      <xdr:rowOff>122464</xdr:rowOff>
    </xdr:to>
    <xdr:cxnSp macro="">
      <xdr:nvCxnSpPr>
        <xdr:cNvPr id="262" name="直線コネクタ 261"/>
        <xdr:cNvCxnSpPr/>
      </xdr:nvCxnSpPr>
      <xdr:spPr>
        <a:xfrm>
          <a:off x="14401800" y="14105164"/>
          <a:ext cx="889000" cy="144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19957</xdr:rowOff>
    </xdr:from>
    <xdr:to>
      <xdr:col>22</xdr:col>
      <xdr:colOff>254000</xdr:colOff>
      <xdr:row>90</xdr:row>
      <xdr:rowOff>121557</xdr:rowOff>
    </xdr:to>
    <xdr:sp macro="" textlink="">
      <xdr:nvSpPr>
        <xdr:cNvPr id="263" name="フローチャート : 判断 262"/>
        <xdr:cNvSpPr/>
      </xdr:nvSpPr>
      <xdr:spPr>
        <a:xfrm>
          <a:off x="15240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131734</xdr:rowOff>
    </xdr:from>
    <xdr:ext cx="762000" cy="259045"/>
    <xdr:sp macro="" textlink="">
      <xdr:nvSpPr>
        <xdr:cNvPr id="264" name="テキスト ボックス 263"/>
        <xdr:cNvSpPr txBox="1"/>
      </xdr:nvSpPr>
      <xdr:spPr>
        <a:xfrm>
          <a:off x="14909800" y="1521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108.2</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46264</xdr:rowOff>
    </xdr:from>
    <xdr:to>
      <xdr:col>21</xdr:col>
      <xdr:colOff>0</xdr:colOff>
      <xdr:row>83</xdr:row>
      <xdr:rowOff>12700</xdr:rowOff>
    </xdr:to>
    <xdr:cxnSp macro="">
      <xdr:nvCxnSpPr>
        <xdr:cNvPr id="265" name="直線コネクタ 264"/>
        <xdr:cNvCxnSpPr/>
      </xdr:nvCxnSpPr>
      <xdr:spPr>
        <a:xfrm flipV="1">
          <a:off x="13512800" y="14105164"/>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81</xdr:row>
      <xdr:rowOff>149679</xdr:rowOff>
    </xdr:from>
    <xdr:to>
      <xdr:col>21</xdr:col>
      <xdr:colOff>50800</xdr:colOff>
      <xdr:row>82</xdr:row>
      <xdr:rowOff>79829</xdr:rowOff>
    </xdr:to>
    <xdr:sp macro="" textlink="">
      <xdr:nvSpPr>
        <xdr:cNvPr id="266" name="フローチャート : 判断 265"/>
        <xdr:cNvSpPr/>
      </xdr:nvSpPr>
      <xdr:spPr>
        <a:xfrm>
          <a:off x="14351000" y="1403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90006</xdr:rowOff>
    </xdr:from>
    <xdr:ext cx="762000" cy="259045"/>
    <xdr:sp macro="" textlink="">
      <xdr:nvSpPr>
        <xdr:cNvPr id="267" name="テキスト ボックス 266"/>
        <xdr:cNvSpPr txBox="1"/>
      </xdr:nvSpPr>
      <xdr:spPr>
        <a:xfrm>
          <a:off x="14020800" y="1380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133350</xdr:rowOff>
    </xdr:from>
    <xdr:to>
      <xdr:col>19</xdr:col>
      <xdr:colOff>533400</xdr:colOff>
      <xdr:row>83</xdr:row>
      <xdr:rowOff>63500</xdr:rowOff>
    </xdr:to>
    <xdr:sp macro="" textlink="">
      <xdr:nvSpPr>
        <xdr:cNvPr id="268" name="フローチャート : 判断 267"/>
        <xdr:cNvSpPr/>
      </xdr:nvSpPr>
      <xdr:spPr>
        <a:xfrm>
          <a:off x="13462000" y="1419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73677</xdr:rowOff>
    </xdr:from>
    <xdr:ext cx="762000" cy="259045"/>
    <xdr:sp macro="" textlink="">
      <xdr:nvSpPr>
        <xdr:cNvPr id="269" name="テキスト ボックス 268"/>
        <xdr:cNvSpPr txBox="1"/>
      </xdr:nvSpPr>
      <xdr:spPr>
        <a:xfrm>
          <a:off x="13131800" y="1396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81</xdr:row>
      <xdr:rowOff>132443</xdr:rowOff>
    </xdr:from>
    <xdr:to>
      <xdr:col>24</xdr:col>
      <xdr:colOff>609600</xdr:colOff>
      <xdr:row>82</xdr:row>
      <xdr:rowOff>62593</xdr:rowOff>
    </xdr:to>
    <xdr:sp macro="" textlink="">
      <xdr:nvSpPr>
        <xdr:cNvPr id="275" name="円/楕円 274"/>
        <xdr:cNvSpPr/>
      </xdr:nvSpPr>
      <xdr:spPr>
        <a:xfrm>
          <a:off x="16967200" y="1401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104520</xdr:rowOff>
    </xdr:from>
    <xdr:ext cx="762000" cy="259045"/>
    <xdr:sp macro="" textlink="">
      <xdr:nvSpPr>
        <xdr:cNvPr id="276" name="給与水準   （国との比較）該当値テキスト"/>
        <xdr:cNvSpPr txBox="1"/>
      </xdr:nvSpPr>
      <xdr:spPr>
        <a:xfrm>
          <a:off x="17106900" y="13991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90</xdr:row>
      <xdr:rowOff>54429</xdr:rowOff>
    </xdr:from>
    <xdr:to>
      <xdr:col>23</xdr:col>
      <xdr:colOff>457200</xdr:colOff>
      <xdr:row>90</xdr:row>
      <xdr:rowOff>156029</xdr:rowOff>
    </xdr:to>
    <xdr:sp macro="" textlink="">
      <xdr:nvSpPr>
        <xdr:cNvPr id="277" name="円/楕円 276"/>
        <xdr:cNvSpPr/>
      </xdr:nvSpPr>
      <xdr:spPr>
        <a:xfrm>
          <a:off x="16129000" y="15484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140806</xdr:rowOff>
    </xdr:from>
    <xdr:ext cx="736600" cy="259045"/>
    <xdr:sp macro="" textlink="">
      <xdr:nvSpPr>
        <xdr:cNvPr id="278" name="テキスト ボックス 277"/>
        <xdr:cNvSpPr txBox="1"/>
      </xdr:nvSpPr>
      <xdr:spPr>
        <a:xfrm>
          <a:off x="15798800" y="15571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a:t>
          </a:r>
          <a:endParaRPr kumimoji="1" lang="ja-JP" altLang="en-US" sz="1000" b="1">
            <a:solidFill>
              <a:srgbClr val="FF0000"/>
            </a:solidFill>
            <a:latin typeface="ＭＳ Ｐゴシック"/>
          </a:endParaRPr>
        </a:p>
      </xdr:txBody>
    </xdr:sp>
    <xdr:clientData/>
  </xdr:oneCellAnchor>
  <xdr:twoCellAnchor>
    <xdr:from>
      <xdr:col>22</xdr:col>
      <xdr:colOff>152400</xdr:colOff>
      <xdr:row>90</xdr:row>
      <xdr:rowOff>71664</xdr:rowOff>
    </xdr:from>
    <xdr:to>
      <xdr:col>22</xdr:col>
      <xdr:colOff>254000</xdr:colOff>
      <xdr:row>91</xdr:row>
      <xdr:rowOff>1814</xdr:rowOff>
    </xdr:to>
    <xdr:sp macro="" textlink="">
      <xdr:nvSpPr>
        <xdr:cNvPr id="279" name="円/楕円 278"/>
        <xdr:cNvSpPr/>
      </xdr:nvSpPr>
      <xdr:spPr>
        <a:xfrm>
          <a:off x="15240000" y="15502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158041</xdr:rowOff>
    </xdr:from>
    <xdr:ext cx="762000" cy="259045"/>
    <xdr:sp macro="" textlink="">
      <xdr:nvSpPr>
        <xdr:cNvPr id="280" name="テキスト ボックス 279"/>
        <xdr:cNvSpPr txBox="1"/>
      </xdr:nvSpPr>
      <xdr:spPr>
        <a:xfrm>
          <a:off x="14909800" y="15588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20</xdr:col>
      <xdr:colOff>635000</xdr:colOff>
      <xdr:row>81</xdr:row>
      <xdr:rowOff>166914</xdr:rowOff>
    </xdr:from>
    <xdr:to>
      <xdr:col>21</xdr:col>
      <xdr:colOff>50800</xdr:colOff>
      <xdr:row>82</xdr:row>
      <xdr:rowOff>97064</xdr:rowOff>
    </xdr:to>
    <xdr:sp macro="" textlink="">
      <xdr:nvSpPr>
        <xdr:cNvPr id="281" name="円/楕円 280"/>
        <xdr:cNvSpPr/>
      </xdr:nvSpPr>
      <xdr:spPr>
        <a:xfrm>
          <a:off x="14351000" y="1405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81841</xdr:rowOff>
    </xdr:from>
    <xdr:ext cx="762000" cy="259045"/>
    <xdr:sp macro="" textlink="">
      <xdr:nvSpPr>
        <xdr:cNvPr id="282" name="テキスト ボックス 281"/>
        <xdr:cNvSpPr txBox="1"/>
      </xdr:nvSpPr>
      <xdr:spPr>
        <a:xfrm>
          <a:off x="14020800" y="14140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133350</xdr:rowOff>
    </xdr:from>
    <xdr:to>
      <xdr:col>19</xdr:col>
      <xdr:colOff>533400</xdr:colOff>
      <xdr:row>83</xdr:row>
      <xdr:rowOff>63500</xdr:rowOff>
    </xdr:to>
    <xdr:sp macro="" textlink="">
      <xdr:nvSpPr>
        <xdr:cNvPr id="283" name="円/楕円 282"/>
        <xdr:cNvSpPr/>
      </xdr:nvSpPr>
      <xdr:spPr>
        <a:xfrm>
          <a:off x="13462000" y="1419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48277</xdr:rowOff>
    </xdr:from>
    <xdr:ext cx="762000" cy="259045"/>
    <xdr:sp macro="" textlink="">
      <xdr:nvSpPr>
        <xdr:cNvPr id="284" name="テキスト ボックス 283"/>
        <xdr:cNvSpPr txBox="1"/>
      </xdr:nvSpPr>
      <xdr:spPr>
        <a:xfrm>
          <a:off x="13131800" y="1427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職員数については、職員定数計画に基づき毎年度着実に削減を進めており、</a:t>
          </a:r>
          <a:r>
            <a:rPr kumimoji="1" lang="en-US" altLang="ja-JP" sz="1300">
              <a:latin typeface="ＭＳ Ｐゴシック"/>
            </a:rPr>
            <a:t>21</a:t>
          </a:r>
          <a:r>
            <a:rPr kumimoji="1" lang="ja-JP" altLang="en-US" sz="1300">
              <a:latin typeface="ＭＳ Ｐゴシック"/>
            </a:rPr>
            <a:t>年度から</a:t>
          </a:r>
          <a:r>
            <a:rPr kumimoji="1" lang="en-US" altLang="ja-JP" sz="1300">
              <a:latin typeface="ＭＳ Ｐゴシック"/>
            </a:rPr>
            <a:t>25</a:t>
          </a:r>
          <a:r>
            <a:rPr kumimoji="1" lang="ja-JP" altLang="en-US" sz="1300">
              <a:latin typeface="ＭＳ Ｐゴシック"/>
            </a:rPr>
            <a:t>年度にかけて</a:t>
          </a:r>
          <a:r>
            <a:rPr kumimoji="1" lang="en-US" altLang="ja-JP" sz="1300">
              <a:latin typeface="ＭＳ Ｐゴシック"/>
            </a:rPr>
            <a:t>227</a:t>
          </a:r>
          <a:r>
            <a:rPr kumimoji="1" lang="ja-JP" altLang="en-US" sz="1300">
              <a:latin typeface="ＭＳ Ｐゴシック"/>
            </a:rPr>
            <a:t>人を削減しました。今後、組織・職員数の見直しを行い、社会経済状況の変化に対応可能な組織・人員体制の構築に努めるとともに、保育園や児童館・学童保育クラブの民営化・委託化など、行財政改革のさらなる取り組みにより職員定数の適正化に取り組んでいきます。</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38281</xdr:rowOff>
    </xdr:from>
    <xdr:to>
      <xdr:col>24</xdr:col>
      <xdr:colOff>558800</xdr:colOff>
      <xdr:row>68</xdr:row>
      <xdr:rowOff>80917</xdr:rowOff>
    </xdr:to>
    <xdr:cxnSp macro="">
      <xdr:nvCxnSpPr>
        <xdr:cNvPr id="316" name="直線コネクタ 315"/>
        <xdr:cNvCxnSpPr/>
      </xdr:nvCxnSpPr>
      <xdr:spPr>
        <a:xfrm flipV="1">
          <a:off x="17018000" y="10153831"/>
          <a:ext cx="0" cy="15856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52994</xdr:rowOff>
    </xdr:from>
    <xdr:ext cx="762000" cy="259045"/>
    <xdr:sp macro="" textlink="">
      <xdr:nvSpPr>
        <xdr:cNvPr id="317" name="定員管理の状況最小値テキスト"/>
        <xdr:cNvSpPr txBox="1"/>
      </xdr:nvSpPr>
      <xdr:spPr>
        <a:xfrm>
          <a:off x="17106900" y="11711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18.72</a:t>
          </a:r>
          <a:endParaRPr kumimoji="1" lang="ja-JP" altLang="en-US" sz="1000" b="1">
            <a:latin typeface="ＭＳ Ｐゴシック"/>
          </a:endParaRPr>
        </a:p>
      </xdr:txBody>
    </xdr:sp>
    <xdr:clientData/>
  </xdr:oneCellAnchor>
  <xdr:twoCellAnchor>
    <xdr:from>
      <xdr:col>24</xdr:col>
      <xdr:colOff>469900</xdr:colOff>
      <xdr:row>68</xdr:row>
      <xdr:rowOff>80917</xdr:rowOff>
    </xdr:from>
    <xdr:to>
      <xdr:col>24</xdr:col>
      <xdr:colOff>647700</xdr:colOff>
      <xdr:row>68</xdr:row>
      <xdr:rowOff>80917</xdr:rowOff>
    </xdr:to>
    <xdr:cxnSp macro="">
      <xdr:nvCxnSpPr>
        <xdr:cNvPr id="318" name="直線コネクタ 317"/>
        <xdr:cNvCxnSpPr/>
      </xdr:nvCxnSpPr>
      <xdr:spPr>
        <a:xfrm>
          <a:off x="16929100" y="11739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124658</xdr:rowOff>
    </xdr:from>
    <xdr:ext cx="762000" cy="259045"/>
    <xdr:sp macro="" textlink="">
      <xdr:nvSpPr>
        <xdr:cNvPr id="319" name="定員管理の状況最大値テキスト"/>
        <xdr:cNvSpPr txBox="1"/>
      </xdr:nvSpPr>
      <xdr:spPr>
        <a:xfrm>
          <a:off x="17106900" y="989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4.92</a:t>
          </a:r>
          <a:endParaRPr kumimoji="1" lang="ja-JP" altLang="en-US" sz="1000" b="1">
            <a:latin typeface="ＭＳ Ｐゴシック"/>
          </a:endParaRPr>
        </a:p>
      </xdr:txBody>
    </xdr:sp>
    <xdr:clientData/>
  </xdr:oneCellAnchor>
  <xdr:twoCellAnchor>
    <xdr:from>
      <xdr:col>24</xdr:col>
      <xdr:colOff>469900</xdr:colOff>
      <xdr:row>59</xdr:row>
      <xdr:rowOff>38281</xdr:rowOff>
    </xdr:from>
    <xdr:to>
      <xdr:col>24</xdr:col>
      <xdr:colOff>647700</xdr:colOff>
      <xdr:row>59</xdr:row>
      <xdr:rowOff>38281</xdr:rowOff>
    </xdr:to>
    <xdr:cxnSp macro="">
      <xdr:nvCxnSpPr>
        <xdr:cNvPr id="320" name="直線コネクタ 319"/>
        <xdr:cNvCxnSpPr/>
      </xdr:nvCxnSpPr>
      <xdr:spPr>
        <a:xfrm>
          <a:off x="16929100" y="1015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134559</xdr:rowOff>
    </xdr:from>
    <xdr:to>
      <xdr:col>24</xdr:col>
      <xdr:colOff>558800</xdr:colOff>
      <xdr:row>60</xdr:row>
      <xdr:rowOff>151795</xdr:rowOff>
    </xdr:to>
    <xdr:cxnSp macro="">
      <xdr:nvCxnSpPr>
        <xdr:cNvPr id="321" name="直線コネクタ 320"/>
        <xdr:cNvCxnSpPr/>
      </xdr:nvCxnSpPr>
      <xdr:spPr>
        <a:xfrm flipV="1">
          <a:off x="16179800" y="10421559"/>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8362</xdr:rowOff>
    </xdr:from>
    <xdr:ext cx="762000" cy="259045"/>
    <xdr:sp macro="" textlink="">
      <xdr:nvSpPr>
        <xdr:cNvPr id="322" name="定員管理の状況平均値テキスト"/>
        <xdr:cNvSpPr txBox="1"/>
      </xdr:nvSpPr>
      <xdr:spPr>
        <a:xfrm>
          <a:off x="17106900" y="101239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6.45</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163285</xdr:rowOff>
    </xdr:from>
    <xdr:to>
      <xdr:col>24</xdr:col>
      <xdr:colOff>609600</xdr:colOff>
      <xdr:row>60</xdr:row>
      <xdr:rowOff>93435</xdr:rowOff>
    </xdr:to>
    <xdr:sp macro="" textlink="">
      <xdr:nvSpPr>
        <xdr:cNvPr id="323" name="フローチャート : 判断 322"/>
        <xdr:cNvSpPr/>
      </xdr:nvSpPr>
      <xdr:spPr>
        <a:xfrm>
          <a:off x="16967200" y="10278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151795</xdr:rowOff>
    </xdr:from>
    <xdr:to>
      <xdr:col>23</xdr:col>
      <xdr:colOff>406400</xdr:colOff>
      <xdr:row>61</xdr:row>
      <xdr:rowOff>42394</xdr:rowOff>
    </xdr:to>
    <xdr:cxnSp macro="">
      <xdr:nvCxnSpPr>
        <xdr:cNvPr id="324" name="直線コネクタ 323"/>
        <xdr:cNvCxnSpPr/>
      </xdr:nvCxnSpPr>
      <xdr:spPr>
        <a:xfrm flipV="1">
          <a:off x="15290800" y="10438795"/>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170180</xdr:rowOff>
    </xdr:from>
    <xdr:to>
      <xdr:col>23</xdr:col>
      <xdr:colOff>457200</xdr:colOff>
      <xdr:row>60</xdr:row>
      <xdr:rowOff>100330</xdr:rowOff>
    </xdr:to>
    <xdr:sp macro="" textlink="">
      <xdr:nvSpPr>
        <xdr:cNvPr id="325" name="フローチャート : 判断 324"/>
        <xdr:cNvSpPr/>
      </xdr:nvSpPr>
      <xdr:spPr>
        <a:xfrm>
          <a:off x="161290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110507</xdr:rowOff>
    </xdr:from>
    <xdr:ext cx="736600" cy="259045"/>
    <xdr:sp macro="" textlink="">
      <xdr:nvSpPr>
        <xdr:cNvPr id="326" name="テキスト ボックス 325"/>
        <xdr:cNvSpPr txBox="1"/>
      </xdr:nvSpPr>
      <xdr:spPr>
        <a:xfrm>
          <a:off x="15798800" y="10054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42394</xdr:rowOff>
    </xdr:from>
    <xdr:to>
      <xdr:col>22</xdr:col>
      <xdr:colOff>203200</xdr:colOff>
      <xdr:row>61</xdr:row>
      <xdr:rowOff>84909</xdr:rowOff>
    </xdr:to>
    <xdr:cxnSp macro="">
      <xdr:nvCxnSpPr>
        <xdr:cNvPr id="327" name="直線コネクタ 326"/>
        <xdr:cNvCxnSpPr/>
      </xdr:nvCxnSpPr>
      <xdr:spPr>
        <a:xfrm flipV="1">
          <a:off x="14401800" y="10500844"/>
          <a:ext cx="889000" cy="4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42394</xdr:rowOff>
    </xdr:from>
    <xdr:to>
      <xdr:col>22</xdr:col>
      <xdr:colOff>254000</xdr:colOff>
      <xdr:row>60</xdr:row>
      <xdr:rowOff>143994</xdr:rowOff>
    </xdr:to>
    <xdr:sp macro="" textlink="">
      <xdr:nvSpPr>
        <xdr:cNvPr id="328" name="フローチャート : 判断 327"/>
        <xdr:cNvSpPr/>
      </xdr:nvSpPr>
      <xdr:spPr>
        <a:xfrm>
          <a:off x="15240000" y="10329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154171</xdr:rowOff>
    </xdr:from>
    <xdr:ext cx="762000" cy="259045"/>
    <xdr:sp macro="" textlink="">
      <xdr:nvSpPr>
        <xdr:cNvPr id="329" name="テキスト ボックス 328"/>
        <xdr:cNvSpPr txBox="1"/>
      </xdr:nvSpPr>
      <xdr:spPr>
        <a:xfrm>
          <a:off x="14909800" y="10098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84909</xdr:rowOff>
    </xdr:from>
    <xdr:to>
      <xdr:col>21</xdr:col>
      <xdr:colOff>0</xdr:colOff>
      <xdr:row>61</xdr:row>
      <xdr:rowOff>96399</xdr:rowOff>
    </xdr:to>
    <xdr:cxnSp macro="">
      <xdr:nvCxnSpPr>
        <xdr:cNvPr id="330" name="直線コネクタ 329"/>
        <xdr:cNvCxnSpPr/>
      </xdr:nvCxnSpPr>
      <xdr:spPr>
        <a:xfrm flipV="1">
          <a:off x="13512800" y="10543359"/>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50437</xdr:rowOff>
    </xdr:from>
    <xdr:to>
      <xdr:col>21</xdr:col>
      <xdr:colOff>50800</xdr:colOff>
      <xdr:row>60</xdr:row>
      <xdr:rowOff>152037</xdr:rowOff>
    </xdr:to>
    <xdr:sp macro="" textlink="">
      <xdr:nvSpPr>
        <xdr:cNvPr id="331" name="フローチャート : 判断 330"/>
        <xdr:cNvSpPr/>
      </xdr:nvSpPr>
      <xdr:spPr>
        <a:xfrm>
          <a:off x="14351000" y="1033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162214</xdr:rowOff>
    </xdr:from>
    <xdr:ext cx="762000" cy="259045"/>
    <xdr:sp macro="" textlink="">
      <xdr:nvSpPr>
        <xdr:cNvPr id="332" name="テキスト ボックス 331"/>
        <xdr:cNvSpPr txBox="1"/>
      </xdr:nvSpPr>
      <xdr:spPr>
        <a:xfrm>
          <a:off x="14020800" y="10106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72269</xdr:rowOff>
    </xdr:from>
    <xdr:to>
      <xdr:col>19</xdr:col>
      <xdr:colOff>533400</xdr:colOff>
      <xdr:row>61</xdr:row>
      <xdr:rowOff>2419</xdr:rowOff>
    </xdr:to>
    <xdr:sp macro="" textlink="">
      <xdr:nvSpPr>
        <xdr:cNvPr id="333" name="フローチャート : 判断 332"/>
        <xdr:cNvSpPr/>
      </xdr:nvSpPr>
      <xdr:spPr>
        <a:xfrm>
          <a:off x="13462000" y="10359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12596</xdr:rowOff>
    </xdr:from>
    <xdr:ext cx="762000" cy="259045"/>
    <xdr:sp macro="" textlink="">
      <xdr:nvSpPr>
        <xdr:cNvPr id="334" name="テキスト ボックス 333"/>
        <xdr:cNvSpPr txBox="1"/>
      </xdr:nvSpPr>
      <xdr:spPr>
        <a:xfrm>
          <a:off x="13131800" y="10128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83759</xdr:rowOff>
    </xdr:from>
    <xdr:to>
      <xdr:col>24</xdr:col>
      <xdr:colOff>609600</xdr:colOff>
      <xdr:row>61</xdr:row>
      <xdr:rowOff>13909</xdr:rowOff>
    </xdr:to>
    <xdr:sp macro="" textlink="">
      <xdr:nvSpPr>
        <xdr:cNvPr id="340" name="円/楕円 339"/>
        <xdr:cNvSpPr/>
      </xdr:nvSpPr>
      <xdr:spPr>
        <a:xfrm>
          <a:off x="16967200" y="1037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55836</xdr:rowOff>
    </xdr:from>
    <xdr:ext cx="762000" cy="259045"/>
    <xdr:sp macro="" textlink="">
      <xdr:nvSpPr>
        <xdr:cNvPr id="341" name="定員管理の状況該当値テキスト"/>
        <xdr:cNvSpPr txBox="1"/>
      </xdr:nvSpPr>
      <xdr:spPr>
        <a:xfrm>
          <a:off x="17106900" y="10342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100995</xdr:rowOff>
    </xdr:from>
    <xdr:to>
      <xdr:col>23</xdr:col>
      <xdr:colOff>457200</xdr:colOff>
      <xdr:row>61</xdr:row>
      <xdr:rowOff>31145</xdr:rowOff>
    </xdr:to>
    <xdr:sp macro="" textlink="">
      <xdr:nvSpPr>
        <xdr:cNvPr id="342" name="円/楕円 341"/>
        <xdr:cNvSpPr/>
      </xdr:nvSpPr>
      <xdr:spPr>
        <a:xfrm>
          <a:off x="16129000" y="1038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15922</xdr:rowOff>
    </xdr:from>
    <xdr:ext cx="736600" cy="259045"/>
    <xdr:sp macro="" textlink="">
      <xdr:nvSpPr>
        <xdr:cNvPr id="343" name="テキスト ボックス 342"/>
        <xdr:cNvSpPr txBox="1"/>
      </xdr:nvSpPr>
      <xdr:spPr>
        <a:xfrm>
          <a:off x="15798800" y="10474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163044</xdr:rowOff>
    </xdr:from>
    <xdr:to>
      <xdr:col>22</xdr:col>
      <xdr:colOff>254000</xdr:colOff>
      <xdr:row>61</xdr:row>
      <xdr:rowOff>93194</xdr:rowOff>
    </xdr:to>
    <xdr:sp macro="" textlink="">
      <xdr:nvSpPr>
        <xdr:cNvPr id="344" name="円/楕円 343"/>
        <xdr:cNvSpPr/>
      </xdr:nvSpPr>
      <xdr:spPr>
        <a:xfrm>
          <a:off x="15240000" y="1045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77971</xdr:rowOff>
    </xdr:from>
    <xdr:ext cx="762000" cy="259045"/>
    <xdr:sp macro="" textlink="">
      <xdr:nvSpPr>
        <xdr:cNvPr id="345" name="テキスト ボックス 344"/>
        <xdr:cNvSpPr txBox="1"/>
      </xdr:nvSpPr>
      <xdr:spPr>
        <a:xfrm>
          <a:off x="14909800" y="1053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34109</xdr:rowOff>
    </xdr:from>
    <xdr:to>
      <xdr:col>21</xdr:col>
      <xdr:colOff>50800</xdr:colOff>
      <xdr:row>61</xdr:row>
      <xdr:rowOff>135709</xdr:rowOff>
    </xdr:to>
    <xdr:sp macro="" textlink="">
      <xdr:nvSpPr>
        <xdr:cNvPr id="346" name="円/楕円 345"/>
        <xdr:cNvSpPr/>
      </xdr:nvSpPr>
      <xdr:spPr>
        <a:xfrm>
          <a:off x="14351000" y="1049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120486</xdr:rowOff>
    </xdr:from>
    <xdr:ext cx="762000" cy="259045"/>
    <xdr:sp macro="" textlink="">
      <xdr:nvSpPr>
        <xdr:cNvPr id="347" name="テキスト ボックス 346"/>
        <xdr:cNvSpPr txBox="1"/>
      </xdr:nvSpPr>
      <xdr:spPr>
        <a:xfrm>
          <a:off x="14020800" y="10578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45599</xdr:rowOff>
    </xdr:from>
    <xdr:to>
      <xdr:col>19</xdr:col>
      <xdr:colOff>533400</xdr:colOff>
      <xdr:row>61</xdr:row>
      <xdr:rowOff>147199</xdr:rowOff>
    </xdr:to>
    <xdr:sp macro="" textlink="">
      <xdr:nvSpPr>
        <xdr:cNvPr id="348" name="円/楕円 347"/>
        <xdr:cNvSpPr/>
      </xdr:nvSpPr>
      <xdr:spPr>
        <a:xfrm>
          <a:off x="13462000" y="10504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131976</xdr:rowOff>
    </xdr:from>
    <xdr:ext cx="762000" cy="259045"/>
    <xdr:sp macro="" textlink="">
      <xdr:nvSpPr>
        <xdr:cNvPr id="349" name="テキスト ボックス 348"/>
        <xdr:cNvSpPr txBox="1"/>
      </xdr:nvSpPr>
      <xdr:spPr>
        <a:xfrm>
          <a:off x="13131800" y="10590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1" name="テキスト ボックス 350"/>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2" name="テキスト ボックス 351"/>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地方債の償還が進んでいるため、</a:t>
          </a:r>
          <a:r>
            <a:rPr kumimoji="1" lang="en-US" altLang="ja-JP" sz="1300">
              <a:latin typeface="ＭＳ Ｐゴシック"/>
            </a:rPr>
            <a:t>25</a:t>
          </a:r>
          <a:r>
            <a:rPr kumimoji="1" lang="ja-JP" altLang="en-US" sz="1300">
              <a:latin typeface="ＭＳ Ｐゴシック"/>
            </a:rPr>
            <a:t>年度は</a:t>
          </a:r>
          <a:r>
            <a:rPr kumimoji="1" lang="en-US" altLang="ja-JP" sz="1300">
              <a:latin typeface="ＭＳ Ｐゴシック"/>
            </a:rPr>
            <a:t>24</a:t>
          </a:r>
          <a:r>
            <a:rPr kumimoji="1" lang="ja-JP" altLang="en-US" sz="1300">
              <a:latin typeface="ＭＳ Ｐゴシック"/>
            </a:rPr>
            <a:t>年度より</a:t>
          </a:r>
          <a:r>
            <a:rPr kumimoji="1" lang="en-US" altLang="ja-JP" sz="1300">
              <a:latin typeface="ＭＳ Ｐゴシック"/>
            </a:rPr>
            <a:t>1.9</a:t>
          </a:r>
          <a:r>
            <a:rPr kumimoji="1" lang="ja-JP" altLang="en-US" sz="1300">
              <a:latin typeface="ＭＳ Ｐゴシック"/>
            </a:rPr>
            <a:t>ポイント改善して</a:t>
          </a:r>
          <a:r>
            <a:rPr kumimoji="1" lang="en-US" altLang="ja-JP" sz="1300">
              <a:latin typeface="ＭＳ Ｐゴシック"/>
            </a:rPr>
            <a:t>0.4</a:t>
          </a:r>
          <a:r>
            <a:rPr kumimoji="1" lang="ja-JP" altLang="en-US" sz="1300">
              <a:latin typeface="ＭＳ Ｐゴシック"/>
            </a:rPr>
            <a:t>％となりましたが、類似団体の中では７番目に高い数値となっています。また、算定上、国の定める算入公債費等の額が、実質の区の負担から大きく減じるルールとなっているため、全国平均と比べ格段に健全性が高い評価となっています。</a:t>
          </a:r>
        </a:p>
        <a:p>
          <a:r>
            <a:rPr kumimoji="1" lang="ja-JP" altLang="en-US" sz="1300">
              <a:latin typeface="ＭＳ Ｐゴシック"/>
            </a:rPr>
            <a:t>今後も、毎年度の地方債の発行上限額を</a:t>
          </a:r>
          <a:r>
            <a:rPr kumimoji="1" lang="en-US" altLang="ja-JP" sz="1300">
              <a:latin typeface="ＭＳ Ｐゴシック"/>
            </a:rPr>
            <a:t>20</a:t>
          </a:r>
          <a:r>
            <a:rPr kumimoji="1" lang="ja-JP" altLang="en-US" sz="1300">
              <a:latin typeface="ＭＳ Ｐゴシック"/>
            </a:rPr>
            <a:t>億円までとするルール化に基づき、適切な起債管理に努め、数値の改善を図っていきます。</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6" name="直線コネクタ 365"/>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7" name="テキスト ボックス 366"/>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8" name="直線コネクタ 367"/>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9" name="テキスト ボックス 368"/>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0" name="直線コネクタ 369"/>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1" name="テキスト ボックス 370"/>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2" name="直線コネクタ 371"/>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3" name="テキスト ボックス 372"/>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4" name="直線コネクタ 373"/>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145445</xdr:rowOff>
    </xdr:from>
    <xdr:to>
      <xdr:col>24</xdr:col>
      <xdr:colOff>558800</xdr:colOff>
      <xdr:row>43</xdr:row>
      <xdr:rowOff>106741</xdr:rowOff>
    </xdr:to>
    <xdr:cxnSp macro="">
      <xdr:nvCxnSpPr>
        <xdr:cNvPr id="378" name="直線コネクタ 377"/>
        <xdr:cNvCxnSpPr/>
      </xdr:nvCxnSpPr>
      <xdr:spPr>
        <a:xfrm flipV="1">
          <a:off x="17018000" y="6146195"/>
          <a:ext cx="0" cy="13328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78818</xdr:rowOff>
    </xdr:from>
    <xdr:ext cx="762000" cy="259045"/>
    <xdr:sp macro="" textlink="">
      <xdr:nvSpPr>
        <xdr:cNvPr id="379" name="公債費負担の状況最小値テキスト"/>
        <xdr:cNvSpPr txBox="1"/>
      </xdr:nvSpPr>
      <xdr:spPr>
        <a:xfrm>
          <a:off x="17106900" y="7451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24</xdr:col>
      <xdr:colOff>469900</xdr:colOff>
      <xdr:row>43</xdr:row>
      <xdr:rowOff>106741</xdr:rowOff>
    </xdr:from>
    <xdr:to>
      <xdr:col>24</xdr:col>
      <xdr:colOff>647700</xdr:colOff>
      <xdr:row>43</xdr:row>
      <xdr:rowOff>106741</xdr:rowOff>
    </xdr:to>
    <xdr:cxnSp macro="">
      <xdr:nvCxnSpPr>
        <xdr:cNvPr id="380" name="直線コネクタ 379"/>
        <xdr:cNvCxnSpPr/>
      </xdr:nvCxnSpPr>
      <xdr:spPr>
        <a:xfrm>
          <a:off x="16929100" y="7479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60372</xdr:rowOff>
    </xdr:from>
    <xdr:ext cx="762000" cy="259045"/>
    <xdr:sp macro="" textlink="">
      <xdr:nvSpPr>
        <xdr:cNvPr id="381" name="公債費負担の状況最大値テキスト"/>
        <xdr:cNvSpPr txBox="1"/>
      </xdr:nvSpPr>
      <xdr:spPr>
        <a:xfrm>
          <a:off x="17106900" y="588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24</xdr:col>
      <xdr:colOff>469900</xdr:colOff>
      <xdr:row>35</xdr:row>
      <xdr:rowOff>145445</xdr:rowOff>
    </xdr:from>
    <xdr:to>
      <xdr:col>24</xdr:col>
      <xdr:colOff>647700</xdr:colOff>
      <xdr:row>35</xdr:row>
      <xdr:rowOff>145445</xdr:rowOff>
    </xdr:to>
    <xdr:cxnSp macro="">
      <xdr:nvCxnSpPr>
        <xdr:cNvPr id="382" name="直線コネクタ 381"/>
        <xdr:cNvCxnSpPr/>
      </xdr:nvCxnSpPr>
      <xdr:spPr>
        <a:xfrm>
          <a:off x="16929100" y="6146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605</xdr:rowOff>
    </xdr:from>
    <xdr:to>
      <xdr:col>24</xdr:col>
      <xdr:colOff>558800</xdr:colOff>
      <xdr:row>41</xdr:row>
      <xdr:rowOff>47474</xdr:rowOff>
    </xdr:to>
    <xdr:cxnSp macro="">
      <xdr:nvCxnSpPr>
        <xdr:cNvPr id="383" name="直線コネクタ 382"/>
        <xdr:cNvCxnSpPr/>
      </xdr:nvCxnSpPr>
      <xdr:spPr>
        <a:xfrm flipV="1">
          <a:off x="16179800" y="6858605"/>
          <a:ext cx="838200" cy="218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113894</xdr:rowOff>
    </xdr:from>
    <xdr:ext cx="762000" cy="259045"/>
    <xdr:sp macro="" textlink="">
      <xdr:nvSpPr>
        <xdr:cNvPr id="384" name="公債費負担の状況平均値テキスト"/>
        <xdr:cNvSpPr txBox="1"/>
      </xdr:nvSpPr>
      <xdr:spPr>
        <a:xfrm>
          <a:off x="17106900" y="64575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000080"/>
              </a:solidFill>
              <a:latin typeface="ＭＳ Ｐゴシック"/>
            </a:rPr>
            <a:t>△ </a:t>
          </a:r>
          <a:r>
            <a:rPr kumimoji="1" lang="en-US" altLang="ja-JP" sz="1000" b="1">
              <a:solidFill>
                <a:srgbClr val="000080"/>
              </a:solidFill>
              <a:latin typeface="ＭＳ Ｐゴシック"/>
            </a:rPr>
            <a:t>1.3</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97367</xdr:rowOff>
    </xdr:from>
    <xdr:to>
      <xdr:col>24</xdr:col>
      <xdr:colOff>609600</xdr:colOff>
      <xdr:row>39</xdr:row>
      <xdr:rowOff>27517</xdr:rowOff>
    </xdr:to>
    <xdr:sp macro="" textlink="">
      <xdr:nvSpPr>
        <xdr:cNvPr id="385" name="フローチャート : 判断 384"/>
        <xdr:cNvSpPr/>
      </xdr:nvSpPr>
      <xdr:spPr>
        <a:xfrm>
          <a:off x="16967200" y="661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47474</xdr:rowOff>
    </xdr:from>
    <xdr:to>
      <xdr:col>23</xdr:col>
      <xdr:colOff>406400</xdr:colOff>
      <xdr:row>42</xdr:row>
      <xdr:rowOff>117324</xdr:rowOff>
    </xdr:to>
    <xdr:cxnSp macro="">
      <xdr:nvCxnSpPr>
        <xdr:cNvPr id="386" name="直線コネクタ 385"/>
        <xdr:cNvCxnSpPr/>
      </xdr:nvCxnSpPr>
      <xdr:spPr>
        <a:xfrm flipV="1">
          <a:off x="15290800" y="7076924"/>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166309</xdr:rowOff>
    </xdr:from>
    <xdr:to>
      <xdr:col>23</xdr:col>
      <xdr:colOff>457200</xdr:colOff>
      <xdr:row>39</xdr:row>
      <xdr:rowOff>96459</xdr:rowOff>
    </xdr:to>
    <xdr:sp macro="" textlink="">
      <xdr:nvSpPr>
        <xdr:cNvPr id="387" name="フローチャート : 判断 386"/>
        <xdr:cNvSpPr/>
      </xdr:nvSpPr>
      <xdr:spPr>
        <a:xfrm>
          <a:off x="16129000" y="668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106636</xdr:rowOff>
    </xdr:from>
    <xdr:ext cx="736600" cy="259045"/>
    <xdr:sp macro="" textlink="">
      <xdr:nvSpPr>
        <xdr:cNvPr id="388" name="テキスト ボックス 387"/>
        <xdr:cNvSpPr txBox="1"/>
      </xdr:nvSpPr>
      <xdr:spPr>
        <a:xfrm>
          <a:off x="15798800" y="64502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a:rPr>
            <a:t>△ </a:t>
          </a:r>
          <a:r>
            <a:rPr kumimoji="1" lang="en-US" altLang="ja-JP" sz="1000" b="1">
              <a:solidFill>
                <a:srgbClr val="000080"/>
              </a:solidFill>
              <a:latin typeface="ＭＳ Ｐゴシック"/>
            </a:rPr>
            <a:t>0.7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117324</xdr:rowOff>
    </xdr:from>
    <xdr:to>
      <xdr:col>22</xdr:col>
      <xdr:colOff>203200</xdr:colOff>
      <xdr:row>43</xdr:row>
      <xdr:rowOff>164193</xdr:rowOff>
    </xdr:to>
    <xdr:cxnSp macro="">
      <xdr:nvCxnSpPr>
        <xdr:cNvPr id="389" name="直線コネクタ 388"/>
        <xdr:cNvCxnSpPr/>
      </xdr:nvCxnSpPr>
      <xdr:spPr>
        <a:xfrm flipV="1">
          <a:off x="14401800" y="7318224"/>
          <a:ext cx="889000" cy="218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75293</xdr:rowOff>
    </xdr:from>
    <xdr:to>
      <xdr:col>22</xdr:col>
      <xdr:colOff>254000</xdr:colOff>
      <xdr:row>40</xdr:row>
      <xdr:rowOff>5443</xdr:rowOff>
    </xdr:to>
    <xdr:sp macro="" textlink="">
      <xdr:nvSpPr>
        <xdr:cNvPr id="390" name="フローチャート : 判断 389"/>
        <xdr:cNvSpPr/>
      </xdr:nvSpPr>
      <xdr:spPr>
        <a:xfrm>
          <a:off x="15240000" y="676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15620</xdr:rowOff>
    </xdr:from>
    <xdr:ext cx="762000" cy="259045"/>
    <xdr:sp macro="" textlink="">
      <xdr:nvSpPr>
        <xdr:cNvPr id="391" name="テキスト ボックス 390"/>
        <xdr:cNvSpPr txBox="1"/>
      </xdr:nvSpPr>
      <xdr:spPr>
        <a:xfrm>
          <a:off x="14909800" y="653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164193</xdr:rowOff>
    </xdr:from>
    <xdr:to>
      <xdr:col>21</xdr:col>
      <xdr:colOff>0</xdr:colOff>
      <xdr:row>45</xdr:row>
      <xdr:rowOff>16631</xdr:rowOff>
    </xdr:to>
    <xdr:cxnSp macro="">
      <xdr:nvCxnSpPr>
        <xdr:cNvPr id="392" name="直線コネクタ 391"/>
        <xdr:cNvCxnSpPr/>
      </xdr:nvCxnSpPr>
      <xdr:spPr>
        <a:xfrm flipV="1">
          <a:off x="13512800" y="7536543"/>
          <a:ext cx="889000" cy="195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7257</xdr:rowOff>
    </xdr:from>
    <xdr:to>
      <xdr:col>21</xdr:col>
      <xdr:colOff>50800</xdr:colOff>
      <xdr:row>40</xdr:row>
      <xdr:rowOff>108857</xdr:rowOff>
    </xdr:to>
    <xdr:sp macro="" textlink="">
      <xdr:nvSpPr>
        <xdr:cNvPr id="393" name="フローチャート : 判断 392"/>
        <xdr:cNvSpPr/>
      </xdr:nvSpPr>
      <xdr:spPr>
        <a:xfrm>
          <a:off x="14351000" y="686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119034</xdr:rowOff>
    </xdr:from>
    <xdr:ext cx="762000" cy="259045"/>
    <xdr:sp macro="" textlink="">
      <xdr:nvSpPr>
        <xdr:cNvPr id="394" name="テキスト ボックス 393"/>
        <xdr:cNvSpPr txBox="1"/>
      </xdr:nvSpPr>
      <xdr:spPr>
        <a:xfrm>
          <a:off x="14020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145143</xdr:rowOff>
    </xdr:from>
    <xdr:to>
      <xdr:col>19</xdr:col>
      <xdr:colOff>533400</xdr:colOff>
      <xdr:row>41</xdr:row>
      <xdr:rowOff>75293</xdr:rowOff>
    </xdr:to>
    <xdr:sp macro="" textlink="">
      <xdr:nvSpPr>
        <xdr:cNvPr id="395" name="フローチャート : 判断 394"/>
        <xdr:cNvSpPr/>
      </xdr:nvSpPr>
      <xdr:spPr>
        <a:xfrm>
          <a:off x="13462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85470</xdr:rowOff>
    </xdr:from>
    <xdr:ext cx="762000" cy="259045"/>
    <xdr:sp macro="" textlink="">
      <xdr:nvSpPr>
        <xdr:cNvPr id="396" name="テキスト ボックス 395"/>
        <xdr:cNvSpPr txBox="1"/>
      </xdr:nvSpPr>
      <xdr:spPr>
        <a:xfrm>
          <a:off x="13131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121255</xdr:rowOff>
    </xdr:from>
    <xdr:to>
      <xdr:col>24</xdr:col>
      <xdr:colOff>609600</xdr:colOff>
      <xdr:row>40</xdr:row>
      <xdr:rowOff>51405</xdr:rowOff>
    </xdr:to>
    <xdr:sp macro="" textlink="">
      <xdr:nvSpPr>
        <xdr:cNvPr id="402" name="円/楕円 401"/>
        <xdr:cNvSpPr/>
      </xdr:nvSpPr>
      <xdr:spPr>
        <a:xfrm>
          <a:off x="16967200" y="680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93332</xdr:rowOff>
    </xdr:from>
    <xdr:ext cx="762000" cy="259045"/>
    <xdr:sp macro="" textlink="">
      <xdr:nvSpPr>
        <xdr:cNvPr id="403" name="公債費負担の状況該当値テキスト"/>
        <xdr:cNvSpPr txBox="1"/>
      </xdr:nvSpPr>
      <xdr:spPr>
        <a:xfrm>
          <a:off x="17106900" y="6779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168124</xdr:rowOff>
    </xdr:from>
    <xdr:to>
      <xdr:col>23</xdr:col>
      <xdr:colOff>457200</xdr:colOff>
      <xdr:row>41</xdr:row>
      <xdr:rowOff>98274</xdr:rowOff>
    </xdr:to>
    <xdr:sp macro="" textlink="">
      <xdr:nvSpPr>
        <xdr:cNvPr id="404" name="円/楕円 403"/>
        <xdr:cNvSpPr/>
      </xdr:nvSpPr>
      <xdr:spPr>
        <a:xfrm>
          <a:off x="16129000" y="70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83051</xdr:rowOff>
    </xdr:from>
    <xdr:ext cx="736600" cy="259045"/>
    <xdr:sp macro="" textlink="">
      <xdr:nvSpPr>
        <xdr:cNvPr id="405" name="テキスト ボックス 404"/>
        <xdr:cNvSpPr txBox="1"/>
      </xdr:nvSpPr>
      <xdr:spPr>
        <a:xfrm>
          <a:off x="15798800" y="71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66524</xdr:rowOff>
    </xdr:from>
    <xdr:to>
      <xdr:col>22</xdr:col>
      <xdr:colOff>254000</xdr:colOff>
      <xdr:row>42</xdr:row>
      <xdr:rowOff>168124</xdr:rowOff>
    </xdr:to>
    <xdr:sp macro="" textlink="">
      <xdr:nvSpPr>
        <xdr:cNvPr id="406" name="円/楕円 405"/>
        <xdr:cNvSpPr/>
      </xdr:nvSpPr>
      <xdr:spPr>
        <a:xfrm>
          <a:off x="15240000" y="726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152901</xdr:rowOff>
    </xdr:from>
    <xdr:ext cx="762000" cy="259045"/>
    <xdr:sp macro="" textlink="">
      <xdr:nvSpPr>
        <xdr:cNvPr id="407" name="テキスト ボックス 406"/>
        <xdr:cNvSpPr txBox="1"/>
      </xdr:nvSpPr>
      <xdr:spPr>
        <a:xfrm>
          <a:off x="14909800" y="73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113393</xdr:rowOff>
    </xdr:from>
    <xdr:to>
      <xdr:col>21</xdr:col>
      <xdr:colOff>50800</xdr:colOff>
      <xdr:row>44</xdr:row>
      <xdr:rowOff>43543</xdr:rowOff>
    </xdr:to>
    <xdr:sp macro="" textlink="">
      <xdr:nvSpPr>
        <xdr:cNvPr id="408" name="円/楕円 407"/>
        <xdr:cNvSpPr/>
      </xdr:nvSpPr>
      <xdr:spPr>
        <a:xfrm>
          <a:off x="14351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28320</xdr:rowOff>
    </xdr:from>
    <xdr:ext cx="762000" cy="259045"/>
    <xdr:sp macro="" textlink="">
      <xdr:nvSpPr>
        <xdr:cNvPr id="409" name="テキスト ボックス 408"/>
        <xdr:cNvSpPr txBox="1"/>
      </xdr:nvSpPr>
      <xdr:spPr>
        <a:xfrm>
          <a:off x="14020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137281</xdr:rowOff>
    </xdr:from>
    <xdr:to>
      <xdr:col>19</xdr:col>
      <xdr:colOff>533400</xdr:colOff>
      <xdr:row>45</xdr:row>
      <xdr:rowOff>67431</xdr:rowOff>
    </xdr:to>
    <xdr:sp macro="" textlink="">
      <xdr:nvSpPr>
        <xdr:cNvPr id="410" name="円/楕円 409"/>
        <xdr:cNvSpPr/>
      </xdr:nvSpPr>
      <xdr:spPr>
        <a:xfrm>
          <a:off x="13462000" y="7681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52208</xdr:rowOff>
    </xdr:from>
    <xdr:ext cx="762000" cy="259045"/>
    <xdr:sp macro="" textlink="">
      <xdr:nvSpPr>
        <xdr:cNvPr id="411" name="テキスト ボックス 410"/>
        <xdr:cNvSpPr txBox="1"/>
      </xdr:nvSpPr>
      <xdr:spPr>
        <a:xfrm>
          <a:off x="13131800" y="7767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職員削減による退職手当支給に係る将来負担額が減少したことなどにより、</a:t>
          </a:r>
          <a:r>
            <a:rPr kumimoji="1" lang="en-US" altLang="ja-JP" sz="1300">
              <a:latin typeface="ＭＳ Ｐゴシック"/>
            </a:rPr>
            <a:t>25</a:t>
          </a:r>
          <a:r>
            <a:rPr kumimoji="1" lang="ja-JP" altLang="en-US" sz="1300">
              <a:latin typeface="ＭＳ Ｐゴシック"/>
            </a:rPr>
            <a:t>年度は</a:t>
          </a:r>
          <a:r>
            <a:rPr kumimoji="1" lang="en-US" altLang="ja-JP" sz="1300">
              <a:latin typeface="ＭＳ Ｐゴシック"/>
            </a:rPr>
            <a:t>24</a:t>
          </a:r>
          <a:r>
            <a:rPr kumimoji="1" lang="ja-JP" altLang="en-US" sz="1300">
              <a:latin typeface="ＭＳ Ｐゴシック"/>
            </a:rPr>
            <a:t>年度より</a:t>
          </a:r>
          <a:r>
            <a:rPr kumimoji="1" lang="en-US" altLang="ja-JP" sz="1300">
              <a:latin typeface="ＭＳ Ｐゴシック"/>
            </a:rPr>
            <a:t>10.6</a:t>
          </a:r>
          <a:r>
            <a:rPr kumimoji="1" lang="ja-JP" altLang="en-US" sz="1300">
              <a:latin typeface="ＭＳ Ｐゴシック"/>
            </a:rPr>
            <a:t>ポイント改善して▲</a:t>
          </a:r>
          <a:r>
            <a:rPr kumimoji="1" lang="en-US" altLang="ja-JP" sz="1300">
              <a:latin typeface="ＭＳ Ｐゴシック"/>
            </a:rPr>
            <a:t>61.7</a:t>
          </a:r>
          <a:r>
            <a:rPr kumimoji="1" lang="ja-JP" altLang="en-US" sz="1300">
              <a:latin typeface="ＭＳ Ｐゴシック"/>
            </a:rPr>
            <a:t>％となり、表示上は</a:t>
          </a:r>
          <a:r>
            <a:rPr kumimoji="1" lang="en-US" altLang="ja-JP" sz="1300">
              <a:latin typeface="ＭＳ Ｐゴシック"/>
            </a:rPr>
            <a:t>20</a:t>
          </a:r>
          <a:r>
            <a:rPr kumimoji="1" lang="ja-JP" altLang="en-US" sz="1300">
              <a:latin typeface="ＭＳ Ｐゴシック"/>
            </a:rPr>
            <a:t>年度以降「－％」となっています。今後も、地方債の発行など、将来負担となる経費の必要性を十分精査し、毎年度の発行上限額を</a:t>
          </a:r>
          <a:r>
            <a:rPr kumimoji="1" lang="en-US" altLang="ja-JP" sz="1300">
              <a:latin typeface="ＭＳ Ｐゴシック"/>
            </a:rPr>
            <a:t>20</a:t>
          </a:r>
          <a:r>
            <a:rPr kumimoji="1" lang="ja-JP" altLang="en-US" sz="1300">
              <a:latin typeface="ＭＳ Ｐゴシック"/>
            </a:rPr>
            <a:t>億円までとするルール化などにより、数値の維持を図っていきます。</a:t>
          </a: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18</xdr:row>
      <xdr:rowOff>88900</xdr:rowOff>
    </xdr:from>
    <xdr:to>
      <xdr:col>24</xdr:col>
      <xdr:colOff>558800</xdr:colOff>
      <xdr:row>18</xdr:row>
      <xdr:rowOff>88900</xdr:rowOff>
    </xdr:to>
    <xdr:cxnSp macro="">
      <xdr:nvCxnSpPr>
        <xdr:cNvPr id="432" name="直線コネクタ 431"/>
        <xdr:cNvCxnSpPr/>
      </xdr:nvCxnSpPr>
      <xdr:spPr>
        <a:xfrm>
          <a:off x="17018000" y="3175000"/>
          <a:ext cx="0" cy="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18</xdr:row>
      <xdr:rowOff>124477</xdr:rowOff>
    </xdr:from>
    <xdr:ext cx="762000" cy="259045"/>
    <xdr:sp macro="" textlink="">
      <xdr:nvSpPr>
        <xdr:cNvPr id="433" name="将来負担の状況最小値テキスト"/>
        <xdr:cNvSpPr txBox="1"/>
      </xdr:nvSpPr>
      <xdr:spPr>
        <a:xfrm>
          <a:off x="171069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18</xdr:row>
      <xdr:rowOff>88900</xdr:rowOff>
    </xdr:from>
    <xdr:to>
      <xdr:col>24</xdr:col>
      <xdr:colOff>647700</xdr:colOff>
      <xdr:row>18</xdr:row>
      <xdr:rowOff>88900</xdr:rowOff>
    </xdr:to>
    <xdr:cxnSp macro="">
      <xdr:nvCxnSpPr>
        <xdr:cNvPr id="434" name="直線コネクタ 433"/>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124477</xdr:rowOff>
    </xdr:from>
    <xdr:ext cx="762000" cy="259045"/>
    <xdr:sp macro="" textlink="">
      <xdr:nvSpPr>
        <xdr:cNvPr id="435" name="将来負担の状況最大値テキスト"/>
        <xdr:cNvSpPr txBox="1"/>
      </xdr:nvSpPr>
      <xdr:spPr>
        <a:xfrm>
          <a:off x="171069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18</xdr:row>
      <xdr:rowOff>88900</xdr:rowOff>
    </xdr:from>
    <xdr:to>
      <xdr:col>24</xdr:col>
      <xdr:colOff>647700</xdr:colOff>
      <xdr:row>18</xdr:row>
      <xdr:rowOff>88900</xdr:rowOff>
    </xdr:to>
    <xdr:cxnSp macro="">
      <xdr:nvCxnSpPr>
        <xdr:cNvPr id="436" name="直線コネクタ 435"/>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18</xdr:row>
      <xdr:rowOff>10177</xdr:rowOff>
    </xdr:from>
    <xdr:ext cx="762000" cy="259045"/>
    <xdr:sp macro="" textlink="">
      <xdr:nvSpPr>
        <xdr:cNvPr id="437" name="将来負担の状況平均値テキスト"/>
        <xdr:cNvSpPr txBox="1"/>
      </xdr:nvSpPr>
      <xdr:spPr>
        <a:xfrm>
          <a:off x="17106900" y="309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18</xdr:row>
      <xdr:rowOff>38100</xdr:rowOff>
    </xdr:from>
    <xdr:to>
      <xdr:col>24</xdr:col>
      <xdr:colOff>609600</xdr:colOff>
      <xdr:row>18</xdr:row>
      <xdr:rowOff>139700</xdr:rowOff>
    </xdr:to>
    <xdr:sp macro="" textlink="">
      <xdr:nvSpPr>
        <xdr:cNvPr id="438" name="フローチャート : 判断 437"/>
        <xdr:cNvSpPr/>
      </xdr:nvSpPr>
      <xdr:spPr>
        <a:xfrm>
          <a:off x="169672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18</xdr:row>
      <xdr:rowOff>38100</xdr:rowOff>
    </xdr:from>
    <xdr:to>
      <xdr:col>23</xdr:col>
      <xdr:colOff>457200</xdr:colOff>
      <xdr:row>18</xdr:row>
      <xdr:rowOff>139700</xdr:rowOff>
    </xdr:to>
    <xdr:sp macro="" textlink="">
      <xdr:nvSpPr>
        <xdr:cNvPr id="439" name="フローチャート : 判断 438"/>
        <xdr:cNvSpPr/>
      </xdr:nvSpPr>
      <xdr:spPr>
        <a:xfrm>
          <a:off x="16129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149877</xdr:rowOff>
    </xdr:from>
    <xdr:ext cx="736600" cy="259045"/>
    <xdr:sp macro="" textlink="">
      <xdr:nvSpPr>
        <xdr:cNvPr id="440" name="テキスト ボックス 439"/>
        <xdr:cNvSpPr txBox="1"/>
      </xdr:nvSpPr>
      <xdr:spPr>
        <a:xfrm>
          <a:off x="15798800" y="289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18</xdr:row>
      <xdr:rowOff>38100</xdr:rowOff>
    </xdr:from>
    <xdr:to>
      <xdr:col>22</xdr:col>
      <xdr:colOff>254000</xdr:colOff>
      <xdr:row>18</xdr:row>
      <xdr:rowOff>139700</xdr:rowOff>
    </xdr:to>
    <xdr:sp macro="" textlink="">
      <xdr:nvSpPr>
        <xdr:cNvPr id="441" name="フローチャート : 判断 440"/>
        <xdr:cNvSpPr/>
      </xdr:nvSpPr>
      <xdr:spPr>
        <a:xfrm>
          <a:off x="15240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149877</xdr:rowOff>
    </xdr:from>
    <xdr:ext cx="762000" cy="259045"/>
    <xdr:sp macro="" textlink="">
      <xdr:nvSpPr>
        <xdr:cNvPr id="442" name="テキスト ボックス 441"/>
        <xdr:cNvSpPr txBox="1"/>
      </xdr:nvSpPr>
      <xdr:spPr>
        <a:xfrm>
          <a:off x="14909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18</xdr:row>
      <xdr:rowOff>38100</xdr:rowOff>
    </xdr:from>
    <xdr:to>
      <xdr:col>21</xdr:col>
      <xdr:colOff>50800</xdr:colOff>
      <xdr:row>18</xdr:row>
      <xdr:rowOff>139700</xdr:rowOff>
    </xdr:to>
    <xdr:sp macro="" textlink="">
      <xdr:nvSpPr>
        <xdr:cNvPr id="443" name="フローチャート : 判断 442"/>
        <xdr:cNvSpPr/>
      </xdr:nvSpPr>
      <xdr:spPr>
        <a:xfrm>
          <a:off x="14351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149877</xdr:rowOff>
    </xdr:from>
    <xdr:ext cx="762000" cy="259045"/>
    <xdr:sp macro="" textlink="">
      <xdr:nvSpPr>
        <xdr:cNvPr id="444" name="テキスト ボックス 443"/>
        <xdr:cNvSpPr txBox="1"/>
      </xdr:nvSpPr>
      <xdr:spPr>
        <a:xfrm>
          <a:off x="14020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38100</xdr:rowOff>
    </xdr:from>
    <xdr:to>
      <xdr:col>19</xdr:col>
      <xdr:colOff>533400</xdr:colOff>
      <xdr:row>18</xdr:row>
      <xdr:rowOff>139700</xdr:rowOff>
    </xdr:to>
    <xdr:sp macro="" textlink="">
      <xdr:nvSpPr>
        <xdr:cNvPr id="445" name="フローチャート : 判断 444"/>
        <xdr:cNvSpPr/>
      </xdr:nvSpPr>
      <xdr:spPr>
        <a:xfrm>
          <a:off x="13462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149877</xdr:rowOff>
    </xdr:from>
    <xdr:ext cx="762000" cy="259045"/>
    <xdr:sp macro="" textlink="">
      <xdr:nvSpPr>
        <xdr:cNvPr id="446" name="テキスト ボックス 445"/>
        <xdr:cNvSpPr txBox="1"/>
      </xdr:nvSpPr>
      <xdr:spPr>
        <a:xfrm>
          <a:off x="13131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東京都目黒区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267,379
260,397
14.70
86,967,133
83,205,251
3,759,757
57,631,587
29,663,820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特別区</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a:t>
          </a:r>
          <a:r>
            <a:rPr kumimoji="1" lang="en-US" altLang="ja-JP" sz="1300">
              <a:latin typeface="ＭＳ Ｐゴシック"/>
            </a:rPr>
            <a:t>31.0</a:t>
          </a:r>
          <a:r>
            <a:rPr kumimoji="1" lang="ja-JP" altLang="en-US" sz="1300">
              <a:latin typeface="ＭＳ Ｐゴシック"/>
            </a:rPr>
            <a:t>％で、類似団体の平均を上回っています。事務事業の見直しなどで職員数の削減を行った結果、前年度比で</a:t>
          </a:r>
          <a:r>
            <a:rPr kumimoji="1" lang="en-US" altLang="ja-JP" sz="1300">
              <a:latin typeface="ＭＳ Ｐゴシック"/>
            </a:rPr>
            <a:t>1.5</a:t>
          </a:r>
          <a:r>
            <a:rPr kumimoji="1" lang="ja-JP" altLang="en-US" sz="1300">
              <a:latin typeface="ＭＳ Ｐゴシック"/>
            </a:rPr>
            <a:t>％、</a:t>
          </a:r>
          <a:r>
            <a:rPr kumimoji="1" lang="en-US" altLang="ja-JP" sz="1300">
              <a:latin typeface="ＭＳ Ｐゴシック"/>
            </a:rPr>
            <a:t>2</a:t>
          </a:r>
          <a:r>
            <a:rPr kumimoji="1" lang="ja-JP" altLang="en-US" sz="1300">
              <a:latin typeface="ＭＳ Ｐゴシック"/>
            </a:rPr>
            <a:t>億</a:t>
          </a:r>
          <a:r>
            <a:rPr kumimoji="1" lang="en-US" altLang="ja-JP" sz="1300">
              <a:latin typeface="ＭＳ Ｐゴシック"/>
            </a:rPr>
            <a:t>8</a:t>
          </a:r>
          <a:r>
            <a:rPr kumimoji="1" lang="ja-JP" altLang="en-US" sz="1300">
              <a:latin typeface="ＭＳ Ｐゴシック"/>
            </a:rPr>
            <a:t>千万円余の減となったため、前年度に比べ</a:t>
          </a:r>
          <a:r>
            <a:rPr kumimoji="1" lang="en-US" altLang="ja-JP" sz="1300">
              <a:latin typeface="ＭＳ Ｐゴシック"/>
            </a:rPr>
            <a:t>1.4</a:t>
          </a:r>
          <a:r>
            <a:rPr kumimoji="1" lang="ja-JP" altLang="en-US" sz="1300">
              <a:latin typeface="ＭＳ Ｐゴシック"/>
            </a:rPr>
            <a:t>ポイントの減となりました。類似団体と比較すると、</a:t>
          </a:r>
          <a:r>
            <a:rPr kumimoji="1" lang="en-US" altLang="ja-JP" sz="1300">
              <a:latin typeface="ＭＳ Ｐゴシック"/>
            </a:rPr>
            <a:t>50</a:t>
          </a:r>
          <a:r>
            <a:rPr kumimoji="1" lang="ja-JP" altLang="en-US" sz="1300">
              <a:latin typeface="ＭＳ Ｐゴシック"/>
            </a:rPr>
            <a:t>歳以上の職員構成が</a:t>
          </a:r>
          <a:r>
            <a:rPr kumimoji="1" lang="en-US" altLang="ja-JP" sz="1300">
              <a:latin typeface="ＭＳ Ｐゴシック"/>
            </a:rPr>
            <a:t>3</a:t>
          </a:r>
          <a:r>
            <a:rPr kumimoji="1" lang="ja-JP" altLang="en-US" sz="1300">
              <a:latin typeface="ＭＳ Ｐゴシック"/>
            </a:rPr>
            <a:t>ポイント以上上回っており、人件費の負担に大きな影響を与えています。</a:t>
          </a:r>
          <a:endParaRPr kumimoji="1" lang="en-US" altLang="ja-JP" sz="1300">
            <a:latin typeface="ＭＳ Ｐゴシック"/>
          </a:endParaRPr>
        </a:p>
        <a:p>
          <a:r>
            <a:rPr kumimoji="1" lang="ja-JP" altLang="en-US" sz="1300">
              <a:latin typeface="ＭＳ Ｐゴシック"/>
            </a:rPr>
            <a:t>経常的経費の抑制の観点から、更なる職員数の削減を進めていきます。</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143002</xdr:rowOff>
    </xdr:from>
    <xdr:to>
      <xdr:col>7</xdr:col>
      <xdr:colOff>15875</xdr:colOff>
      <xdr:row>40</xdr:row>
      <xdr:rowOff>21844</xdr:rowOff>
    </xdr:to>
    <xdr:cxnSp macro="">
      <xdr:nvCxnSpPr>
        <xdr:cNvPr id="58" name="直線コネクタ 57"/>
        <xdr:cNvCxnSpPr/>
      </xdr:nvCxnSpPr>
      <xdr:spPr>
        <a:xfrm flipV="1">
          <a:off x="4826000" y="5800852"/>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165371</xdr:rowOff>
    </xdr:from>
    <xdr:ext cx="762000" cy="259045"/>
    <xdr:sp macro="" textlink="">
      <xdr:nvSpPr>
        <xdr:cNvPr id="59" name="人件費最小値テキスト"/>
        <xdr:cNvSpPr txBox="1"/>
      </xdr:nvSpPr>
      <xdr:spPr>
        <a:xfrm>
          <a:off x="4914900" y="685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32.6</a:t>
          </a:r>
          <a:endParaRPr kumimoji="1" lang="ja-JP" altLang="en-US" sz="1000" b="1">
            <a:latin typeface="ＭＳ Ｐゴシック"/>
          </a:endParaRPr>
        </a:p>
      </xdr:txBody>
    </xdr:sp>
    <xdr:clientData/>
  </xdr:oneCellAnchor>
  <xdr:twoCellAnchor>
    <xdr:from>
      <xdr:col>6</xdr:col>
      <xdr:colOff>612775</xdr:colOff>
      <xdr:row>40</xdr:row>
      <xdr:rowOff>21844</xdr:rowOff>
    </xdr:from>
    <xdr:to>
      <xdr:col>7</xdr:col>
      <xdr:colOff>104775</xdr:colOff>
      <xdr:row>40</xdr:row>
      <xdr:rowOff>21844</xdr:rowOff>
    </xdr:to>
    <xdr:cxnSp macro="">
      <xdr:nvCxnSpPr>
        <xdr:cNvPr id="60" name="直線コネクタ 59"/>
        <xdr:cNvCxnSpPr/>
      </xdr:nvCxnSpPr>
      <xdr:spPr>
        <a:xfrm>
          <a:off x="4737100" y="6879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57929</xdr:rowOff>
    </xdr:from>
    <xdr:ext cx="762000" cy="259045"/>
    <xdr:sp macro="" textlink="">
      <xdr:nvSpPr>
        <xdr:cNvPr id="61" name="人件費最大値テキスト"/>
        <xdr:cNvSpPr txBox="1"/>
      </xdr:nvSpPr>
      <xdr:spPr>
        <a:xfrm>
          <a:off x="4914900" y="5544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6</xdr:col>
      <xdr:colOff>612775</xdr:colOff>
      <xdr:row>33</xdr:row>
      <xdr:rowOff>143002</xdr:rowOff>
    </xdr:from>
    <xdr:to>
      <xdr:col>7</xdr:col>
      <xdr:colOff>104775</xdr:colOff>
      <xdr:row>33</xdr:row>
      <xdr:rowOff>143002</xdr:rowOff>
    </xdr:to>
    <xdr:cxnSp macro="">
      <xdr:nvCxnSpPr>
        <xdr:cNvPr id="62" name="直線コネクタ 61"/>
        <xdr:cNvCxnSpPr/>
      </xdr:nvCxnSpPr>
      <xdr:spPr>
        <a:xfrm>
          <a:off x="4737100" y="5800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46990</xdr:rowOff>
    </xdr:from>
    <xdr:to>
      <xdr:col>7</xdr:col>
      <xdr:colOff>15875</xdr:colOff>
      <xdr:row>40</xdr:row>
      <xdr:rowOff>3556</xdr:rowOff>
    </xdr:to>
    <xdr:cxnSp macro="">
      <xdr:nvCxnSpPr>
        <xdr:cNvPr id="63" name="直線コネクタ 62"/>
        <xdr:cNvCxnSpPr/>
      </xdr:nvCxnSpPr>
      <xdr:spPr>
        <a:xfrm flipV="1">
          <a:off x="3987800" y="6733540"/>
          <a:ext cx="8382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60723</xdr:rowOff>
    </xdr:from>
    <xdr:ext cx="762000" cy="259045"/>
    <xdr:sp macro="" textlink="">
      <xdr:nvSpPr>
        <xdr:cNvPr id="64" name="人件費平均値テキスト"/>
        <xdr:cNvSpPr txBox="1"/>
      </xdr:nvSpPr>
      <xdr:spPr>
        <a:xfrm>
          <a:off x="4914900" y="6061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44196</xdr:rowOff>
    </xdr:from>
    <xdr:to>
      <xdr:col>7</xdr:col>
      <xdr:colOff>66675</xdr:colOff>
      <xdr:row>36</xdr:row>
      <xdr:rowOff>145796</xdr:rowOff>
    </xdr:to>
    <xdr:sp macro="" textlink="">
      <xdr:nvSpPr>
        <xdr:cNvPr id="65" name="フローチャート : 判断 64"/>
        <xdr:cNvSpPr/>
      </xdr:nvSpPr>
      <xdr:spPr>
        <a:xfrm>
          <a:off x="47752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3556</xdr:rowOff>
    </xdr:from>
    <xdr:to>
      <xdr:col>5</xdr:col>
      <xdr:colOff>549275</xdr:colOff>
      <xdr:row>42</xdr:row>
      <xdr:rowOff>8128</xdr:rowOff>
    </xdr:to>
    <xdr:cxnSp macro="">
      <xdr:nvCxnSpPr>
        <xdr:cNvPr id="66" name="直線コネクタ 65"/>
        <xdr:cNvCxnSpPr/>
      </xdr:nvCxnSpPr>
      <xdr:spPr>
        <a:xfrm flipV="1">
          <a:off x="3098800" y="6861556"/>
          <a:ext cx="889000" cy="34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37338</xdr:rowOff>
    </xdr:from>
    <xdr:to>
      <xdr:col>5</xdr:col>
      <xdr:colOff>600075</xdr:colOff>
      <xdr:row>37</xdr:row>
      <xdr:rowOff>138938</xdr:rowOff>
    </xdr:to>
    <xdr:sp macro="" textlink="">
      <xdr:nvSpPr>
        <xdr:cNvPr id="67" name="フローチャート : 判断 66"/>
        <xdr:cNvSpPr/>
      </xdr:nvSpPr>
      <xdr:spPr>
        <a:xfrm>
          <a:off x="39370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149115</xdr:rowOff>
    </xdr:from>
    <xdr:ext cx="736600" cy="259045"/>
    <xdr:sp macro="" textlink="">
      <xdr:nvSpPr>
        <xdr:cNvPr id="68" name="テキスト ボックス 67"/>
        <xdr:cNvSpPr txBox="1"/>
      </xdr:nvSpPr>
      <xdr:spPr>
        <a:xfrm>
          <a:off x="3606800" y="6149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27.7</a:t>
          </a:r>
          <a:endParaRPr kumimoji="1" lang="ja-JP" altLang="en-US" sz="1000" b="1">
            <a:solidFill>
              <a:srgbClr val="000080"/>
            </a:solidFill>
            <a:latin typeface="ＭＳ Ｐゴシック"/>
          </a:endParaRPr>
        </a:p>
      </xdr:txBody>
    </xdr:sp>
    <xdr:clientData/>
  </xdr:oneCellAnchor>
  <xdr:twoCellAnchor>
    <xdr:from>
      <xdr:col>3</xdr:col>
      <xdr:colOff>142875</xdr:colOff>
      <xdr:row>41</xdr:row>
      <xdr:rowOff>152146</xdr:rowOff>
    </xdr:from>
    <xdr:to>
      <xdr:col>4</xdr:col>
      <xdr:colOff>346075</xdr:colOff>
      <xdr:row>42</xdr:row>
      <xdr:rowOff>8128</xdr:rowOff>
    </xdr:to>
    <xdr:cxnSp macro="">
      <xdr:nvCxnSpPr>
        <xdr:cNvPr id="69" name="直線コネクタ 68"/>
        <xdr:cNvCxnSpPr/>
      </xdr:nvCxnSpPr>
      <xdr:spPr>
        <a:xfrm>
          <a:off x="2209800" y="718159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147066</xdr:rowOff>
    </xdr:from>
    <xdr:to>
      <xdr:col>4</xdr:col>
      <xdr:colOff>396875</xdr:colOff>
      <xdr:row>38</xdr:row>
      <xdr:rowOff>77215</xdr:rowOff>
    </xdr:to>
    <xdr:sp macro="" textlink="">
      <xdr:nvSpPr>
        <xdr:cNvPr id="70" name="フローチャート : 判断 69"/>
        <xdr:cNvSpPr/>
      </xdr:nvSpPr>
      <xdr:spPr>
        <a:xfrm>
          <a:off x="3048000" y="649071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87393</xdr:rowOff>
    </xdr:from>
    <xdr:ext cx="762000" cy="259045"/>
    <xdr:sp macro="" textlink="">
      <xdr:nvSpPr>
        <xdr:cNvPr id="71" name="テキスト ボックス 70"/>
        <xdr:cNvSpPr txBox="1"/>
      </xdr:nvSpPr>
      <xdr:spPr>
        <a:xfrm>
          <a:off x="2717800" y="6259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28.9</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69850</xdr:rowOff>
    </xdr:from>
    <xdr:to>
      <xdr:col>3</xdr:col>
      <xdr:colOff>142875</xdr:colOff>
      <xdr:row>41</xdr:row>
      <xdr:rowOff>152146</xdr:rowOff>
    </xdr:to>
    <xdr:cxnSp macro="">
      <xdr:nvCxnSpPr>
        <xdr:cNvPr id="72" name="直線コネクタ 71"/>
        <xdr:cNvCxnSpPr/>
      </xdr:nvCxnSpPr>
      <xdr:spPr>
        <a:xfrm>
          <a:off x="1320800" y="709930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156210</xdr:rowOff>
    </xdr:from>
    <xdr:to>
      <xdr:col>3</xdr:col>
      <xdr:colOff>193675</xdr:colOff>
      <xdr:row>38</xdr:row>
      <xdr:rowOff>86360</xdr:rowOff>
    </xdr:to>
    <xdr:sp macro="" textlink="">
      <xdr:nvSpPr>
        <xdr:cNvPr id="73" name="フローチャート : 判断 72"/>
        <xdr:cNvSpPr/>
      </xdr:nvSpPr>
      <xdr:spPr>
        <a:xfrm>
          <a:off x="215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96537</xdr:rowOff>
    </xdr:from>
    <xdr:ext cx="762000" cy="259045"/>
    <xdr:sp macro="" textlink="">
      <xdr:nvSpPr>
        <xdr:cNvPr id="74" name="テキスト ボックス 73"/>
        <xdr:cNvSpPr txBox="1"/>
      </xdr:nvSpPr>
      <xdr:spPr>
        <a:xfrm>
          <a:off x="1828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156210</xdr:rowOff>
    </xdr:from>
    <xdr:to>
      <xdr:col>1</xdr:col>
      <xdr:colOff>676275</xdr:colOff>
      <xdr:row>38</xdr:row>
      <xdr:rowOff>86360</xdr:rowOff>
    </xdr:to>
    <xdr:sp macro="" textlink="">
      <xdr:nvSpPr>
        <xdr:cNvPr id="75" name="フローチャート : 判断 74"/>
        <xdr:cNvSpPr/>
      </xdr:nvSpPr>
      <xdr:spPr>
        <a:xfrm>
          <a:off x="1270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96537</xdr:rowOff>
    </xdr:from>
    <xdr:ext cx="762000" cy="259045"/>
    <xdr:sp macro="" textlink="">
      <xdr:nvSpPr>
        <xdr:cNvPr id="76" name="テキスト ボックス 75"/>
        <xdr:cNvSpPr txBox="1"/>
      </xdr:nvSpPr>
      <xdr:spPr>
        <a:xfrm>
          <a:off x="939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167640</xdr:rowOff>
    </xdr:from>
    <xdr:to>
      <xdr:col>7</xdr:col>
      <xdr:colOff>66675</xdr:colOff>
      <xdr:row>39</xdr:row>
      <xdr:rowOff>97790</xdr:rowOff>
    </xdr:to>
    <xdr:sp macro="" textlink="">
      <xdr:nvSpPr>
        <xdr:cNvPr id="82" name="円/楕円 81"/>
        <xdr:cNvSpPr/>
      </xdr:nvSpPr>
      <xdr:spPr>
        <a:xfrm>
          <a:off x="47752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139717</xdr:rowOff>
    </xdr:from>
    <xdr:ext cx="762000" cy="259045"/>
    <xdr:sp macro="" textlink="">
      <xdr:nvSpPr>
        <xdr:cNvPr id="83" name="人件費該当値テキスト"/>
        <xdr:cNvSpPr txBox="1"/>
      </xdr:nvSpPr>
      <xdr:spPr>
        <a:xfrm>
          <a:off x="49149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31.0</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124206</xdr:rowOff>
    </xdr:from>
    <xdr:to>
      <xdr:col>5</xdr:col>
      <xdr:colOff>600075</xdr:colOff>
      <xdr:row>40</xdr:row>
      <xdr:rowOff>54356</xdr:rowOff>
    </xdr:to>
    <xdr:sp macro="" textlink="">
      <xdr:nvSpPr>
        <xdr:cNvPr id="84" name="円/楕円 83"/>
        <xdr:cNvSpPr/>
      </xdr:nvSpPr>
      <xdr:spPr>
        <a:xfrm>
          <a:off x="3937000" y="681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39133</xdr:rowOff>
    </xdr:from>
    <xdr:ext cx="736600" cy="259045"/>
    <xdr:sp macro="" textlink="">
      <xdr:nvSpPr>
        <xdr:cNvPr id="85" name="テキスト ボックス 84"/>
        <xdr:cNvSpPr txBox="1"/>
      </xdr:nvSpPr>
      <xdr:spPr>
        <a:xfrm>
          <a:off x="3606800" y="6897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a:t>
          </a:r>
          <a:endParaRPr kumimoji="1" lang="ja-JP" altLang="en-US" sz="1000" b="1">
            <a:solidFill>
              <a:srgbClr val="FF0000"/>
            </a:solidFill>
            <a:latin typeface="ＭＳ Ｐゴシック"/>
          </a:endParaRPr>
        </a:p>
      </xdr:txBody>
    </xdr:sp>
    <xdr:clientData/>
  </xdr:oneCellAnchor>
  <xdr:twoCellAnchor>
    <xdr:from>
      <xdr:col>4</xdr:col>
      <xdr:colOff>295275</xdr:colOff>
      <xdr:row>41</xdr:row>
      <xdr:rowOff>128778</xdr:rowOff>
    </xdr:from>
    <xdr:to>
      <xdr:col>4</xdr:col>
      <xdr:colOff>396875</xdr:colOff>
      <xdr:row>42</xdr:row>
      <xdr:rowOff>58928</xdr:rowOff>
    </xdr:to>
    <xdr:sp macro="" textlink="">
      <xdr:nvSpPr>
        <xdr:cNvPr id="86" name="円/楕円 85"/>
        <xdr:cNvSpPr/>
      </xdr:nvSpPr>
      <xdr:spPr>
        <a:xfrm>
          <a:off x="3048000" y="7158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42</xdr:row>
      <xdr:rowOff>43705</xdr:rowOff>
    </xdr:from>
    <xdr:ext cx="762000" cy="259045"/>
    <xdr:sp macro="" textlink="">
      <xdr:nvSpPr>
        <xdr:cNvPr id="87" name="テキスト ボックス 86"/>
        <xdr:cNvSpPr txBox="1"/>
      </xdr:nvSpPr>
      <xdr:spPr>
        <a:xfrm>
          <a:off x="2717800" y="724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101346</xdr:rowOff>
    </xdr:from>
    <xdr:to>
      <xdr:col>3</xdr:col>
      <xdr:colOff>193675</xdr:colOff>
      <xdr:row>42</xdr:row>
      <xdr:rowOff>31496</xdr:rowOff>
    </xdr:to>
    <xdr:sp macro="" textlink="">
      <xdr:nvSpPr>
        <xdr:cNvPr id="88" name="円/楕円 87"/>
        <xdr:cNvSpPr/>
      </xdr:nvSpPr>
      <xdr:spPr>
        <a:xfrm>
          <a:off x="2159000" y="7130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42</xdr:row>
      <xdr:rowOff>16273</xdr:rowOff>
    </xdr:from>
    <xdr:ext cx="762000" cy="259045"/>
    <xdr:sp macro="" textlink="">
      <xdr:nvSpPr>
        <xdr:cNvPr id="89" name="テキスト ボックス 88"/>
        <xdr:cNvSpPr txBox="1"/>
      </xdr:nvSpPr>
      <xdr:spPr>
        <a:xfrm>
          <a:off x="1828800" y="7217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35.9</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19050</xdr:rowOff>
    </xdr:from>
    <xdr:to>
      <xdr:col>1</xdr:col>
      <xdr:colOff>676275</xdr:colOff>
      <xdr:row>41</xdr:row>
      <xdr:rowOff>120650</xdr:rowOff>
    </xdr:to>
    <xdr:sp macro="" textlink="">
      <xdr:nvSpPr>
        <xdr:cNvPr id="90" name="円/楕円 89"/>
        <xdr:cNvSpPr/>
      </xdr:nvSpPr>
      <xdr:spPr>
        <a:xfrm>
          <a:off x="12700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105427</xdr:rowOff>
    </xdr:from>
    <xdr:ext cx="762000" cy="259045"/>
    <xdr:sp macro="" textlink="">
      <xdr:nvSpPr>
        <xdr:cNvPr id="91" name="テキスト ボックス 90"/>
        <xdr:cNvSpPr txBox="1"/>
      </xdr:nvSpPr>
      <xdr:spPr>
        <a:xfrm>
          <a:off x="9398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物件費は</a:t>
          </a:r>
          <a:r>
            <a:rPr kumimoji="1" lang="en-US" altLang="ja-JP" sz="1300">
              <a:latin typeface="ＭＳ Ｐゴシック"/>
            </a:rPr>
            <a:t>19.1</a:t>
          </a:r>
          <a:r>
            <a:rPr kumimoji="1" lang="ja-JP" altLang="en-US" sz="1300">
              <a:latin typeface="ＭＳ Ｐゴシック"/>
            </a:rPr>
            <a:t>％で、類似団体の平均を下回っています。決算額は前年度比で</a:t>
          </a:r>
          <a:r>
            <a:rPr kumimoji="1" lang="en-US" altLang="ja-JP" sz="1300">
              <a:latin typeface="ＭＳ Ｐゴシック"/>
            </a:rPr>
            <a:t>1.9</a:t>
          </a:r>
          <a:r>
            <a:rPr kumimoji="1" lang="ja-JP" altLang="en-US" sz="1300">
              <a:latin typeface="ＭＳ Ｐゴシック"/>
            </a:rPr>
            <a:t>％、</a:t>
          </a:r>
          <a:r>
            <a:rPr kumimoji="1" lang="en-US" altLang="ja-JP" sz="1300">
              <a:latin typeface="ＭＳ Ｐゴシック"/>
            </a:rPr>
            <a:t>2</a:t>
          </a:r>
          <a:r>
            <a:rPr kumimoji="1" lang="ja-JP" altLang="en-US" sz="1300">
              <a:latin typeface="ＭＳ Ｐゴシック"/>
            </a:rPr>
            <a:t>億</a:t>
          </a:r>
          <a:r>
            <a:rPr kumimoji="1" lang="en-US" altLang="ja-JP" sz="1300">
              <a:latin typeface="ＭＳ Ｐゴシック"/>
            </a:rPr>
            <a:t>1</a:t>
          </a:r>
          <a:r>
            <a:rPr kumimoji="1" lang="ja-JP" altLang="en-US" sz="1300">
              <a:latin typeface="ＭＳ Ｐゴシック"/>
            </a:rPr>
            <a:t>千万円余の増となりましたが、経常収支比率は、歳入経常一般財源が増だったことにより、前年度に比べ</a:t>
          </a:r>
          <a:r>
            <a:rPr kumimoji="1" lang="en-US" altLang="ja-JP" sz="1300">
              <a:latin typeface="ＭＳ Ｐゴシック"/>
            </a:rPr>
            <a:t>0.2</a:t>
          </a:r>
          <a:r>
            <a:rPr kumimoji="1" lang="ja-JP" altLang="en-US" sz="1300">
              <a:latin typeface="ＭＳ Ｐゴシック"/>
            </a:rPr>
            <a:t>ポイントの減となりました。今後も「財政健全化に向けたアクションプログラム」の結果を踏まえ、事業内容の精査や実施方法の工夫を徹底し、可能な限り歳出削減を図っていきます。</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61686</xdr:rowOff>
    </xdr:from>
    <xdr:to>
      <xdr:col>24</xdr:col>
      <xdr:colOff>31750</xdr:colOff>
      <xdr:row>21</xdr:row>
      <xdr:rowOff>102507</xdr:rowOff>
    </xdr:to>
    <xdr:cxnSp macro="">
      <xdr:nvCxnSpPr>
        <xdr:cNvPr id="121" name="直線コネクタ 120"/>
        <xdr:cNvCxnSpPr/>
      </xdr:nvCxnSpPr>
      <xdr:spPr>
        <a:xfrm flipV="1">
          <a:off x="16510000" y="2119086"/>
          <a:ext cx="0" cy="15838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74584</xdr:rowOff>
    </xdr:from>
    <xdr:ext cx="762000" cy="259045"/>
    <xdr:sp macro="" textlink="">
      <xdr:nvSpPr>
        <xdr:cNvPr id="122" name="物件費最小値テキスト"/>
        <xdr:cNvSpPr txBox="1"/>
      </xdr:nvSpPr>
      <xdr:spPr>
        <a:xfrm>
          <a:off x="16598900" y="367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21</xdr:row>
      <xdr:rowOff>102507</xdr:rowOff>
    </xdr:from>
    <xdr:to>
      <xdr:col>24</xdr:col>
      <xdr:colOff>120650</xdr:colOff>
      <xdr:row>21</xdr:row>
      <xdr:rowOff>102507</xdr:rowOff>
    </xdr:to>
    <xdr:cxnSp macro="">
      <xdr:nvCxnSpPr>
        <xdr:cNvPr id="123" name="直線コネクタ 122"/>
        <xdr:cNvCxnSpPr/>
      </xdr:nvCxnSpPr>
      <xdr:spPr>
        <a:xfrm>
          <a:off x="16421100" y="3702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148063</xdr:rowOff>
    </xdr:from>
    <xdr:ext cx="762000" cy="259045"/>
    <xdr:sp macro="" textlink="">
      <xdr:nvSpPr>
        <xdr:cNvPr id="124" name="物件費最大値テキスト"/>
        <xdr:cNvSpPr txBox="1"/>
      </xdr:nvSpPr>
      <xdr:spPr>
        <a:xfrm>
          <a:off x="16598900" y="186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23</xdr:col>
      <xdr:colOff>628650</xdr:colOff>
      <xdr:row>12</xdr:row>
      <xdr:rowOff>61686</xdr:rowOff>
    </xdr:from>
    <xdr:to>
      <xdr:col>24</xdr:col>
      <xdr:colOff>120650</xdr:colOff>
      <xdr:row>12</xdr:row>
      <xdr:rowOff>61686</xdr:rowOff>
    </xdr:to>
    <xdr:cxnSp macro="">
      <xdr:nvCxnSpPr>
        <xdr:cNvPr id="125" name="直線コネクタ 124"/>
        <xdr:cNvCxnSpPr/>
      </xdr:nvCxnSpPr>
      <xdr:spPr>
        <a:xfrm>
          <a:off x="16421100" y="2119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102507</xdr:rowOff>
    </xdr:from>
    <xdr:to>
      <xdr:col>24</xdr:col>
      <xdr:colOff>31750</xdr:colOff>
      <xdr:row>15</xdr:row>
      <xdr:rowOff>135164</xdr:rowOff>
    </xdr:to>
    <xdr:cxnSp macro="">
      <xdr:nvCxnSpPr>
        <xdr:cNvPr id="126" name="直線コネクタ 125"/>
        <xdr:cNvCxnSpPr/>
      </xdr:nvCxnSpPr>
      <xdr:spPr>
        <a:xfrm flipV="1">
          <a:off x="15671800" y="2674257"/>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89098</xdr:rowOff>
    </xdr:from>
    <xdr:ext cx="762000" cy="259045"/>
    <xdr:sp macro="" textlink="">
      <xdr:nvSpPr>
        <xdr:cNvPr id="127" name="物件費平均値テキスト"/>
        <xdr:cNvSpPr txBox="1"/>
      </xdr:nvSpPr>
      <xdr:spPr>
        <a:xfrm>
          <a:off x="16598900" y="26608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117021</xdr:rowOff>
    </xdr:from>
    <xdr:to>
      <xdr:col>24</xdr:col>
      <xdr:colOff>82550</xdr:colOff>
      <xdr:row>16</xdr:row>
      <xdr:rowOff>47171</xdr:rowOff>
    </xdr:to>
    <xdr:sp macro="" textlink="">
      <xdr:nvSpPr>
        <xdr:cNvPr id="128" name="フローチャート : 判断 127"/>
        <xdr:cNvSpPr/>
      </xdr:nvSpPr>
      <xdr:spPr>
        <a:xfrm>
          <a:off x="16459200" y="268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135164</xdr:rowOff>
    </xdr:from>
    <xdr:to>
      <xdr:col>22</xdr:col>
      <xdr:colOff>565150</xdr:colOff>
      <xdr:row>16</xdr:row>
      <xdr:rowOff>45357</xdr:rowOff>
    </xdr:to>
    <xdr:cxnSp macro="">
      <xdr:nvCxnSpPr>
        <xdr:cNvPr id="129" name="直線コネクタ 128"/>
        <xdr:cNvCxnSpPr/>
      </xdr:nvCxnSpPr>
      <xdr:spPr>
        <a:xfrm flipV="1">
          <a:off x="14782800" y="2706914"/>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133350</xdr:rowOff>
    </xdr:from>
    <xdr:to>
      <xdr:col>22</xdr:col>
      <xdr:colOff>615950</xdr:colOff>
      <xdr:row>16</xdr:row>
      <xdr:rowOff>63500</xdr:rowOff>
    </xdr:to>
    <xdr:sp macro="" textlink="">
      <xdr:nvSpPr>
        <xdr:cNvPr id="130" name="フローチャート : 判断 129"/>
        <xdr:cNvSpPr/>
      </xdr:nvSpPr>
      <xdr:spPr>
        <a:xfrm>
          <a:off x="15621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48277</xdr:rowOff>
    </xdr:from>
    <xdr:ext cx="736600" cy="259045"/>
    <xdr:sp macro="" textlink="">
      <xdr:nvSpPr>
        <xdr:cNvPr id="131" name="テキスト ボックス 130"/>
        <xdr:cNvSpPr txBox="1"/>
      </xdr:nvSpPr>
      <xdr:spPr>
        <a:xfrm>
          <a:off x="15290800" y="279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45357</xdr:rowOff>
    </xdr:from>
    <xdr:to>
      <xdr:col>21</xdr:col>
      <xdr:colOff>361950</xdr:colOff>
      <xdr:row>17</xdr:row>
      <xdr:rowOff>69850</xdr:rowOff>
    </xdr:to>
    <xdr:cxnSp macro="">
      <xdr:nvCxnSpPr>
        <xdr:cNvPr id="132" name="直線コネクタ 131"/>
        <xdr:cNvCxnSpPr/>
      </xdr:nvCxnSpPr>
      <xdr:spPr>
        <a:xfrm flipV="1">
          <a:off x="13893800" y="2788557"/>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84364</xdr:rowOff>
    </xdr:from>
    <xdr:to>
      <xdr:col>21</xdr:col>
      <xdr:colOff>412750</xdr:colOff>
      <xdr:row>16</xdr:row>
      <xdr:rowOff>14514</xdr:rowOff>
    </xdr:to>
    <xdr:sp macro="" textlink="">
      <xdr:nvSpPr>
        <xdr:cNvPr id="133" name="フローチャート : 判断 132"/>
        <xdr:cNvSpPr/>
      </xdr:nvSpPr>
      <xdr:spPr>
        <a:xfrm>
          <a:off x="14732000" y="2656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24691</xdr:rowOff>
    </xdr:from>
    <xdr:ext cx="762000" cy="259045"/>
    <xdr:sp macro="" textlink="">
      <xdr:nvSpPr>
        <xdr:cNvPr id="134" name="テキスト ボックス 133"/>
        <xdr:cNvSpPr txBox="1"/>
      </xdr:nvSpPr>
      <xdr:spPr>
        <a:xfrm>
          <a:off x="14401800" y="2424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143329</xdr:rowOff>
    </xdr:from>
    <xdr:to>
      <xdr:col>20</xdr:col>
      <xdr:colOff>158750</xdr:colOff>
      <xdr:row>17</xdr:row>
      <xdr:rowOff>69850</xdr:rowOff>
    </xdr:to>
    <xdr:cxnSp macro="">
      <xdr:nvCxnSpPr>
        <xdr:cNvPr id="135" name="直線コネクタ 134"/>
        <xdr:cNvCxnSpPr/>
      </xdr:nvCxnSpPr>
      <xdr:spPr>
        <a:xfrm>
          <a:off x="13004800" y="2886529"/>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35379</xdr:rowOff>
    </xdr:from>
    <xdr:to>
      <xdr:col>20</xdr:col>
      <xdr:colOff>209550</xdr:colOff>
      <xdr:row>15</xdr:row>
      <xdr:rowOff>136979</xdr:rowOff>
    </xdr:to>
    <xdr:sp macro="" textlink="">
      <xdr:nvSpPr>
        <xdr:cNvPr id="136" name="フローチャート : 判断 135"/>
        <xdr:cNvSpPr/>
      </xdr:nvSpPr>
      <xdr:spPr>
        <a:xfrm>
          <a:off x="13843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147156</xdr:rowOff>
    </xdr:from>
    <xdr:ext cx="762000" cy="259045"/>
    <xdr:sp macro="" textlink="">
      <xdr:nvSpPr>
        <xdr:cNvPr id="137" name="テキスト ボックス 136"/>
        <xdr:cNvSpPr txBox="1"/>
      </xdr:nvSpPr>
      <xdr:spPr>
        <a:xfrm>
          <a:off x="13512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43543</xdr:rowOff>
    </xdr:from>
    <xdr:to>
      <xdr:col>19</xdr:col>
      <xdr:colOff>6350</xdr:colOff>
      <xdr:row>14</xdr:row>
      <xdr:rowOff>145143</xdr:rowOff>
    </xdr:to>
    <xdr:sp macro="" textlink="">
      <xdr:nvSpPr>
        <xdr:cNvPr id="138" name="フローチャート : 判断 137"/>
        <xdr:cNvSpPr/>
      </xdr:nvSpPr>
      <xdr:spPr>
        <a:xfrm>
          <a:off x="12954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155320</xdr:rowOff>
    </xdr:from>
    <xdr:ext cx="762000" cy="259045"/>
    <xdr:sp macro="" textlink="">
      <xdr:nvSpPr>
        <xdr:cNvPr id="139" name="テキスト ボックス 138"/>
        <xdr:cNvSpPr txBox="1"/>
      </xdr:nvSpPr>
      <xdr:spPr>
        <a:xfrm>
          <a:off x="12623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51707</xdr:rowOff>
    </xdr:from>
    <xdr:to>
      <xdr:col>24</xdr:col>
      <xdr:colOff>82550</xdr:colOff>
      <xdr:row>15</xdr:row>
      <xdr:rowOff>153307</xdr:rowOff>
    </xdr:to>
    <xdr:sp macro="" textlink="">
      <xdr:nvSpPr>
        <xdr:cNvPr id="145" name="円/楕円 144"/>
        <xdr:cNvSpPr/>
      </xdr:nvSpPr>
      <xdr:spPr>
        <a:xfrm>
          <a:off x="16459200" y="2623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68234</xdr:rowOff>
    </xdr:from>
    <xdr:ext cx="762000" cy="259045"/>
    <xdr:sp macro="" textlink="">
      <xdr:nvSpPr>
        <xdr:cNvPr id="146" name="物件費該当値テキスト"/>
        <xdr:cNvSpPr txBox="1"/>
      </xdr:nvSpPr>
      <xdr:spPr>
        <a:xfrm>
          <a:off x="16598900" y="2468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84364</xdr:rowOff>
    </xdr:from>
    <xdr:to>
      <xdr:col>22</xdr:col>
      <xdr:colOff>615950</xdr:colOff>
      <xdr:row>16</xdr:row>
      <xdr:rowOff>14514</xdr:rowOff>
    </xdr:to>
    <xdr:sp macro="" textlink="">
      <xdr:nvSpPr>
        <xdr:cNvPr id="147" name="円/楕円 146"/>
        <xdr:cNvSpPr/>
      </xdr:nvSpPr>
      <xdr:spPr>
        <a:xfrm>
          <a:off x="15621000" y="2656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24691</xdr:rowOff>
    </xdr:from>
    <xdr:ext cx="736600" cy="259045"/>
    <xdr:sp macro="" textlink="">
      <xdr:nvSpPr>
        <xdr:cNvPr id="148" name="テキスト ボックス 147"/>
        <xdr:cNvSpPr txBox="1"/>
      </xdr:nvSpPr>
      <xdr:spPr>
        <a:xfrm>
          <a:off x="15290800" y="2424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166007</xdr:rowOff>
    </xdr:from>
    <xdr:to>
      <xdr:col>21</xdr:col>
      <xdr:colOff>412750</xdr:colOff>
      <xdr:row>16</xdr:row>
      <xdr:rowOff>96157</xdr:rowOff>
    </xdr:to>
    <xdr:sp macro="" textlink="">
      <xdr:nvSpPr>
        <xdr:cNvPr id="149" name="円/楕円 148"/>
        <xdr:cNvSpPr/>
      </xdr:nvSpPr>
      <xdr:spPr>
        <a:xfrm>
          <a:off x="14732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80934</xdr:rowOff>
    </xdr:from>
    <xdr:ext cx="762000" cy="259045"/>
    <xdr:sp macro="" textlink="">
      <xdr:nvSpPr>
        <xdr:cNvPr id="150" name="テキスト ボックス 149"/>
        <xdr:cNvSpPr txBox="1"/>
      </xdr:nvSpPr>
      <xdr:spPr>
        <a:xfrm>
          <a:off x="14401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19050</xdr:rowOff>
    </xdr:from>
    <xdr:to>
      <xdr:col>20</xdr:col>
      <xdr:colOff>209550</xdr:colOff>
      <xdr:row>17</xdr:row>
      <xdr:rowOff>120650</xdr:rowOff>
    </xdr:to>
    <xdr:sp macro="" textlink="">
      <xdr:nvSpPr>
        <xdr:cNvPr id="151" name="円/楕円 150"/>
        <xdr:cNvSpPr/>
      </xdr:nvSpPr>
      <xdr:spPr>
        <a:xfrm>
          <a:off x="13843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105427</xdr:rowOff>
    </xdr:from>
    <xdr:ext cx="762000" cy="259045"/>
    <xdr:sp macro="" textlink="">
      <xdr:nvSpPr>
        <xdr:cNvPr id="152" name="テキスト ボックス 151"/>
        <xdr:cNvSpPr txBox="1"/>
      </xdr:nvSpPr>
      <xdr:spPr>
        <a:xfrm>
          <a:off x="13512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92529</xdr:rowOff>
    </xdr:from>
    <xdr:to>
      <xdr:col>19</xdr:col>
      <xdr:colOff>6350</xdr:colOff>
      <xdr:row>17</xdr:row>
      <xdr:rowOff>22679</xdr:rowOff>
    </xdr:to>
    <xdr:sp macro="" textlink="">
      <xdr:nvSpPr>
        <xdr:cNvPr id="153" name="円/楕円 152"/>
        <xdr:cNvSpPr/>
      </xdr:nvSpPr>
      <xdr:spPr>
        <a:xfrm>
          <a:off x="12954000" y="283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7456</xdr:rowOff>
    </xdr:from>
    <xdr:ext cx="762000" cy="259045"/>
    <xdr:sp macro="" textlink="">
      <xdr:nvSpPr>
        <xdr:cNvPr id="154" name="テキスト ボックス 153"/>
        <xdr:cNvSpPr txBox="1"/>
      </xdr:nvSpPr>
      <xdr:spPr>
        <a:xfrm>
          <a:off x="12623800" y="2922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扶助費は</a:t>
          </a:r>
          <a:r>
            <a:rPr kumimoji="1" lang="en-US" altLang="ja-JP" sz="1300">
              <a:latin typeface="ＭＳ Ｐゴシック"/>
            </a:rPr>
            <a:t>12.1</a:t>
          </a:r>
          <a:r>
            <a:rPr kumimoji="1" lang="ja-JP" altLang="en-US" sz="1300">
              <a:latin typeface="ＭＳ Ｐゴシック"/>
            </a:rPr>
            <a:t>％で、類似団体の平均を下回っています。保護費の減などにより、前年度比で</a:t>
          </a:r>
          <a:r>
            <a:rPr kumimoji="1" lang="en-US" altLang="ja-JP" sz="1300">
              <a:latin typeface="ＭＳ Ｐゴシック"/>
            </a:rPr>
            <a:t>0.8</a:t>
          </a:r>
          <a:r>
            <a:rPr kumimoji="1" lang="ja-JP" altLang="en-US" sz="1300">
              <a:latin typeface="ＭＳ Ｐゴシック"/>
            </a:rPr>
            <a:t>％、</a:t>
          </a:r>
          <a:r>
            <a:rPr kumimoji="1" lang="en-US" altLang="ja-JP" sz="1300">
              <a:latin typeface="ＭＳ Ｐゴシック"/>
            </a:rPr>
            <a:t>5</a:t>
          </a:r>
          <a:r>
            <a:rPr kumimoji="1" lang="ja-JP" altLang="en-US" sz="1300">
              <a:latin typeface="ＭＳ Ｐゴシック"/>
            </a:rPr>
            <a:t>千万円余の減となったため、前年度に比べ</a:t>
          </a:r>
          <a:r>
            <a:rPr kumimoji="1" lang="en-US" altLang="ja-JP" sz="1300">
              <a:latin typeface="ＭＳ Ｐゴシック"/>
            </a:rPr>
            <a:t>0.5</a:t>
          </a:r>
          <a:r>
            <a:rPr kumimoji="1" lang="ja-JP" altLang="en-US" sz="1300">
              <a:latin typeface="ＭＳ Ｐゴシック"/>
            </a:rPr>
            <a:t>ポイントの減となりました。今後、生活困難・要支援者へのセーフティネット施策の充実などによる保護費を始めとする扶助費の抑制を図っていきます。</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134620</xdr:rowOff>
    </xdr:from>
    <xdr:to>
      <xdr:col>7</xdr:col>
      <xdr:colOff>15875</xdr:colOff>
      <xdr:row>60</xdr:row>
      <xdr:rowOff>35560</xdr:rowOff>
    </xdr:to>
    <xdr:cxnSp macro="">
      <xdr:nvCxnSpPr>
        <xdr:cNvPr id="182" name="直線コネクタ 181"/>
        <xdr:cNvCxnSpPr/>
      </xdr:nvCxnSpPr>
      <xdr:spPr>
        <a:xfrm flipV="1">
          <a:off x="4826000" y="9050020"/>
          <a:ext cx="0" cy="1272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7637</xdr:rowOff>
    </xdr:from>
    <xdr:ext cx="762000" cy="259045"/>
    <xdr:sp macro="" textlink="">
      <xdr:nvSpPr>
        <xdr:cNvPr id="183" name="扶助費最小値テキスト"/>
        <xdr:cNvSpPr txBox="1"/>
      </xdr:nvSpPr>
      <xdr:spPr>
        <a:xfrm>
          <a:off x="4914900" y="10294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6</xdr:col>
      <xdr:colOff>612775</xdr:colOff>
      <xdr:row>60</xdr:row>
      <xdr:rowOff>35560</xdr:rowOff>
    </xdr:from>
    <xdr:to>
      <xdr:col>7</xdr:col>
      <xdr:colOff>104775</xdr:colOff>
      <xdr:row>60</xdr:row>
      <xdr:rowOff>35560</xdr:rowOff>
    </xdr:to>
    <xdr:cxnSp macro="">
      <xdr:nvCxnSpPr>
        <xdr:cNvPr id="184" name="直線コネクタ 183"/>
        <xdr:cNvCxnSpPr/>
      </xdr:nvCxnSpPr>
      <xdr:spPr>
        <a:xfrm>
          <a:off x="4737100" y="10322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49547</xdr:rowOff>
    </xdr:from>
    <xdr:ext cx="762000" cy="259045"/>
    <xdr:sp macro="" textlink="">
      <xdr:nvSpPr>
        <xdr:cNvPr id="185" name="扶助費最大値テキスト"/>
        <xdr:cNvSpPr txBox="1"/>
      </xdr:nvSpPr>
      <xdr:spPr>
        <a:xfrm>
          <a:off x="4914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6</xdr:col>
      <xdr:colOff>612775</xdr:colOff>
      <xdr:row>52</xdr:row>
      <xdr:rowOff>134620</xdr:rowOff>
    </xdr:from>
    <xdr:to>
      <xdr:col>7</xdr:col>
      <xdr:colOff>104775</xdr:colOff>
      <xdr:row>52</xdr:row>
      <xdr:rowOff>134620</xdr:rowOff>
    </xdr:to>
    <xdr:cxnSp macro="">
      <xdr:nvCxnSpPr>
        <xdr:cNvPr id="186" name="直線コネクタ 185"/>
        <xdr:cNvCxnSpPr/>
      </xdr:nvCxnSpPr>
      <xdr:spPr>
        <a:xfrm>
          <a:off x="4737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20320</xdr:rowOff>
    </xdr:from>
    <xdr:to>
      <xdr:col>7</xdr:col>
      <xdr:colOff>15875</xdr:colOff>
      <xdr:row>56</xdr:row>
      <xdr:rowOff>58420</xdr:rowOff>
    </xdr:to>
    <xdr:cxnSp macro="">
      <xdr:nvCxnSpPr>
        <xdr:cNvPr id="187" name="直線コネクタ 186"/>
        <xdr:cNvCxnSpPr/>
      </xdr:nvCxnSpPr>
      <xdr:spPr>
        <a:xfrm flipV="1">
          <a:off x="3987800" y="96215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105427</xdr:rowOff>
    </xdr:from>
    <xdr:ext cx="762000" cy="259045"/>
    <xdr:sp macro="" textlink="">
      <xdr:nvSpPr>
        <xdr:cNvPr id="188" name="扶助費平均値テキスト"/>
        <xdr:cNvSpPr txBox="1"/>
      </xdr:nvSpPr>
      <xdr:spPr>
        <a:xfrm>
          <a:off x="4914900" y="987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133350</xdr:rowOff>
    </xdr:from>
    <xdr:to>
      <xdr:col>7</xdr:col>
      <xdr:colOff>66675</xdr:colOff>
      <xdr:row>58</xdr:row>
      <xdr:rowOff>63500</xdr:rowOff>
    </xdr:to>
    <xdr:sp macro="" textlink="">
      <xdr:nvSpPr>
        <xdr:cNvPr id="189" name="フローチャート : 判断 188"/>
        <xdr:cNvSpPr/>
      </xdr:nvSpPr>
      <xdr:spPr>
        <a:xfrm>
          <a:off x="4775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168910</xdr:rowOff>
    </xdr:from>
    <xdr:to>
      <xdr:col>5</xdr:col>
      <xdr:colOff>549275</xdr:colOff>
      <xdr:row>56</xdr:row>
      <xdr:rowOff>58420</xdr:rowOff>
    </xdr:to>
    <xdr:cxnSp macro="">
      <xdr:nvCxnSpPr>
        <xdr:cNvPr id="190" name="直線コネクタ 189"/>
        <xdr:cNvCxnSpPr/>
      </xdr:nvCxnSpPr>
      <xdr:spPr>
        <a:xfrm>
          <a:off x="3098800" y="95986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148590</xdr:rowOff>
    </xdr:from>
    <xdr:to>
      <xdr:col>5</xdr:col>
      <xdr:colOff>600075</xdr:colOff>
      <xdr:row>58</xdr:row>
      <xdr:rowOff>78740</xdr:rowOff>
    </xdr:to>
    <xdr:sp macro="" textlink="">
      <xdr:nvSpPr>
        <xdr:cNvPr id="191" name="フローチャート : 判断 190"/>
        <xdr:cNvSpPr/>
      </xdr:nvSpPr>
      <xdr:spPr>
        <a:xfrm>
          <a:off x="3937000" y="992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63517</xdr:rowOff>
    </xdr:from>
    <xdr:ext cx="736600" cy="259045"/>
    <xdr:sp macro="" textlink="">
      <xdr:nvSpPr>
        <xdr:cNvPr id="192" name="テキスト ボックス 191"/>
        <xdr:cNvSpPr txBox="1"/>
      </xdr:nvSpPr>
      <xdr:spPr>
        <a:xfrm>
          <a:off x="3606800" y="10007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161290</xdr:rowOff>
    </xdr:from>
    <xdr:to>
      <xdr:col>4</xdr:col>
      <xdr:colOff>346075</xdr:colOff>
      <xdr:row>55</xdr:row>
      <xdr:rowOff>168910</xdr:rowOff>
    </xdr:to>
    <xdr:cxnSp macro="">
      <xdr:nvCxnSpPr>
        <xdr:cNvPr id="193" name="直線コネクタ 192"/>
        <xdr:cNvCxnSpPr/>
      </xdr:nvCxnSpPr>
      <xdr:spPr>
        <a:xfrm>
          <a:off x="2209800" y="9591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102870</xdr:rowOff>
    </xdr:from>
    <xdr:to>
      <xdr:col>4</xdr:col>
      <xdr:colOff>396875</xdr:colOff>
      <xdr:row>58</xdr:row>
      <xdr:rowOff>33020</xdr:rowOff>
    </xdr:to>
    <xdr:sp macro="" textlink="">
      <xdr:nvSpPr>
        <xdr:cNvPr id="194" name="フローチャート : 判断 193"/>
        <xdr:cNvSpPr/>
      </xdr:nvSpPr>
      <xdr:spPr>
        <a:xfrm>
          <a:off x="3048000" y="987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17797</xdr:rowOff>
    </xdr:from>
    <xdr:ext cx="762000" cy="259045"/>
    <xdr:sp macro="" textlink="">
      <xdr:nvSpPr>
        <xdr:cNvPr id="195" name="テキスト ボックス 194"/>
        <xdr:cNvSpPr txBox="1"/>
      </xdr:nvSpPr>
      <xdr:spPr>
        <a:xfrm>
          <a:off x="27178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8890</xdr:rowOff>
    </xdr:from>
    <xdr:to>
      <xdr:col>3</xdr:col>
      <xdr:colOff>142875</xdr:colOff>
      <xdr:row>55</xdr:row>
      <xdr:rowOff>161290</xdr:rowOff>
    </xdr:to>
    <xdr:cxnSp macro="">
      <xdr:nvCxnSpPr>
        <xdr:cNvPr id="196" name="直線コネクタ 195"/>
        <xdr:cNvCxnSpPr/>
      </xdr:nvCxnSpPr>
      <xdr:spPr>
        <a:xfrm>
          <a:off x="1320800" y="943864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95250</xdr:rowOff>
    </xdr:from>
    <xdr:to>
      <xdr:col>3</xdr:col>
      <xdr:colOff>193675</xdr:colOff>
      <xdr:row>58</xdr:row>
      <xdr:rowOff>25400</xdr:rowOff>
    </xdr:to>
    <xdr:sp macro="" textlink="">
      <xdr:nvSpPr>
        <xdr:cNvPr id="197" name="フローチャート : 判断 196"/>
        <xdr:cNvSpPr/>
      </xdr:nvSpPr>
      <xdr:spPr>
        <a:xfrm>
          <a:off x="2159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10177</xdr:rowOff>
    </xdr:from>
    <xdr:ext cx="762000" cy="259045"/>
    <xdr:sp macro="" textlink="">
      <xdr:nvSpPr>
        <xdr:cNvPr id="198" name="テキスト ボックス 197"/>
        <xdr:cNvSpPr txBox="1"/>
      </xdr:nvSpPr>
      <xdr:spPr>
        <a:xfrm>
          <a:off x="1828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99060</xdr:rowOff>
    </xdr:from>
    <xdr:to>
      <xdr:col>1</xdr:col>
      <xdr:colOff>676275</xdr:colOff>
      <xdr:row>57</xdr:row>
      <xdr:rowOff>29210</xdr:rowOff>
    </xdr:to>
    <xdr:sp macro="" textlink="">
      <xdr:nvSpPr>
        <xdr:cNvPr id="199" name="フローチャート : 判断 198"/>
        <xdr:cNvSpPr/>
      </xdr:nvSpPr>
      <xdr:spPr>
        <a:xfrm>
          <a:off x="1270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13987</xdr:rowOff>
    </xdr:from>
    <xdr:ext cx="762000" cy="259045"/>
    <xdr:sp macro="" textlink="">
      <xdr:nvSpPr>
        <xdr:cNvPr id="200" name="テキスト ボックス 199"/>
        <xdr:cNvSpPr txBox="1"/>
      </xdr:nvSpPr>
      <xdr:spPr>
        <a:xfrm>
          <a:off x="939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140970</xdr:rowOff>
    </xdr:from>
    <xdr:to>
      <xdr:col>7</xdr:col>
      <xdr:colOff>66675</xdr:colOff>
      <xdr:row>56</xdr:row>
      <xdr:rowOff>71120</xdr:rowOff>
    </xdr:to>
    <xdr:sp macro="" textlink="">
      <xdr:nvSpPr>
        <xdr:cNvPr id="206" name="円/楕円 205"/>
        <xdr:cNvSpPr/>
      </xdr:nvSpPr>
      <xdr:spPr>
        <a:xfrm>
          <a:off x="47752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157497</xdr:rowOff>
    </xdr:from>
    <xdr:ext cx="762000" cy="259045"/>
    <xdr:sp macro="" textlink="">
      <xdr:nvSpPr>
        <xdr:cNvPr id="207" name="扶助費該当値テキスト"/>
        <xdr:cNvSpPr txBox="1"/>
      </xdr:nvSpPr>
      <xdr:spPr>
        <a:xfrm>
          <a:off x="49149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xdr:rowOff>
    </xdr:from>
    <xdr:to>
      <xdr:col>5</xdr:col>
      <xdr:colOff>600075</xdr:colOff>
      <xdr:row>56</xdr:row>
      <xdr:rowOff>109220</xdr:rowOff>
    </xdr:to>
    <xdr:sp macro="" textlink="">
      <xdr:nvSpPr>
        <xdr:cNvPr id="208" name="円/楕円 207"/>
        <xdr:cNvSpPr/>
      </xdr:nvSpPr>
      <xdr:spPr>
        <a:xfrm>
          <a:off x="3937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119397</xdr:rowOff>
    </xdr:from>
    <xdr:ext cx="736600" cy="259045"/>
    <xdr:sp macro="" textlink="">
      <xdr:nvSpPr>
        <xdr:cNvPr id="209" name="テキスト ボックス 208"/>
        <xdr:cNvSpPr txBox="1"/>
      </xdr:nvSpPr>
      <xdr:spPr>
        <a:xfrm>
          <a:off x="3606800" y="9377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118110</xdr:rowOff>
    </xdr:from>
    <xdr:to>
      <xdr:col>4</xdr:col>
      <xdr:colOff>396875</xdr:colOff>
      <xdr:row>56</xdr:row>
      <xdr:rowOff>48260</xdr:rowOff>
    </xdr:to>
    <xdr:sp macro="" textlink="">
      <xdr:nvSpPr>
        <xdr:cNvPr id="210" name="円/楕円 209"/>
        <xdr:cNvSpPr/>
      </xdr:nvSpPr>
      <xdr:spPr>
        <a:xfrm>
          <a:off x="3048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58437</xdr:rowOff>
    </xdr:from>
    <xdr:ext cx="762000" cy="259045"/>
    <xdr:sp macro="" textlink="">
      <xdr:nvSpPr>
        <xdr:cNvPr id="211" name="テキスト ボックス 210"/>
        <xdr:cNvSpPr txBox="1"/>
      </xdr:nvSpPr>
      <xdr:spPr>
        <a:xfrm>
          <a:off x="2717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110490</xdr:rowOff>
    </xdr:from>
    <xdr:to>
      <xdr:col>3</xdr:col>
      <xdr:colOff>193675</xdr:colOff>
      <xdr:row>56</xdr:row>
      <xdr:rowOff>40640</xdr:rowOff>
    </xdr:to>
    <xdr:sp macro="" textlink="">
      <xdr:nvSpPr>
        <xdr:cNvPr id="212" name="円/楕円 211"/>
        <xdr:cNvSpPr/>
      </xdr:nvSpPr>
      <xdr:spPr>
        <a:xfrm>
          <a:off x="2159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50817</xdr:rowOff>
    </xdr:from>
    <xdr:ext cx="762000" cy="259045"/>
    <xdr:sp macro="" textlink="">
      <xdr:nvSpPr>
        <xdr:cNvPr id="213" name="テキスト ボックス 212"/>
        <xdr:cNvSpPr txBox="1"/>
      </xdr:nvSpPr>
      <xdr:spPr>
        <a:xfrm>
          <a:off x="1828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129540</xdr:rowOff>
    </xdr:from>
    <xdr:to>
      <xdr:col>1</xdr:col>
      <xdr:colOff>676275</xdr:colOff>
      <xdr:row>55</xdr:row>
      <xdr:rowOff>59690</xdr:rowOff>
    </xdr:to>
    <xdr:sp macro="" textlink="">
      <xdr:nvSpPr>
        <xdr:cNvPr id="214" name="円/楕円 213"/>
        <xdr:cNvSpPr/>
      </xdr:nvSpPr>
      <xdr:spPr>
        <a:xfrm>
          <a:off x="1270000" y="938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69867</xdr:rowOff>
    </xdr:from>
    <xdr:ext cx="762000" cy="259045"/>
    <xdr:sp macro="" textlink="">
      <xdr:nvSpPr>
        <xdr:cNvPr id="215" name="テキスト ボックス 214"/>
        <xdr:cNvSpPr txBox="1"/>
      </xdr:nvSpPr>
      <xdr:spPr>
        <a:xfrm>
          <a:off x="939800" y="915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その他は</a:t>
          </a:r>
          <a:r>
            <a:rPr kumimoji="1" lang="en-US" altLang="ja-JP" sz="1300">
              <a:latin typeface="ＭＳ Ｐゴシック"/>
            </a:rPr>
            <a:t>10.1</a:t>
          </a:r>
          <a:r>
            <a:rPr kumimoji="1" lang="ja-JP" altLang="en-US" sz="1300">
              <a:latin typeface="ＭＳ Ｐゴシック"/>
            </a:rPr>
            <a:t>％で、類似団体の平均を上回っています。繰出金の増などにより、前年度比で</a:t>
          </a:r>
          <a:r>
            <a:rPr kumimoji="1" lang="en-US" altLang="ja-JP" sz="1300">
              <a:latin typeface="ＭＳ Ｐゴシック"/>
            </a:rPr>
            <a:t>1.8</a:t>
          </a:r>
          <a:r>
            <a:rPr kumimoji="1" lang="ja-JP" altLang="en-US" sz="1300">
              <a:latin typeface="ＭＳ Ｐゴシック"/>
            </a:rPr>
            <a:t>％、</a:t>
          </a:r>
          <a:r>
            <a:rPr kumimoji="1" lang="en-US" altLang="ja-JP" sz="1300">
              <a:latin typeface="ＭＳ Ｐゴシック"/>
            </a:rPr>
            <a:t>1</a:t>
          </a:r>
          <a:r>
            <a:rPr kumimoji="1" lang="ja-JP" altLang="en-US" sz="1300">
              <a:latin typeface="ＭＳ Ｐゴシック"/>
            </a:rPr>
            <a:t>億円余の増となったため、前年度に比べ</a:t>
          </a:r>
          <a:r>
            <a:rPr kumimoji="1" lang="en-US" altLang="ja-JP" sz="1300">
              <a:latin typeface="ＭＳ Ｐゴシック"/>
            </a:rPr>
            <a:t>0.2</a:t>
          </a:r>
          <a:r>
            <a:rPr kumimoji="1" lang="ja-JP" altLang="en-US" sz="1300">
              <a:latin typeface="ＭＳ Ｐゴシック"/>
            </a:rPr>
            <a:t>ポイントの増となりました。主な増要因である特別会計への繰出金については、国民健康保険料・介護保険料などの収入率向上に努めながら、繰出金負担の抑制を図っていきます。</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1270</xdr:rowOff>
    </xdr:from>
    <xdr:to>
      <xdr:col>24</xdr:col>
      <xdr:colOff>31750</xdr:colOff>
      <xdr:row>60</xdr:row>
      <xdr:rowOff>127000</xdr:rowOff>
    </xdr:to>
    <xdr:cxnSp macro="">
      <xdr:nvCxnSpPr>
        <xdr:cNvPr id="241" name="直線コネクタ 240"/>
        <xdr:cNvCxnSpPr/>
      </xdr:nvCxnSpPr>
      <xdr:spPr>
        <a:xfrm flipV="1">
          <a:off x="16510000" y="908812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99077</xdr:rowOff>
    </xdr:from>
    <xdr:ext cx="762000" cy="259045"/>
    <xdr:sp macro="" textlink="">
      <xdr:nvSpPr>
        <xdr:cNvPr id="242" name="その他最小値テキスト"/>
        <xdr:cNvSpPr txBox="1"/>
      </xdr:nvSpPr>
      <xdr:spPr>
        <a:xfrm>
          <a:off x="16598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11.5</a:t>
          </a:r>
          <a:endParaRPr kumimoji="1" lang="ja-JP" altLang="en-US" sz="1000" b="1">
            <a:latin typeface="ＭＳ Ｐゴシック"/>
          </a:endParaRPr>
        </a:p>
      </xdr:txBody>
    </xdr:sp>
    <xdr:clientData/>
  </xdr:oneCellAnchor>
  <xdr:twoCellAnchor>
    <xdr:from>
      <xdr:col>23</xdr:col>
      <xdr:colOff>628650</xdr:colOff>
      <xdr:row>60</xdr:row>
      <xdr:rowOff>127000</xdr:rowOff>
    </xdr:from>
    <xdr:to>
      <xdr:col>24</xdr:col>
      <xdr:colOff>120650</xdr:colOff>
      <xdr:row>60</xdr:row>
      <xdr:rowOff>127000</xdr:rowOff>
    </xdr:to>
    <xdr:cxnSp macro="">
      <xdr:nvCxnSpPr>
        <xdr:cNvPr id="243" name="直線コネクタ 242"/>
        <xdr:cNvCxnSpPr/>
      </xdr:nvCxnSpPr>
      <xdr:spPr>
        <a:xfrm>
          <a:off x="16421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87647</xdr:rowOff>
    </xdr:from>
    <xdr:ext cx="762000" cy="259045"/>
    <xdr:sp macro="" textlink="">
      <xdr:nvSpPr>
        <xdr:cNvPr id="244" name="その他最大値テキスト"/>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53</xdr:row>
      <xdr:rowOff>1270</xdr:rowOff>
    </xdr:from>
    <xdr:to>
      <xdr:col>24</xdr:col>
      <xdr:colOff>120650</xdr:colOff>
      <xdr:row>53</xdr:row>
      <xdr:rowOff>1270</xdr:rowOff>
    </xdr:to>
    <xdr:cxnSp macro="">
      <xdr:nvCxnSpPr>
        <xdr:cNvPr id="245" name="直線コネクタ 244"/>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149860</xdr:rowOff>
    </xdr:from>
    <xdr:to>
      <xdr:col>24</xdr:col>
      <xdr:colOff>31750</xdr:colOff>
      <xdr:row>59</xdr:row>
      <xdr:rowOff>24130</xdr:rowOff>
    </xdr:to>
    <xdr:cxnSp macro="">
      <xdr:nvCxnSpPr>
        <xdr:cNvPr id="246" name="直線コネクタ 245"/>
        <xdr:cNvCxnSpPr/>
      </xdr:nvCxnSpPr>
      <xdr:spPr>
        <a:xfrm>
          <a:off x="15671800" y="100939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24147</xdr:rowOff>
    </xdr:from>
    <xdr:ext cx="762000" cy="259045"/>
    <xdr:sp macro="" textlink="">
      <xdr:nvSpPr>
        <xdr:cNvPr id="247" name="その他平均値テキスト"/>
        <xdr:cNvSpPr txBox="1"/>
      </xdr:nvSpPr>
      <xdr:spPr>
        <a:xfrm>
          <a:off x="16598900" y="9796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7620</xdr:rowOff>
    </xdr:from>
    <xdr:to>
      <xdr:col>24</xdr:col>
      <xdr:colOff>82550</xdr:colOff>
      <xdr:row>58</xdr:row>
      <xdr:rowOff>109220</xdr:rowOff>
    </xdr:to>
    <xdr:sp macro="" textlink="">
      <xdr:nvSpPr>
        <xdr:cNvPr id="248" name="フローチャート : 判断 247"/>
        <xdr:cNvSpPr/>
      </xdr:nvSpPr>
      <xdr:spPr>
        <a:xfrm>
          <a:off x="164592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81280</xdr:rowOff>
    </xdr:from>
    <xdr:to>
      <xdr:col>22</xdr:col>
      <xdr:colOff>565150</xdr:colOff>
      <xdr:row>58</xdr:row>
      <xdr:rowOff>149860</xdr:rowOff>
    </xdr:to>
    <xdr:cxnSp macro="">
      <xdr:nvCxnSpPr>
        <xdr:cNvPr id="249" name="直線コネクタ 248"/>
        <xdr:cNvCxnSpPr/>
      </xdr:nvCxnSpPr>
      <xdr:spPr>
        <a:xfrm>
          <a:off x="14782800" y="100253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7620</xdr:rowOff>
    </xdr:from>
    <xdr:to>
      <xdr:col>22</xdr:col>
      <xdr:colOff>615950</xdr:colOff>
      <xdr:row>58</xdr:row>
      <xdr:rowOff>109220</xdr:rowOff>
    </xdr:to>
    <xdr:sp macro="" textlink="">
      <xdr:nvSpPr>
        <xdr:cNvPr id="250" name="フローチャート : 判断 249"/>
        <xdr:cNvSpPr/>
      </xdr:nvSpPr>
      <xdr:spPr>
        <a:xfrm>
          <a:off x="156210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119397</xdr:rowOff>
    </xdr:from>
    <xdr:ext cx="736600" cy="259045"/>
    <xdr:sp macro="" textlink="">
      <xdr:nvSpPr>
        <xdr:cNvPr id="251" name="テキスト ボックス 250"/>
        <xdr:cNvSpPr txBox="1"/>
      </xdr:nvSpPr>
      <xdr:spPr>
        <a:xfrm>
          <a:off x="15290800" y="9720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12700</xdr:rowOff>
    </xdr:from>
    <xdr:to>
      <xdr:col>21</xdr:col>
      <xdr:colOff>361950</xdr:colOff>
      <xdr:row>58</xdr:row>
      <xdr:rowOff>81280</xdr:rowOff>
    </xdr:to>
    <xdr:cxnSp macro="">
      <xdr:nvCxnSpPr>
        <xdr:cNvPr id="252" name="直線コネクタ 251"/>
        <xdr:cNvCxnSpPr/>
      </xdr:nvCxnSpPr>
      <xdr:spPr>
        <a:xfrm>
          <a:off x="13893800" y="99568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133350</xdr:rowOff>
    </xdr:from>
    <xdr:to>
      <xdr:col>21</xdr:col>
      <xdr:colOff>412750</xdr:colOff>
      <xdr:row>58</xdr:row>
      <xdr:rowOff>63500</xdr:rowOff>
    </xdr:to>
    <xdr:sp macro="" textlink="">
      <xdr:nvSpPr>
        <xdr:cNvPr id="253" name="フローチャート : 判断 252"/>
        <xdr:cNvSpPr/>
      </xdr:nvSpPr>
      <xdr:spPr>
        <a:xfrm>
          <a:off x="14732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73677</xdr:rowOff>
    </xdr:from>
    <xdr:ext cx="762000" cy="259045"/>
    <xdr:sp macro="" textlink="">
      <xdr:nvSpPr>
        <xdr:cNvPr id="254" name="テキスト ボックス 253"/>
        <xdr:cNvSpPr txBox="1"/>
      </xdr:nvSpPr>
      <xdr:spPr>
        <a:xfrm>
          <a:off x="14401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46990</xdr:rowOff>
    </xdr:from>
    <xdr:to>
      <xdr:col>20</xdr:col>
      <xdr:colOff>158750</xdr:colOff>
      <xdr:row>58</xdr:row>
      <xdr:rowOff>12700</xdr:rowOff>
    </xdr:to>
    <xdr:cxnSp macro="">
      <xdr:nvCxnSpPr>
        <xdr:cNvPr id="255" name="直線コネクタ 254"/>
        <xdr:cNvCxnSpPr/>
      </xdr:nvCxnSpPr>
      <xdr:spPr>
        <a:xfrm>
          <a:off x="13004800" y="981964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64770</xdr:rowOff>
    </xdr:from>
    <xdr:to>
      <xdr:col>20</xdr:col>
      <xdr:colOff>209550</xdr:colOff>
      <xdr:row>57</xdr:row>
      <xdr:rowOff>166370</xdr:rowOff>
    </xdr:to>
    <xdr:sp macro="" textlink="">
      <xdr:nvSpPr>
        <xdr:cNvPr id="256" name="フローチャート : 判断 255"/>
        <xdr:cNvSpPr/>
      </xdr:nvSpPr>
      <xdr:spPr>
        <a:xfrm>
          <a:off x="13843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5097</xdr:rowOff>
    </xdr:from>
    <xdr:ext cx="762000" cy="259045"/>
    <xdr:sp macro="" textlink="">
      <xdr:nvSpPr>
        <xdr:cNvPr id="257" name="テキスト ボックス 256"/>
        <xdr:cNvSpPr txBox="1"/>
      </xdr:nvSpPr>
      <xdr:spPr>
        <a:xfrm>
          <a:off x="13512800" y="960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9" name="テキスト ボックス 258"/>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144780</xdr:rowOff>
    </xdr:from>
    <xdr:to>
      <xdr:col>24</xdr:col>
      <xdr:colOff>82550</xdr:colOff>
      <xdr:row>59</xdr:row>
      <xdr:rowOff>74930</xdr:rowOff>
    </xdr:to>
    <xdr:sp macro="" textlink="">
      <xdr:nvSpPr>
        <xdr:cNvPr id="265" name="円/楕円 264"/>
        <xdr:cNvSpPr/>
      </xdr:nvSpPr>
      <xdr:spPr>
        <a:xfrm>
          <a:off x="164592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116857</xdr:rowOff>
    </xdr:from>
    <xdr:ext cx="762000" cy="259045"/>
    <xdr:sp macro="" textlink="">
      <xdr:nvSpPr>
        <xdr:cNvPr id="266" name="その他該当値テキスト"/>
        <xdr:cNvSpPr txBox="1"/>
      </xdr:nvSpPr>
      <xdr:spPr>
        <a:xfrm>
          <a:off x="165989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99060</xdr:rowOff>
    </xdr:from>
    <xdr:to>
      <xdr:col>22</xdr:col>
      <xdr:colOff>615950</xdr:colOff>
      <xdr:row>59</xdr:row>
      <xdr:rowOff>29210</xdr:rowOff>
    </xdr:to>
    <xdr:sp macro="" textlink="">
      <xdr:nvSpPr>
        <xdr:cNvPr id="267" name="円/楕円 266"/>
        <xdr:cNvSpPr/>
      </xdr:nvSpPr>
      <xdr:spPr>
        <a:xfrm>
          <a:off x="15621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13987</xdr:rowOff>
    </xdr:from>
    <xdr:ext cx="736600" cy="259045"/>
    <xdr:sp macro="" textlink="">
      <xdr:nvSpPr>
        <xdr:cNvPr id="268" name="テキスト ボックス 267"/>
        <xdr:cNvSpPr txBox="1"/>
      </xdr:nvSpPr>
      <xdr:spPr>
        <a:xfrm>
          <a:off x="15290800" y="1012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30480</xdr:rowOff>
    </xdr:from>
    <xdr:to>
      <xdr:col>21</xdr:col>
      <xdr:colOff>412750</xdr:colOff>
      <xdr:row>58</xdr:row>
      <xdr:rowOff>132080</xdr:rowOff>
    </xdr:to>
    <xdr:sp macro="" textlink="">
      <xdr:nvSpPr>
        <xdr:cNvPr id="269" name="円/楕円 268"/>
        <xdr:cNvSpPr/>
      </xdr:nvSpPr>
      <xdr:spPr>
        <a:xfrm>
          <a:off x="14732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116857</xdr:rowOff>
    </xdr:from>
    <xdr:ext cx="762000" cy="259045"/>
    <xdr:sp macro="" textlink="">
      <xdr:nvSpPr>
        <xdr:cNvPr id="270" name="テキスト ボックス 269"/>
        <xdr:cNvSpPr txBox="1"/>
      </xdr:nvSpPr>
      <xdr:spPr>
        <a:xfrm>
          <a:off x="14401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133350</xdr:rowOff>
    </xdr:from>
    <xdr:to>
      <xdr:col>20</xdr:col>
      <xdr:colOff>209550</xdr:colOff>
      <xdr:row>58</xdr:row>
      <xdr:rowOff>63500</xdr:rowOff>
    </xdr:to>
    <xdr:sp macro="" textlink="">
      <xdr:nvSpPr>
        <xdr:cNvPr id="271" name="円/楕円 270"/>
        <xdr:cNvSpPr/>
      </xdr:nvSpPr>
      <xdr:spPr>
        <a:xfrm>
          <a:off x="13843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48277</xdr:rowOff>
    </xdr:from>
    <xdr:ext cx="762000" cy="259045"/>
    <xdr:sp macro="" textlink="">
      <xdr:nvSpPr>
        <xdr:cNvPr id="272" name="テキスト ボックス 271"/>
        <xdr:cNvSpPr txBox="1"/>
      </xdr:nvSpPr>
      <xdr:spPr>
        <a:xfrm>
          <a:off x="13512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167640</xdr:rowOff>
    </xdr:from>
    <xdr:to>
      <xdr:col>19</xdr:col>
      <xdr:colOff>6350</xdr:colOff>
      <xdr:row>57</xdr:row>
      <xdr:rowOff>97790</xdr:rowOff>
    </xdr:to>
    <xdr:sp macro="" textlink="">
      <xdr:nvSpPr>
        <xdr:cNvPr id="273" name="円/楕円 272"/>
        <xdr:cNvSpPr/>
      </xdr:nvSpPr>
      <xdr:spPr>
        <a:xfrm>
          <a:off x="12954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82567</xdr:rowOff>
    </xdr:from>
    <xdr:ext cx="762000" cy="259045"/>
    <xdr:sp macro="" textlink="">
      <xdr:nvSpPr>
        <xdr:cNvPr id="274" name="テキスト ボックス 273"/>
        <xdr:cNvSpPr txBox="1"/>
      </xdr:nvSpPr>
      <xdr:spPr>
        <a:xfrm>
          <a:off x="12623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補助費等は</a:t>
          </a:r>
          <a:r>
            <a:rPr kumimoji="1" lang="en-US" altLang="ja-JP" sz="1300">
              <a:latin typeface="ＭＳ Ｐゴシック"/>
            </a:rPr>
            <a:t>6.4</a:t>
          </a:r>
          <a:r>
            <a:rPr kumimoji="1" lang="ja-JP" altLang="en-US" sz="1300">
              <a:latin typeface="ＭＳ Ｐゴシック"/>
            </a:rPr>
            <a:t>％で、類似団体の平均を下回っています。決算額は前年度比で</a:t>
          </a:r>
          <a:r>
            <a:rPr kumimoji="1" lang="en-US" altLang="ja-JP" sz="1300">
              <a:latin typeface="ＭＳ Ｐゴシック"/>
            </a:rPr>
            <a:t>2.7</a:t>
          </a:r>
          <a:r>
            <a:rPr kumimoji="1" lang="ja-JP" altLang="en-US" sz="1300">
              <a:latin typeface="ＭＳ Ｐゴシック"/>
            </a:rPr>
            <a:t>％、</a:t>
          </a:r>
          <a:r>
            <a:rPr kumimoji="1" lang="en-US" altLang="ja-JP" sz="1300">
              <a:latin typeface="ＭＳ Ｐゴシック"/>
            </a:rPr>
            <a:t>1</a:t>
          </a:r>
          <a:r>
            <a:rPr kumimoji="1" lang="ja-JP" altLang="en-US" sz="1300">
              <a:latin typeface="ＭＳ Ｐゴシック"/>
            </a:rPr>
            <a:t>億円余の増となりましたが、経常収支比率は、、歳入経常一般財源が増だったことにより、前年度に比べ</a:t>
          </a:r>
          <a:r>
            <a:rPr kumimoji="1" lang="en-US" altLang="ja-JP" sz="1300">
              <a:latin typeface="ＭＳ Ｐゴシック"/>
            </a:rPr>
            <a:t>0.1</a:t>
          </a:r>
          <a:r>
            <a:rPr kumimoji="1" lang="ja-JP" altLang="en-US" sz="1300">
              <a:latin typeface="ＭＳ Ｐゴシック"/>
            </a:rPr>
            <a:t>ポイントの減となりました。今後も、「財政健全化に向けたアクションプログラム」の結果を踏まえ、補助対象事業の精査や補助金確定時の精算の厳格化を徹底し、可能な限り歳出削減を図っていきます。</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8" name="テキスト ボックス 29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12700</xdr:rowOff>
    </xdr:from>
    <xdr:to>
      <xdr:col>24</xdr:col>
      <xdr:colOff>31750</xdr:colOff>
      <xdr:row>40</xdr:row>
      <xdr:rowOff>127000</xdr:rowOff>
    </xdr:to>
    <xdr:cxnSp macro="">
      <xdr:nvCxnSpPr>
        <xdr:cNvPr id="300" name="直線コネクタ 299"/>
        <xdr:cNvCxnSpPr/>
      </xdr:nvCxnSpPr>
      <xdr:spPr>
        <a:xfrm flipV="1">
          <a:off x="16510000" y="5842000"/>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99077</xdr:rowOff>
    </xdr:from>
    <xdr:ext cx="762000" cy="259045"/>
    <xdr:sp macro="" textlink="">
      <xdr:nvSpPr>
        <xdr:cNvPr id="301" name="補助費等最小値テキスト"/>
        <xdr:cNvSpPr txBox="1"/>
      </xdr:nvSpPr>
      <xdr:spPr>
        <a:xfrm>
          <a:off x="16598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40</xdr:row>
      <xdr:rowOff>127000</xdr:rowOff>
    </xdr:from>
    <xdr:to>
      <xdr:col>24</xdr:col>
      <xdr:colOff>120650</xdr:colOff>
      <xdr:row>40</xdr:row>
      <xdr:rowOff>127000</xdr:rowOff>
    </xdr:to>
    <xdr:cxnSp macro="">
      <xdr:nvCxnSpPr>
        <xdr:cNvPr id="302" name="直線コネクタ 301"/>
        <xdr:cNvCxnSpPr/>
      </xdr:nvCxnSpPr>
      <xdr:spPr>
        <a:xfrm>
          <a:off x="16421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99077</xdr:rowOff>
    </xdr:from>
    <xdr:ext cx="762000" cy="259045"/>
    <xdr:sp macro="" textlink="">
      <xdr:nvSpPr>
        <xdr:cNvPr id="303" name="補助費等最大値テキスト"/>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34</xdr:row>
      <xdr:rowOff>12700</xdr:rowOff>
    </xdr:from>
    <xdr:to>
      <xdr:col>24</xdr:col>
      <xdr:colOff>120650</xdr:colOff>
      <xdr:row>34</xdr:row>
      <xdr:rowOff>12700</xdr:rowOff>
    </xdr:to>
    <xdr:cxnSp macro="">
      <xdr:nvCxnSpPr>
        <xdr:cNvPr id="304" name="直線コネクタ 303"/>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104140</xdr:rowOff>
    </xdr:from>
    <xdr:to>
      <xdr:col>24</xdr:col>
      <xdr:colOff>31750</xdr:colOff>
      <xdr:row>36</xdr:row>
      <xdr:rowOff>127000</xdr:rowOff>
    </xdr:to>
    <xdr:cxnSp macro="">
      <xdr:nvCxnSpPr>
        <xdr:cNvPr id="305" name="直線コネクタ 304"/>
        <xdr:cNvCxnSpPr/>
      </xdr:nvCxnSpPr>
      <xdr:spPr>
        <a:xfrm flipV="1">
          <a:off x="15671800" y="62763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48277</xdr:rowOff>
    </xdr:from>
    <xdr:ext cx="762000" cy="259045"/>
    <xdr:sp macro="" textlink="">
      <xdr:nvSpPr>
        <xdr:cNvPr id="306" name="補助費等平均値テキスト"/>
        <xdr:cNvSpPr txBox="1"/>
      </xdr:nvSpPr>
      <xdr:spPr>
        <a:xfrm>
          <a:off x="16598900" y="622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07" name="フローチャート : 判断 306"/>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127000</xdr:rowOff>
    </xdr:from>
    <xdr:to>
      <xdr:col>22</xdr:col>
      <xdr:colOff>565150</xdr:colOff>
      <xdr:row>37</xdr:row>
      <xdr:rowOff>46990</xdr:rowOff>
    </xdr:to>
    <xdr:cxnSp macro="">
      <xdr:nvCxnSpPr>
        <xdr:cNvPr id="308" name="直線コネクタ 307"/>
        <xdr:cNvCxnSpPr/>
      </xdr:nvCxnSpPr>
      <xdr:spPr>
        <a:xfrm flipV="1">
          <a:off x="14782800" y="62992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9" name="フローチャート : 判断 308"/>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10" name="テキスト ボックス 309"/>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46990</xdr:rowOff>
    </xdr:from>
    <xdr:to>
      <xdr:col>21</xdr:col>
      <xdr:colOff>361950</xdr:colOff>
      <xdr:row>37</xdr:row>
      <xdr:rowOff>69850</xdr:rowOff>
    </xdr:to>
    <xdr:cxnSp macro="">
      <xdr:nvCxnSpPr>
        <xdr:cNvPr id="311" name="直線コネクタ 310"/>
        <xdr:cNvCxnSpPr/>
      </xdr:nvCxnSpPr>
      <xdr:spPr>
        <a:xfrm flipV="1">
          <a:off x="13893800" y="63906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121920</xdr:rowOff>
    </xdr:from>
    <xdr:to>
      <xdr:col>21</xdr:col>
      <xdr:colOff>412750</xdr:colOff>
      <xdr:row>37</xdr:row>
      <xdr:rowOff>52070</xdr:rowOff>
    </xdr:to>
    <xdr:sp macro="" textlink="">
      <xdr:nvSpPr>
        <xdr:cNvPr id="312" name="フローチャート : 判断 311"/>
        <xdr:cNvSpPr/>
      </xdr:nvSpPr>
      <xdr:spPr>
        <a:xfrm>
          <a:off x="14732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62247</xdr:rowOff>
    </xdr:from>
    <xdr:ext cx="762000" cy="259045"/>
    <xdr:sp macro="" textlink="">
      <xdr:nvSpPr>
        <xdr:cNvPr id="313" name="テキスト ボックス 312"/>
        <xdr:cNvSpPr txBox="1"/>
      </xdr:nvSpPr>
      <xdr:spPr>
        <a:xfrm>
          <a:off x="14401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69850</xdr:rowOff>
    </xdr:from>
    <xdr:to>
      <xdr:col>20</xdr:col>
      <xdr:colOff>158750</xdr:colOff>
      <xdr:row>37</xdr:row>
      <xdr:rowOff>161290</xdr:rowOff>
    </xdr:to>
    <xdr:cxnSp macro="">
      <xdr:nvCxnSpPr>
        <xdr:cNvPr id="314" name="直線コネクタ 313"/>
        <xdr:cNvCxnSpPr/>
      </xdr:nvCxnSpPr>
      <xdr:spPr>
        <a:xfrm flipV="1">
          <a:off x="13004800" y="64135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144780</xdr:rowOff>
    </xdr:from>
    <xdr:to>
      <xdr:col>20</xdr:col>
      <xdr:colOff>209550</xdr:colOff>
      <xdr:row>37</xdr:row>
      <xdr:rowOff>74930</xdr:rowOff>
    </xdr:to>
    <xdr:sp macro="" textlink="">
      <xdr:nvSpPr>
        <xdr:cNvPr id="315" name="フローチャート : 判断 314"/>
        <xdr:cNvSpPr/>
      </xdr:nvSpPr>
      <xdr:spPr>
        <a:xfrm>
          <a:off x="13843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85107</xdr:rowOff>
    </xdr:from>
    <xdr:ext cx="762000" cy="259045"/>
    <xdr:sp macro="" textlink="">
      <xdr:nvSpPr>
        <xdr:cNvPr id="316" name="テキスト ボックス 315"/>
        <xdr:cNvSpPr txBox="1"/>
      </xdr:nvSpPr>
      <xdr:spPr>
        <a:xfrm>
          <a:off x="13512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121920</xdr:rowOff>
    </xdr:from>
    <xdr:to>
      <xdr:col>19</xdr:col>
      <xdr:colOff>6350</xdr:colOff>
      <xdr:row>37</xdr:row>
      <xdr:rowOff>52070</xdr:rowOff>
    </xdr:to>
    <xdr:sp macro="" textlink="">
      <xdr:nvSpPr>
        <xdr:cNvPr id="317" name="フローチャート : 判断 316"/>
        <xdr:cNvSpPr/>
      </xdr:nvSpPr>
      <xdr:spPr>
        <a:xfrm>
          <a:off x="12954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62247</xdr:rowOff>
    </xdr:from>
    <xdr:ext cx="762000" cy="259045"/>
    <xdr:sp macro="" textlink="">
      <xdr:nvSpPr>
        <xdr:cNvPr id="318" name="テキスト ボックス 317"/>
        <xdr:cNvSpPr txBox="1"/>
      </xdr:nvSpPr>
      <xdr:spPr>
        <a:xfrm>
          <a:off x="12623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24" name="円/楕円 323"/>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69867</xdr:rowOff>
    </xdr:from>
    <xdr:ext cx="762000" cy="259045"/>
    <xdr:sp macro="" textlink="">
      <xdr:nvSpPr>
        <xdr:cNvPr id="325" name="補助費等該当値テキスト"/>
        <xdr:cNvSpPr txBox="1"/>
      </xdr:nvSpPr>
      <xdr:spPr>
        <a:xfrm>
          <a:off x="16598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76200</xdr:rowOff>
    </xdr:from>
    <xdr:to>
      <xdr:col>22</xdr:col>
      <xdr:colOff>615950</xdr:colOff>
      <xdr:row>37</xdr:row>
      <xdr:rowOff>6350</xdr:rowOff>
    </xdr:to>
    <xdr:sp macro="" textlink="">
      <xdr:nvSpPr>
        <xdr:cNvPr id="326" name="円/楕円 325"/>
        <xdr:cNvSpPr/>
      </xdr:nvSpPr>
      <xdr:spPr>
        <a:xfrm>
          <a:off x="15621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16527</xdr:rowOff>
    </xdr:from>
    <xdr:ext cx="736600" cy="259045"/>
    <xdr:sp macro="" textlink="">
      <xdr:nvSpPr>
        <xdr:cNvPr id="327" name="テキスト ボックス 326"/>
        <xdr:cNvSpPr txBox="1"/>
      </xdr:nvSpPr>
      <xdr:spPr>
        <a:xfrm>
          <a:off x="15290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167640</xdr:rowOff>
    </xdr:from>
    <xdr:to>
      <xdr:col>21</xdr:col>
      <xdr:colOff>412750</xdr:colOff>
      <xdr:row>37</xdr:row>
      <xdr:rowOff>97790</xdr:rowOff>
    </xdr:to>
    <xdr:sp macro="" textlink="">
      <xdr:nvSpPr>
        <xdr:cNvPr id="328" name="円/楕円 327"/>
        <xdr:cNvSpPr/>
      </xdr:nvSpPr>
      <xdr:spPr>
        <a:xfrm>
          <a:off x="14732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82567</xdr:rowOff>
    </xdr:from>
    <xdr:ext cx="762000" cy="259045"/>
    <xdr:sp macro="" textlink="">
      <xdr:nvSpPr>
        <xdr:cNvPr id="329" name="テキスト ボックス 328"/>
        <xdr:cNvSpPr txBox="1"/>
      </xdr:nvSpPr>
      <xdr:spPr>
        <a:xfrm>
          <a:off x="14401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19050</xdr:rowOff>
    </xdr:from>
    <xdr:to>
      <xdr:col>20</xdr:col>
      <xdr:colOff>209550</xdr:colOff>
      <xdr:row>37</xdr:row>
      <xdr:rowOff>120650</xdr:rowOff>
    </xdr:to>
    <xdr:sp macro="" textlink="">
      <xdr:nvSpPr>
        <xdr:cNvPr id="330" name="円/楕円 329"/>
        <xdr:cNvSpPr/>
      </xdr:nvSpPr>
      <xdr:spPr>
        <a:xfrm>
          <a:off x="13843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105427</xdr:rowOff>
    </xdr:from>
    <xdr:ext cx="762000" cy="259045"/>
    <xdr:sp macro="" textlink="">
      <xdr:nvSpPr>
        <xdr:cNvPr id="331" name="テキスト ボックス 330"/>
        <xdr:cNvSpPr txBox="1"/>
      </xdr:nvSpPr>
      <xdr:spPr>
        <a:xfrm>
          <a:off x="13512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110490</xdr:rowOff>
    </xdr:from>
    <xdr:to>
      <xdr:col>19</xdr:col>
      <xdr:colOff>6350</xdr:colOff>
      <xdr:row>38</xdr:row>
      <xdr:rowOff>40640</xdr:rowOff>
    </xdr:to>
    <xdr:sp macro="" textlink="">
      <xdr:nvSpPr>
        <xdr:cNvPr id="332" name="円/楕円 331"/>
        <xdr:cNvSpPr/>
      </xdr:nvSpPr>
      <xdr:spPr>
        <a:xfrm>
          <a:off x="12954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25417</xdr:rowOff>
    </xdr:from>
    <xdr:ext cx="762000" cy="259045"/>
    <xdr:sp macro="" textlink="">
      <xdr:nvSpPr>
        <xdr:cNvPr id="333" name="テキスト ボックス 332"/>
        <xdr:cNvSpPr txBox="1"/>
      </xdr:nvSpPr>
      <xdr:spPr>
        <a:xfrm>
          <a:off x="12623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公債費は</a:t>
          </a:r>
          <a:r>
            <a:rPr kumimoji="1" lang="en-US" altLang="ja-JP" sz="1300">
              <a:latin typeface="ＭＳ Ｐゴシック"/>
            </a:rPr>
            <a:t>7.5</a:t>
          </a:r>
          <a:r>
            <a:rPr kumimoji="1" lang="ja-JP" altLang="en-US" sz="1300">
              <a:latin typeface="ＭＳ Ｐゴシック"/>
            </a:rPr>
            <a:t>％で、類似団体の平均を上回っています。償還が進むとともに新たな起債を抑制した結果、前年度比で</a:t>
          </a:r>
          <a:r>
            <a:rPr kumimoji="1" lang="en-US" altLang="ja-JP" sz="1300">
              <a:latin typeface="ＭＳ Ｐゴシック"/>
            </a:rPr>
            <a:t>2.9</a:t>
          </a:r>
          <a:r>
            <a:rPr kumimoji="1" lang="ja-JP" altLang="en-US" sz="1300">
              <a:latin typeface="ＭＳ Ｐゴシック"/>
            </a:rPr>
            <a:t>％、</a:t>
          </a:r>
          <a:r>
            <a:rPr kumimoji="1" lang="en-US" altLang="ja-JP" sz="1300">
              <a:latin typeface="ＭＳ Ｐゴシック"/>
            </a:rPr>
            <a:t>1</a:t>
          </a:r>
          <a:r>
            <a:rPr kumimoji="1" lang="ja-JP" altLang="en-US" sz="1300">
              <a:latin typeface="ＭＳ Ｐゴシック"/>
            </a:rPr>
            <a:t>億</a:t>
          </a:r>
          <a:r>
            <a:rPr kumimoji="1" lang="en-US" altLang="ja-JP" sz="1300">
              <a:latin typeface="ＭＳ Ｐゴシック"/>
            </a:rPr>
            <a:t>2</a:t>
          </a:r>
          <a:r>
            <a:rPr kumimoji="1" lang="ja-JP" altLang="en-US" sz="1300">
              <a:latin typeface="ＭＳ Ｐゴシック"/>
            </a:rPr>
            <a:t>千万円余の減となったため、前年度に比べ</a:t>
          </a:r>
          <a:r>
            <a:rPr kumimoji="1" lang="en-US" altLang="ja-JP" sz="1300">
              <a:latin typeface="ＭＳ Ｐゴシック"/>
            </a:rPr>
            <a:t>1.5</a:t>
          </a:r>
          <a:r>
            <a:rPr kumimoji="1" lang="ja-JP" altLang="en-US" sz="1300">
              <a:latin typeface="ＭＳ Ｐゴシック"/>
            </a:rPr>
            <a:t>ポイントの減となりました。今後も、毎年度の地方債の発行上限額を</a:t>
          </a:r>
          <a:r>
            <a:rPr kumimoji="1" lang="en-US" altLang="ja-JP" sz="1300">
              <a:latin typeface="ＭＳ Ｐゴシック"/>
            </a:rPr>
            <a:t>20</a:t>
          </a:r>
          <a:r>
            <a:rPr kumimoji="1" lang="ja-JP" altLang="en-US" sz="1300">
              <a:latin typeface="ＭＳ Ｐゴシック"/>
            </a:rPr>
            <a:t>億円までとするルール化に基づき、適切な起債管理に努め、数値の改善を図っていきます。</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82</xdr:row>
      <xdr:rowOff>69850</xdr:rowOff>
    </xdr:from>
    <xdr:to>
      <xdr:col>7</xdr:col>
      <xdr:colOff>574675</xdr:colOff>
      <xdr:row>82</xdr:row>
      <xdr:rowOff>69850</xdr:rowOff>
    </xdr:to>
    <xdr:cxnSp macro="">
      <xdr:nvCxnSpPr>
        <xdr:cNvPr id="348" name="直線コネクタ 347"/>
        <xdr:cNvCxnSpPr/>
      </xdr:nvCxnSpPr>
      <xdr:spPr>
        <a:xfrm>
          <a:off x="762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99077</xdr:rowOff>
    </xdr:from>
    <xdr:ext cx="508000" cy="259045"/>
    <xdr:sp macro="" textlink="">
      <xdr:nvSpPr>
        <xdr:cNvPr id="349" name="テキスト ボックス 348"/>
        <xdr:cNvSpPr txBox="1"/>
      </xdr:nvSpPr>
      <xdr:spPr>
        <a:xfrm>
          <a:off x="254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0" name="直線コネクタ 349"/>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1" name="テキスト ボックス 350"/>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79</xdr:row>
      <xdr:rowOff>12700</xdr:rowOff>
    </xdr:from>
    <xdr:to>
      <xdr:col>7</xdr:col>
      <xdr:colOff>574675</xdr:colOff>
      <xdr:row>79</xdr:row>
      <xdr:rowOff>12700</xdr:rowOff>
    </xdr:to>
    <xdr:cxnSp macro="">
      <xdr:nvCxnSpPr>
        <xdr:cNvPr id="352" name="直線コネクタ 351"/>
        <xdr:cNvCxnSpPr/>
      </xdr:nvCxnSpPr>
      <xdr:spPr>
        <a:xfrm>
          <a:off x="762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41927</xdr:rowOff>
    </xdr:from>
    <xdr:ext cx="508000" cy="259045"/>
    <xdr:sp macro="" textlink="">
      <xdr:nvSpPr>
        <xdr:cNvPr id="353" name="テキスト ボックス 352"/>
        <xdr:cNvSpPr txBox="1"/>
      </xdr:nvSpPr>
      <xdr:spPr>
        <a:xfrm>
          <a:off x="254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75</xdr:row>
      <xdr:rowOff>127000</xdr:rowOff>
    </xdr:from>
    <xdr:to>
      <xdr:col>7</xdr:col>
      <xdr:colOff>574675</xdr:colOff>
      <xdr:row>75</xdr:row>
      <xdr:rowOff>127000</xdr:rowOff>
    </xdr:to>
    <xdr:cxnSp macro="">
      <xdr:nvCxnSpPr>
        <xdr:cNvPr id="356" name="直線コネクタ 355"/>
        <xdr:cNvCxnSpPr/>
      </xdr:nvCxnSpPr>
      <xdr:spPr>
        <a:xfrm>
          <a:off x="762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156227</xdr:rowOff>
    </xdr:from>
    <xdr:ext cx="508000" cy="259045"/>
    <xdr:sp macro="" textlink="">
      <xdr:nvSpPr>
        <xdr:cNvPr id="357" name="テキスト ボックス 356"/>
        <xdr:cNvSpPr txBox="1"/>
      </xdr:nvSpPr>
      <xdr:spPr>
        <a:xfrm>
          <a:off x="254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8" name="直線コネクタ 357"/>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9" name="テキスト ボックス 358"/>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72</xdr:row>
      <xdr:rowOff>69850</xdr:rowOff>
    </xdr:from>
    <xdr:to>
      <xdr:col>7</xdr:col>
      <xdr:colOff>574675</xdr:colOff>
      <xdr:row>72</xdr:row>
      <xdr:rowOff>69850</xdr:rowOff>
    </xdr:to>
    <xdr:cxnSp macro="">
      <xdr:nvCxnSpPr>
        <xdr:cNvPr id="360" name="直線コネクタ 359"/>
        <xdr:cNvCxnSpPr/>
      </xdr:nvCxnSpPr>
      <xdr:spPr>
        <a:xfrm>
          <a:off x="762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99077</xdr:rowOff>
    </xdr:from>
    <xdr:ext cx="508000" cy="259045"/>
    <xdr:sp macro="" textlink="">
      <xdr:nvSpPr>
        <xdr:cNvPr id="361" name="テキスト ボックス 360"/>
        <xdr:cNvSpPr txBox="1"/>
      </xdr:nvSpPr>
      <xdr:spPr>
        <a:xfrm>
          <a:off x="254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22225</xdr:rowOff>
    </xdr:from>
    <xdr:to>
      <xdr:col>7</xdr:col>
      <xdr:colOff>15875</xdr:colOff>
      <xdr:row>81</xdr:row>
      <xdr:rowOff>41275</xdr:rowOff>
    </xdr:to>
    <xdr:cxnSp macro="">
      <xdr:nvCxnSpPr>
        <xdr:cNvPr id="364" name="直線コネクタ 363"/>
        <xdr:cNvCxnSpPr/>
      </xdr:nvCxnSpPr>
      <xdr:spPr>
        <a:xfrm flipV="1">
          <a:off x="4826000" y="12538075"/>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13352</xdr:rowOff>
    </xdr:from>
    <xdr:ext cx="762000" cy="259045"/>
    <xdr:sp macro="" textlink="">
      <xdr:nvSpPr>
        <xdr:cNvPr id="365" name="公債費最小値テキスト"/>
        <xdr:cNvSpPr txBox="1"/>
      </xdr:nvSpPr>
      <xdr:spPr>
        <a:xfrm>
          <a:off x="4914900" y="1390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6</xdr:col>
      <xdr:colOff>612775</xdr:colOff>
      <xdr:row>81</xdr:row>
      <xdr:rowOff>41275</xdr:rowOff>
    </xdr:from>
    <xdr:to>
      <xdr:col>7</xdr:col>
      <xdr:colOff>104775</xdr:colOff>
      <xdr:row>81</xdr:row>
      <xdr:rowOff>41275</xdr:rowOff>
    </xdr:to>
    <xdr:cxnSp macro="">
      <xdr:nvCxnSpPr>
        <xdr:cNvPr id="366" name="直線コネクタ 365"/>
        <xdr:cNvCxnSpPr/>
      </xdr:nvCxnSpPr>
      <xdr:spPr>
        <a:xfrm>
          <a:off x="4737100" y="1392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108602</xdr:rowOff>
    </xdr:from>
    <xdr:ext cx="762000" cy="259045"/>
    <xdr:sp macro="" textlink="">
      <xdr:nvSpPr>
        <xdr:cNvPr id="367" name="公債費最大値テキスト"/>
        <xdr:cNvSpPr txBox="1"/>
      </xdr:nvSpPr>
      <xdr:spPr>
        <a:xfrm>
          <a:off x="4914900" y="1228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6</xdr:col>
      <xdr:colOff>612775</xdr:colOff>
      <xdr:row>73</xdr:row>
      <xdr:rowOff>22225</xdr:rowOff>
    </xdr:from>
    <xdr:to>
      <xdr:col>7</xdr:col>
      <xdr:colOff>104775</xdr:colOff>
      <xdr:row>73</xdr:row>
      <xdr:rowOff>22225</xdr:rowOff>
    </xdr:to>
    <xdr:cxnSp macro="">
      <xdr:nvCxnSpPr>
        <xdr:cNvPr id="368" name="直線コネクタ 367"/>
        <xdr:cNvCxnSpPr/>
      </xdr:nvCxnSpPr>
      <xdr:spPr>
        <a:xfrm>
          <a:off x="4737100" y="12538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98425</xdr:rowOff>
    </xdr:from>
    <xdr:to>
      <xdr:col>7</xdr:col>
      <xdr:colOff>15875</xdr:colOff>
      <xdr:row>76</xdr:row>
      <xdr:rowOff>146050</xdr:rowOff>
    </xdr:to>
    <xdr:cxnSp macro="">
      <xdr:nvCxnSpPr>
        <xdr:cNvPr id="369" name="直線コネクタ 368"/>
        <xdr:cNvCxnSpPr/>
      </xdr:nvCxnSpPr>
      <xdr:spPr>
        <a:xfrm flipV="1">
          <a:off x="3987800" y="13128625"/>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140352</xdr:rowOff>
    </xdr:from>
    <xdr:ext cx="762000" cy="259045"/>
    <xdr:sp macro="" textlink="">
      <xdr:nvSpPr>
        <xdr:cNvPr id="370" name="公債費平均値テキスト"/>
        <xdr:cNvSpPr txBox="1"/>
      </xdr:nvSpPr>
      <xdr:spPr>
        <a:xfrm>
          <a:off x="4914900" y="12656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123825</xdr:rowOff>
    </xdr:from>
    <xdr:to>
      <xdr:col>7</xdr:col>
      <xdr:colOff>66675</xdr:colOff>
      <xdr:row>75</xdr:row>
      <xdr:rowOff>53975</xdr:rowOff>
    </xdr:to>
    <xdr:sp macro="" textlink="">
      <xdr:nvSpPr>
        <xdr:cNvPr id="371" name="フローチャート : 判断 370"/>
        <xdr:cNvSpPr/>
      </xdr:nvSpPr>
      <xdr:spPr>
        <a:xfrm>
          <a:off x="4775200" y="1281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146050</xdr:rowOff>
    </xdr:from>
    <xdr:to>
      <xdr:col>5</xdr:col>
      <xdr:colOff>549275</xdr:colOff>
      <xdr:row>78</xdr:row>
      <xdr:rowOff>127000</xdr:rowOff>
    </xdr:to>
    <xdr:cxnSp macro="">
      <xdr:nvCxnSpPr>
        <xdr:cNvPr id="372" name="直線コネクタ 371"/>
        <xdr:cNvCxnSpPr/>
      </xdr:nvCxnSpPr>
      <xdr:spPr>
        <a:xfrm flipV="1">
          <a:off x="3098800" y="13176250"/>
          <a:ext cx="889000" cy="323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9525</xdr:rowOff>
    </xdr:from>
    <xdr:to>
      <xdr:col>5</xdr:col>
      <xdr:colOff>600075</xdr:colOff>
      <xdr:row>75</xdr:row>
      <xdr:rowOff>111125</xdr:rowOff>
    </xdr:to>
    <xdr:sp macro="" textlink="">
      <xdr:nvSpPr>
        <xdr:cNvPr id="373" name="フローチャート : 判断 372"/>
        <xdr:cNvSpPr/>
      </xdr:nvSpPr>
      <xdr:spPr>
        <a:xfrm>
          <a:off x="3937000" y="1286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121302</xdr:rowOff>
    </xdr:from>
    <xdr:ext cx="736600" cy="259045"/>
    <xdr:sp macro="" textlink="">
      <xdr:nvSpPr>
        <xdr:cNvPr id="374" name="テキスト ボックス 373"/>
        <xdr:cNvSpPr txBox="1"/>
      </xdr:nvSpPr>
      <xdr:spPr>
        <a:xfrm>
          <a:off x="3606800" y="12637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127000</xdr:rowOff>
    </xdr:from>
    <xdr:to>
      <xdr:col>4</xdr:col>
      <xdr:colOff>346075</xdr:colOff>
      <xdr:row>79</xdr:row>
      <xdr:rowOff>50800</xdr:rowOff>
    </xdr:to>
    <xdr:cxnSp macro="">
      <xdr:nvCxnSpPr>
        <xdr:cNvPr id="375" name="直線コネクタ 374"/>
        <xdr:cNvCxnSpPr/>
      </xdr:nvCxnSpPr>
      <xdr:spPr>
        <a:xfrm flipV="1">
          <a:off x="2209800" y="135001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66675</xdr:rowOff>
    </xdr:from>
    <xdr:to>
      <xdr:col>4</xdr:col>
      <xdr:colOff>396875</xdr:colOff>
      <xdr:row>75</xdr:row>
      <xdr:rowOff>168275</xdr:rowOff>
    </xdr:to>
    <xdr:sp macro="" textlink="">
      <xdr:nvSpPr>
        <xdr:cNvPr id="376" name="フローチャート : 判断 375"/>
        <xdr:cNvSpPr/>
      </xdr:nvSpPr>
      <xdr:spPr>
        <a:xfrm>
          <a:off x="3048000" y="1292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7002</xdr:rowOff>
    </xdr:from>
    <xdr:ext cx="762000" cy="259045"/>
    <xdr:sp macro="" textlink="">
      <xdr:nvSpPr>
        <xdr:cNvPr id="377" name="テキスト ボックス 376"/>
        <xdr:cNvSpPr txBox="1"/>
      </xdr:nvSpPr>
      <xdr:spPr>
        <a:xfrm>
          <a:off x="2717800" y="1269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50800</xdr:rowOff>
    </xdr:from>
    <xdr:to>
      <xdr:col>3</xdr:col>
      <xdr:colOff>142875</xdr:colOff>
      <xdr:row>80</xdr:row>
      <xdr:rowOff>22225</xdr:rowOff>
    </xdr:to>
    <xdr:cxnSp macro="">
      <xdr:nvCxnSpPr>
        <xdr:cNvPr id="378" name="直線コネクタ 377"/>
        <xdr:cNvCxnSpPr/>
      </xdr:nvCxnSpPr>
      <xdr:spPr>
        <a:xfrm flipV="1">
          <a:off x="1320800" y="13595350"/>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28575</xdr:rowOff>
    </xdr:from>
    <xdr:to>
      <xdr:col>3</xdr:col>
      <xdr:colOff>193675</xdr:colOff>
      <xdr:row>75</xdr:row>
      <xdr:rowOff>130175</xdr:rowOff>
    </xdr:to>
    <xdr:sp macro="" textlink="">
      <xdr:nvSpPr>
        <xdr:cNvPr id="379" name="フローチャート : 判断 378"/>
        <xdr:cNvSpPr/>
      </xdr:nvSpPr>
      <xdr:spPr>
        <a:xfrm>
          <a:off x="2159000" y="12887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140352</xdr:rowOff>
    </xdr:from>
    <xdr:ext cx="762000" cy="259045"/>
    <xdr:sp macro="" textlink="">
      <xdr:nvSpPr>
        <xdr:cNvPr id="380" name="テキスト ボックス 379"/>
        <xdr:cNvSpPr txBox="1"/>
      </xdr:nvSpPr>
      <xdr:spPr>
        <a:xfrm>
          <a:off x="1828800" y="12656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85725</xdr:rowOff>
    </xdr:from>
    <xdr:to>
      <xdr:col>1</xdr:col>
      <xdr:colOff>676275</xdr:colOff>
      <xdr:row>76</xdr:row>
      <xdr:rowOff>15875</xdr:rowOff>
    </xdr:to>
    <xdr:sp macro="" textlink="">
      <xdr:nvSpPr>
        <xdr:cNvPr id="381" name="フローチャート : 判断 380"/>
        <xdr:cNvSpPr/>
      </xdr:nvSpPr>
      <xdr:spPr>
        <a:xfrm>
          <a:off x="1270000" y="1294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26052</xdr:rowOff>
    </xdr:from>
    <xdr:ext cx="762000" cy="259045"/>
    <xdr:sp macro="" textlink="">
      <xdr:nvSpPr>
        <xdr:cNvPr id="382" name="テキスト ボックス 381"/>
        <xdr:cNvSpPr txBox="1"/>
      </xdr:nvSpPr>
      <xdr:spPr>
        <a:xfrm>
          <a:off x="939800" y="12713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47625</xdr:rowOff>
    </xdr:from>
    <xdr:to>
      <xdr:col>7</xdr:col>
      <xdr:colOff>66675</xdr:colOff>
      <xdr:row>76</xdr:row>
      <xdr:rowOff>149225</xdr:rowOff>
    </xdr:to>
    <xdr:sp macro="" textlink="">
      <xdr:nvSpPr>
        <xdr:cNvPr id="388" name="円/楕円 387"/>
        <xdr:cNvSpPr/>
      </xdr:nvSpPr>
      <xdr:spPr>
        <a:xfrm>
          <a:off x="4775200" y="13077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19702</xdr:rowOff>
    </xdr:from>
    <xdr:ext cx="762000" cy="259045"/>
    <xdr:sp macro="" textlink="">
      <xdr:nvSpPr>
        <xdr:cNvPr id="389" name="公債費該当値テキスト"/>
        <xdr:cNvSpPr txBox="1"/>
      </xdr:nvSpPr>
      <xdr:spPr>
        <a:xfrm>
          <a:off x="4914900" y="13049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95250</xdr:rowOff>
    </xdr:from>
    <xdr:to>
      <xdr:col>5</xdr:col>
      <xdr:colOff>600075</xdr:colOff>
      <xdr:row>77</xdr:row>
      <xdr:rowOff>25400</xdr:rowOff>
    </xdr:to>
    <xdr:sp macro="" textlink="">
      <xdr:nvSpPr>
        <xdr:cNvPr id="390" name="円/楕円 389"/>
        <xdr:cNvSpPr/>
      </xdr:nvSpPr>
      <xdr:spPr>
        <a:xfrm>
          <a:off x="3937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10177</xdr:rowOff>
    </xdr:from>
    <xdr:ext cx="736600" cy="259045"/>
    <xdr:sp macro="" textlink="">
      <xdr:nvSpPr>
        <xdr:cNvPr id="391" name="テキスト ボックス 390"/>
        <xdr:cNvSpPr txBox="1"/>
      </xdr:nvSpPr>
      <xdr:spPr>
        <a:xfrm>
          <a:off x="3606800" y="13211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76200</xdr:rowOff>
    </xdr:from>
    <xdr:to>
      <xdr:col>4</xdr:col>
      <xdr:colOff>396875</xdr:colOff>
      <xdr:row>79</xdr:row>
      <xdr:rowOff>6350</xdr:rowOff>
    </xdr:to>
    <xdr:sp macro="" textlink="">
      <xdr:nvSpPr>
        <xdr:cNvPr id="392" name="円/楕円 391"/>
        <xdr:cNvSpPr/>
      </xdr:nvSpPr>
      <xdr:spPr>
        <a:xfrm>
          <a:off x="3048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162577</xdr:rowOff>
    </xdr:from>
    <xdr:ext cx="762000" cy="259045"/>
    <xdr:sp macro="" textlink="">
      <xdr:nvSpPr>
        <xdr:cNvPr id="393" name="テキスト ボックス 392"/>
        <xdr:cNvSpPr txBox="1"/>
      </xdr:nvSpPr>
      <xdr:spPr>
        <a:xfrm>
          <a:off x="2717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0</xdr:rowOff>
    </xdr:from>
    <xdr:to>
      <xdr:col>3</xdr:col>
      <xdr:colOff>193675</xdr:colOff>
      <xdr:row>79</xdr:row>
      <xdr:rowOff>101600</xdr:rowOff>
    </xdr:to>
    <xdr:sp macro="" textlink="">
      <xdr:nvSpPr>
        <xdr:cNvPr id="394" name="円/楕円 393"/>
        <xdr:cNvSpPr/>
      </xdr:nvSpPr>
      <xdr:spPr>
        <a:xfrm>
          <a:off x="2159000" y="1354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86377</xdr:rowOff>
    </xdr:from>
    <xdr:ext cx="762000" cy="259045"/>
    <xdr:sp macro="" textlink="">
      <xdr:nvSpPr>
        <xdr:cNvPr id="395" name="テキスト ボックス 394"/>
        <xdr:cNvSpPr txBox="1"/>
      </xdr:nvSpPr>
      <xdr:spPr>
        <a:xfrm>
          <a:off x="1828800" y="1363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142875</xdr:rowOff>
    </xdr:from>
    <xdr:to>
      <xdr:col>1</xdr:col>
      <xdr:colOff>676275</xdr:colOff>
      <xdr:row>80</xdr:row>
      <xdr:rowOff>73025</xdr:rowOff>
    </xdr:to>
    <xdr:sp macro="" textlink="">
      <xdr:nvSpPr>
        <xdr:cNvPr id="396" name="円/楕円 395"/>
        <xdr:cNvSpPr/>
      </xdr:nvSpPr>
      <xdr:spPr>
        <a:xfrm>
          <a:off x="1270000" y="13687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57802</xdr:rowOff>
    </xdr:from>
    <xdr:ext cx="762000" cy="259045"/>
    <xdr:sp macro="" textlink="">
      <xdr:nvSpPr>
        <xdr:cNvPr id="397" name="テキスト ボックス 396"/>
        <xdr:cNvSpPr txBox="1"/>
      </xdr:nvSpPr>
      <xdr:spPr>
        <a:xfrm>
          <a:off x="939800" y="1377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公債費以外は</a:t>
          </a:r>
          <a:r>
            <a:rPr kumimoji="1" lang="en-US" altLang="ja-JP" sz="1300">
              <a:latin typeface="ＭＳ Ｐゴシック"/>
            </a:rPr>
            <a:t>78.9</a:t>
          </a:r>
          <a:r>
            <a:rPr kumimoji="1" lang="ja-JP" altLang="en-US" sz="1300">
              <a:latin typeface="ＭＳ Ｐゴシック"/>
            </a:rPr>
            <a:t>％で、類似団体の平均を上回っています。人件費の減があった一方、物件費のや補助費等の増がありましたが、歳入経常一般財源が増だったことにより、前年度に比べ</a:t>
          </a:r>
          <a:r>
            <a:rPr kumimoji="1" lang="en-US" altLang="ja-JP" sz="1300">
              <a:latin typeface="ＭＳ Ｐゴシック"/>
            </a:rPr>
            <a:t>2.0</a:t>
          </a:r>
          <a:r>
            <a:rPr kumimoji="1" lang="ja-JP" altLang="en-US" sz="1300">
              <a:latin typeface="ＭＳ Ｐゴシック"/>
            </a:rPr>
            <a:t>ポイントの減となりました。今後も、「財政健全化に向けたアクションプログラム」の結果を踏まえ、事業内容の精査や実施方法の工夫を徹底し、可能な限り歳出削減を図っていきます。</a:t>
          </a: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82</xdr:row>
      <xdr:rowOff>69850</xdr:rowOff>
    </xdr:from>
    <xdr:to>
      <xdr:col>24</xdr:col>
      <xdr:colOff>590550</xdr:colOff>
      <xdr:row>82</xdr:row>
      <xdr:rowOff>69850</xdr:rowOff>
    </xdr:to>
    <xdr:cxnSp macro="">
      <xdr:nvCxnSpPr>
        <xdr:cNvPr id="412" name="直線コネクタ 411"/>
        <xdr:cNvCxnSpPr/>
      </xdr:nvCxnSpPr>
      <xdr:spPr>
        <a:xfrm>
          <a:off x="12446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99077</xdr:rowOff>
    </xdr:from>
    <xdr:ext cx="508000" cy="259045"/>
    <xdr:sp macro="" textlink="">
      <xdr:nvSpPr>
        <xdr:cNvPr id="413" name="テキスト ボックス 412"/>
        <xdr:cNvSpPr txBox="1"/>
      </xdr:nvSpPr>
      <xdr:spPr>
        <a:xfrm>
          <a:off x="11938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14" name="直線コネクタ 413"/>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15" name="テキスト ボックス 414"/>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18</xdr:col>
      <xdr:colOff>82550</xdr:colOff>
      <xdr:row>79</xdr:row>
      <xdr:rowOff>12700</xdr:rowOff>
    </xdr:from>
    <xdr:to>
      <xdr:col>24</xdr:col>
      <xdr:colOff>590550</xdr:colOff>
      <xdr:row>79</xdr:row>
      <xdr:rowOff>12700</xdr:rowOff>
    </xdr:to>
    <xdr:cxnSp macro="">
      <xdr:nvCxnSpPr>
        <xdr:cNvPr id="416" name="直線コネクタ 415"/>
        <xdr:cNvCxnSpPr/>
      </xdr:nvCxnSpPr>
      <xdr:spPr>
        <a:xfrm>
          <a:off x="12446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41927</xdr:rowOff>
    </xdr:from>
    <xdr:ext cx="508000" cy="259045"/>
    <xdr:sp macro="" textlink="">
      <xdr:nvSpPr>
        <xdr:cNvPr id="417" name="テキスト ボックス 416"/>
        <xdr:cNvSpPr txBox="1"/>
      </xdr:nvSpPr>
      <xdr:spPr>
        <a:xfrm>
          <a:off x="11938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75</xdr:row>
      <xdr:rowOff>127000</xdr:rowOff>
    </xdr:from>
    <xdr:to>
      <xdr:col>24</xdr:col>
      <xdr:colOff>590550</xdr:colOff>
      <xdr:row>75</xdr:row>
      <xdr:rowOff>127000</xdr:rowOff>
    </xdr:to>
    <xdr:cxnSp macro="">
      <xdr:nvCxnSpPr>
        <xdr:cNvPr id="420" name="直線コネクタ 419"/>
        <xdr:cNvCxnSpPr/>
      </xdr:nvCxnSpPr>
      <xdr:spPr>
        <a:xfrm>
          <a:off x="12446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156227</xdr:rowOff>
    </xdr:from>
    <xdr:ext cx="508000" cy="259045"/>
    <xdr:sp macro="" textlink="">
      <xdr:nvSpPr>
        <xdr:cNvPr id="421" name="テキスト ボックス 420"/>
        <xdr:cNvSpPr txBox="1"/>
      </xdr:nvSpPr>
      <xdr:spPr>
        <a:xfrm>
          <a:off x="11938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22" name="直線コネクタ 421"/>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23" name="テキスト ボックス 422"/>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72</xdr:row>
      <xdr:rowOff>69850</xdr:rowOff>
    </xdr:from>
    <xdr:to>
      <xdr:col>24</xdr:col>
      <xdr:colOff>590550</xdr:colOff>
      <xdr:row>72</xdr:row>
      <xdr:rowOff>69850</xdr:rowOff>
    </xdr:to>
    <xdr:cxnSp macro="">
      <xdr:nvCxnSpPr>
        <xdr:cNvPr id="424" name="直線コネクタ 423"/>
        <xdr:cNvCxnSpPr/>
      </xdr:nvCxnSpPr>
      <xdr:spPr>
        <a:xfrm>
          <a:off x="12446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99077</xdr:rowOff>
    </xdr:from>
    <xdr:ext cx="508000" cy="259045"/>
    <xdr:sp macro="" textlink="">
      <xdr:nvSpPr>
        <xdr:cNvPr id="425" name="テキスト ボックス 424"/>
        <xdr:cNvSpPr txBox="1"/>
      </xdr:nvSpPr>
      <xdr:spPr>
        <a:xfrm>
          <a:off x="11938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6" name="直線コネクタ 42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7" name="テキスト ボックス 42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50800</xdr:rowOff>
    </xdr:from>
    <xdr:to>
      <xdr:col>24</xdr:col>
      <xdr:colOff>31750</xdr:colOff>
      <xdr:row>80</xdr:row>
      <xdr:rowOff>50800</xdr:rowOff>
    </xdr:to>
    <xdr:cxnSp macro="">
      <xdr:nvCxnSpPr>
        <xdr:cNvPr id="429" name="直線コネクタ 428"/>
        <xdr:cNvCxnSpPr/>
      </xdr:nvCxnSpPr>
      <xdr:spPr>
        <a:xfrm flipV="1">
          <a:off x="16510000" y="12566650"/>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22877</xdr:rowOff>
    </xdr:from>
    <xdr:ext cx="762000" cy="259045"/>
    <xdr:sp macro="" textlink="">
      <xdr:nvSpPr>
        <xdr:cNvPr id="430" name="公債費以外最小値テキスト"/>
        <xdr:cNvSpPr txBox="1"/>
      </xdr:nvSpPr>
      <xdr:spPr>
        <a:xfrm>
          <a:off x="165989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83.2</a:t>
          </a:r>
          <a:endParaRPr kumimoji="1" lang="ja-JP" altLang="en-US" sz="1000" b="1">
            <a:latin typeface="ＭＳ Ｐゴシック"/>
          </a:endParaRPr>
        </a:p>
      </xdr:txBody>
    </xdr:sp>
    <xdr:clientData/>
  </xdr:oneCellAnchor>
  <xdr:twoCellAnchor>
    <xdr:from>
      <xdr:col>23</xdr:col>
      <xdr:colOff>628650</xdr:colOff>
      <xdr:row>80</xdr:row>
      <xdr:rowOff>50800</xdr:rowOff>
    </xdr:from>
    <xdr:to>
      <xdr:col>24</xdr:col>
      <xdr:colOff>120650</xdr:colOff>
      <xdr:row>80</xdr:row>
      <xdr:rowOff>50800</xdr:rowOff>
    </xdr:to>
    <xdr:cxnSp macro="">
      <xdr:nvCxnSpPr>
        <xdr:cNvPr id="431" name="直線コネクタ 430"/>
        <xdr:cNvCxnSpPr/>
      </xdr:nvCxnSpPr>
      <xdr:spPr>
        <a:xfrm>
          <a:off x="16421100" y="1376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137177</xdr:rowOff>
    </xdr:from>
    <xdr:ext cx="762000" cy="259045"/>
    <xdr:sp macro="" textlink="">
      <xdr:nvSpPr>
        <xdr:cNvPr id="432" name="公債費以外最大値テキスト"/>
        <xdr:cNvSpPr txBox="1"/>
      </xdr:nvSpPr>
      <xdr:spPr>
        <a:xfrm>
          <a:off x="16598900" y="12310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70.6</a:t>
          </a:r>
          <a:endParaRPr kumimoji="1" lang="ja-JP" altLang="en-US" sz="1000" b="1">
            <a:latin typeface="ＭＳ Ｐゴシック"/>
          </a:endParaRPr>
        </a:p>
      </xdr:txBody>
    </xdr:sp>
    <xdr:clientData/>
  </xdr:oneCellAnchor>
  <xdr:twoCellAnchor>
    <xdr:from>
      <xdr:col>23</xdr:col>
      <xdr:colOff>628650</xdr:colOff>
      <xdr:row>73</xdr:row>
      <xdr:rowOff>50800</xdr:rowOff>
    </xdr:from>
    <xdr:to>
      <xdr:col>24</xdr:col>
      <xdr:colOff>120650</xdr:colOff>
      <xdr:row>73</xdr:row>
      <xdr:rowOff>50800</xdr:rowOff>
    </xdr:to>
    <xdr:cxnSp macro="">
      <xdr:nvCxnSpPr>
        <xdr:cNvPr id="433" name="直線コネクタ 432"/>
        <xdr:cNvCxnSpPr/>
      </xdr:nvCxnSpPr>
      <xdr:spPr>
        <a:xfrm>
          <a:off x="16421100" y="12566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155575</xdr:rowOff>
    </xdr:from>
    <xdr:to>
      <xdr:col>24</xdr:col>
      <xdr:colOff>31750</xdr:colOff>
      <xdr:row>79</xdr:row>
      <xdr:rowOff>3175</xdr:rowOff>
    </xdr:to>
    <xdr:cxnSp macro="">
      <xdr:nvCxnSpPr>
        <xdr:cNvPr id="434" name="直線コネクタ 433"/>
        <xdr:cNvCxnSpPr/>
      </xdr:nvCxnSpPr>
      <xdr:spPr>
        <a:xfrm flipV="1">
          <a:off x="15671800" y="13357225"/>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45102</xdr:rowOff>
    </xdr:from>
    <xdr:ext cx="762000" cy="259045"/>
    <xdr:sp macro="" textlink="">
      <xdr:nvSpPr>
        <xdr:cNvPr id="435" name="公債費以外平均値テキスト"/>
        <xdr:cNvSpPr txBox="1"/>
      </xdr:nvSpPr>
      <xdr:spPr>
        <a:xfrm>
          <a:off x="16598900" y="130753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78.1</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28575</xdr:rowOff>
    </xdr:from>
    <xdr:to>
      <xdr:col>24</xdr:col>
      <xdr:colOff>82550</xdr:colOff>
      <xdr:row>77</xdr:row>
      <xdr:rowOff>130175</xdr:rowOff>
    </xdr:to>
    <xdr:sp macro="" textlink="">
      <xdr:nvSpPr>
        <xdr:cNvPr id="436" name="フローチャート : 判断 435"/>
        <xdr:cNvSpPr/>
      </xdr:nvSpPr>
      <xdr:spPr>
        <a:xfrm>
          <a:off x="16459200" y="13230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3175</xdr:rowOff>
    </xdr:from>
    <xdr:to>
      <xdr:col>22</xdr:col>
      <xdr:colOff>565150</xdr:colOff>
      <xdr:row>81</xdr:row>
      <xdr:rowOff>3175</xdr:rowOff>
    </xdr:to>
    <xdr:cxnSp macro="">
      <xdr:nvCxnSpPr>
        <xdr:cNvPr id="437" name="直線コネクタ 436"/>
        <xdr:cNvCxnSpPr/>
      </xdr:nvCxnSpPr>
      <xdr:spPr>
        <a:xfrm flipV="1">
          <a:off x="14782800" y="13547725"/>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85725</xdr:rowOff>
    </xdr:from>
    <xdr:to>
      <xdr:col>22</xdr:col>
      <xdr:colOff>615950</xdr:colOff>
      <xdr:row>79</xdr:row>
      <xdr:rowOff>15875</xdr:rowOff>
    </xdr:to>
    <xdr:sp macro="" textlink="">
      <xdr:nvSpPr>
        <xdr:cNvPr id="438" name="フローチャート : 判断 437"/>
        <xdr:cNvSpPr/>
      </xdr:nvSpPr>
      <xdr:spPr>
        <a:xfrm>
          <a:off x="15621000" y="1345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26052</xdr:rowOff>
    </xdr:from>
    <xdr:ext cx="736600" cy="259045"/>
    <xdr:sp macro="" textlink="">
      <xdr:nvSpPr>
        <xdr:cNvPr id="439" name="テキスト ボックス 438"/>
        <xdr:cNvSpPr txBox="1"/>
      </xdr:nvSpPr>
      <xdr:spPr>
        <a:xfrm>
          <a:off x="15290800" y="13227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a:t>
          </a:r>
          <a:endParaRPr kumimoji="1" lang="ja-JP" altLang="en-US" sz="1000" b="1">
            <a:solidFill>
              <a:srgbClr val="000080"/>
            </a:solidFill>
            <a:latin typeface="ＭＳ Ｐゴシック"/>
          </a:endParaRPr>
        </a:p>
      </xdr:txBody>
    </xdr:sp>
    <xdr:clientData/>
  </xdr:oneCellAnchor>
  <xdr:twoCellAnchor>
    <xdr:from>
      <xdr:col>20</xdr:col>
      <xdr:colOff>158750</xdr:colOff>
      <xdr:row>81</xdr:row>
      <xdr:rowOff>3175</xdr:rowOff>
    </xdr:from>
    <xdr:to>
      <xdr:col>21</xdr:col>
      <xdr:colOff>361950</xdr:colOff>
      <xdr:row>81</xdr:row>
      <xdr:rowOff>60325</xdr:rowOff>
    </xdr:to>
    <xdr:cxnSp macro="">
      <xdr:nvCxnSpPr>
        <xdr:cNvPr id="440" name="直線コネクタ 439"/>
        <xdr:cNvCxnSpPr/>
      </xdr:nvCxnSpPr>
      <xdr:spPr>
        <a:xfrm flipV="1">
          <a:off x="13893800" y="1389062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78</xdr:row>
      <xdr:rowOff>85725</xdr:rowOff>
    </xdr:from>
    <xdr:to>
      <xdr:col>21</xdr:col>
      <xdr:colOff>412750</xdr:colOff>
      <xdr:row>79</xdr:row>
      <xdr:rowOff>15875</xdr:rowOff>
    </xdr:to>
    <xdr:sp macro="" textlink="">
      <xdr:nvSpPr>
        <xdr:cNvPr id="441" name="フローチャート : 判断 440"/>
        <xdr:cNvSpPr/>
      </xdr:nvSpPr>
      <xdr:spPr>
        <a:xfrm>
          <a:off x="14732000" y="1345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26052</xdr:rowOff>
    </xdr:from>
    <xdr:ext cx="762000" cy="259045"/>
    <xdr:sp macro="" textlink="">
      <xdr:nvSpPr>
        <xdr:cNvPr id="442" name="テキスト ボックス 441"/>
        <xdr:cNvSpPr txBox="1"/>
      </xdr:nvSpPr>
      <xdr:spPr>
        <a:xfrm>
          <a:off x="14401800" y="1322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50800</xdr:rowOff>
    </xdr:from>
    <xdr:to>
      <xdr:col>20</xdr:col>
      <xdr:colOff>158750</xdr:colOff>
      <xdr:row>81</xdr:row>
      <xdr:rowOff>60325</xdr:rowOff>
    </xdr:to>
    <xdr:cxnSp macro="">
      <xdr:nvCxnSpPr>
        <xdr:cNvPr id="443" name="直線コネクタ 442"/>
        <xdr:cNvCxnSpPr/>
      </xdr:nvCxnSpPr>
      <xdr:spPr>
        <a:xfrm>
          <a:off x="13004800" y="13595350"/>
          <a:ext cx="889000" cy="352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38100</xdr:rowOff>
    </xdr:from>
    <xdr:to>
      <xdr:col>20</xdr:col>
      <xdr:colOff>209550</xdr:colOff>
      <xdr:row>78</xdr:row>
      <xdr:rowOff>139700</xdr:rowOff>
    </xdr:to>
    <xdr:sp macro="" textlink="">
      <xdr:nvSpPr>
        <xdr:cNvPr id="444" name="フローチャート : 判断 443"/>
        <xdr:cNvSpPr/>
      </xdr:nvSpPr>
      <xdr:spPr>
        <a:xfrm>
          <a:off x="138430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149877</xdr:rowOff>
    </xdr:from>
    <xdr:ext cx="762000" cy="259045"/>
    <xdr:sp macro="" textlink="">
      <xdr:nvSpPr>
        <xdr:cNvPr id="445" name="テキスト ボックス 444"/>
        <xdr:cNvSpPr txBox="1"/>
      </xdr:nvSpPr>
      <xdr:spPr>
        <a:xfrm>
          <a:off x="13512800" y="1318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0</xdr:rowOff>
    </xdr:from>
    <xdr:to>
      <xdr:col>19</xdr:col>
      <xdr:colOff>6350</xdr:colOff>
      <xdr:row>76</xdr:row>
      <xdr:rowOff>101600</xdr:rowOff>
    </xdr:to>
    <xdr:sp macro="" textlink="">
      <xdr:nvSpPr>
        <xdr:cNvPr id="446" name="フローチャート : 判断 445"/>
        <xdr:cNvSpPr/>
      </xdr:nvSpPr>
      <xdr:spPr>
        <a:xfrm>
          <a:off x="12954000" y="1303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111777</xdr:rowOff>
    </xdr:from>
    <xdr:ext cx="762000" cy="259045"/>
    <xdr:sp macro="" textlink="">
      <xdr:nvSpPr>
        <xdr:cNvPr id="447" name="テキスト ボックス 446"/>
        <xdr:cNvSpPr txBox="1"/>
      </xdr:nvSpPr>
      <xdr:spPr>
        <a:xfrm>
          <a:off x="12623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8" name="テキスト ボックス 44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9" name="テキスト ボックス 44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0" name="テキスト ボックス 44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1" name="テキスト ボックス 45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2" name="テキスト ボックス 45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104775</xdr:rowOff>
    </xdr:from>
    <xdr:to>
      <xdr:col>24</xdr:col>
      <xdr:colOff>82550</xdr:colOff>
      <xdr:row>78</xdr:row>
      <xdr:rowOff>34925</xdr:rowOff>
    </xdr:to>
    <xdr:sp macro="" textlink="">
      <xdr:nvSpPr>
        <xdr:cNvPr id="453" name="円/楕円 452"/>
        <xdr:cNvSpPr/>
      </xdr:nvSpPr>
      <xdr:spPr>
        <a:xfrm>
          <a:off x="16459200" y="13306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76852</xdr:rowOff>
    </xdr:from>
    <xdr:ext cx="762000" cy="259045"/>
    <xdr:sp macro="" textlink="">
      <xdr:nvSpPr>
        <xdr:cNvPr id="454" name="公債費以外該当値テキスト"/>
        <xdr:cNvSpPr txBox="1"/>
      </xdr:nvSpPr>
      <xdr:spPr>
        <a:xfrm>
          <a:off x="16598900" y="13278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123825</xdr:rowOff>
    </xdr:from>
    <xdr:to>
      <xdr:col>22</xdr:col>
      <xdr:colOff>615950</xdr:colOff>
      <xdr:row>79</xdr:row>
      <xdr:rowOff>53975</xdr:rowOff>
    </xdr:to>
    <xdr:sp macro="" textlink="">
      <xdr:nvSpPr>
        <xdr:cNvPr id="455" name="円/楕円 454"/>
        <xdr:cNvSpPr/>
      </xdr:nvSpPr>
      <xdr:spPr>
        <a:xfrm>
          <a:off x="15621000" y="1349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38752</xdr:rowOff>
    </xdr:from>
    <xdr:ext cx="736600" cy="259045"/>
    <xdr:sp macro="" textlink="">
      <xdr:nvSpPr>
        <xdr:cNvPr id="456" name="テキスト ボックス 455"/>
        <xdr:cNvSpPr txBox="1"/>
      </xdr:nvSpPr>
      <xdr:spPr>
        <a:xfrm>
          <a:off x="15290800" y="135833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123825</xdr:rowOff>
    </xdr:from>
    <xdr:to>
      <xdr:col>21</xdr:col>
      <xdr:colOff>412750</xdr:colOff>
      <xdr:row>81</xdr:row>
      <xdr:rowOff>53975</xdr:rowOff>
    </xdr:to>
    <xdr:sp macro="" textlink="">
      <xdr:nvSpPr>
        <xdr:cNvPr id="457" name="円/楕円 456"/>
        <xdr:cNvSpPr/>
      </xdr:nvSpPr>
      <xdr:spPr>
        <a:xfrm>
          <a:off x="14732000" y="13839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38752</xdr:rowOff>
    </xdr:from>
    <xdr:ext cx="762000" cy="259045"/>
    <xdr:sp macro="" textlink="">
      <xdr:nvSpPr>
        <xdr:cNvPr id="458" name="テキスト ボックス 457"/>
        <xdr:cNvSpPr txBox="1"/>
      </xdr:nvSpPr>
      <xdr:spPr>
        <a:xfrm>
          <a:off x="14401800" y="13926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20</xdr:col>
      <xdr:colOff>107950</xdr:colOff>
      <xdr:row>81</xdr:row>
      <xdr:rowOff>9525</xdr:rowOff>
    </xdr:from>
    <xdr:to>
      <xdr:col>20</xdr:col>
      <xdr:colOff>209550</xdr:colOff>
      <xdr:row>81</xdr:row>
      <xdr:rowOff>111125</xdr:rowOff>
    </xdr:to>
    <xdr:sp macro="" textlink="">
      <xdr:nvSpPr>
        <xdr:cNvPr id="459" name="円/楕円 458"/>
        <xdr:cNvSpPr/>
      </xdr:nvSpPr>
      <xdr:spPr>
        <a:xfrm>
          <a:off x="13843000" y="13896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81</xdr:row>
      <xdr:rowOff>95902</xdr:rowOff>
    </xdr:from>
    <xdr:ext cx="762000" cy="259045"/>
    <xdr:sp macro="" textlink="">
      <xdr:nvSpPr>
        <xdr:cNvPr id="460" name="テキスト ボックス 459"/>
        <xdr:cNvSpPr txBox="1"/>
      </xdr:nvSpPr>
      <xdr:spPr>
        <a:xfrm>
          <a:off x="13512800" y="13983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0</xdr:rowOff>
    </xdr:from>
    <xdr:to>
      <xdr:col>19</xdr:col>
      <xdr:colOff>6350</xdr:colOff>
      <xdr:row>79</xdr:row>
      <xdr:rowOff>101600</xdr:rowOff>
    </xdr:to>
    <xdr:sp macro="" textlink="">
      <xdr:nvSpPr>
        <xdr:cNvPr id="461" name="円/楕円 460"/>
        <xdr:cNvSpPr/>
      </xdr:nvSpPr>
      <xdr:spPr>
        <a:xfrm>
          <a:off x="12954000" y="1354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86377</xdr:rowOff>
    </xdr:from>
    <xdr:ext cx="762000" cy="259045"/>
    <xdr:sp macro="" textlink="">
      <xdr:nvSpPr>
        <xdr:cNvPr id="462" name="テキスト ボックス 461"/>
        <xdr:cNvSpPr txBox="1"/>
      </xdr:nvSpPr>
      <xdr:spPr>
        <a:xfrm>
          <a:off x="12623800" y="1363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東京都目黒区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123523</xdr:rowOff>
    </xdr:from>
    <xdr:to>
      <xdr:col>4</xdr:col>
      <xdr:colOff>1117600</xdr:colOff>
      <xdr:row>19</xdr:row>
      <xdr:rowOff>145421</xdr:rowOff>
    </xdr:to>
    <xdr:cxnSp macro="">
      <xdr:nvCxnSpPr>
        <xdr:cNvPr id="49" name="直線コネクタ 48"/>
        <xdr:cNvCxnSpPr/>
      </xdr:nvCxnSpPr>
      <xdr:spPr bwMode="auto">
        <a:xfrm flipV="1">
          <a:off x="5651500" y="2057098"/>
          <a:ext cx="0" cy="13934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117498</xdr:rowOff>
    </xdr:from>
    <xdr:ext cx="762000" cy="259045"/>
    <xdr:sp macro="" textlink="">
      <xdr:nvSpPr>
        <xdr:cNvPr id="50" name="人口1人当たり決算額の推移最小値テキスト130"/>
        <xdr:cNvSpPr txBox="1"/>
      </xdr:nvSpPr>
      <xdr:spPr>
        <a:xfrm>
          <a:off x="5740400" y="342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51,066</a:t>
          </a:r>
          <a:endParaRPr kumimoji="1" lang="ja-JP" altLang="en-US" sz="1000" b="1">
            <a:latin typeface="ＭＳ Ｐゴシック"/>
          </a:endParaRPr>
        </a:p>
      </xdr:txBody>
    </xdr:sp>
    <xdr:clientData/>
  </xdr:oneCellAnchor>
  <xdr:twoCellAnchor>
    <xdr:from>
      <xdr:col>4</xdr:col>
      <xdr:colOff>1028700</xdr:colOff>
      <xdr:row>19</xdr:row>
      <xdr:rowOff>145421</xdr:rowOff>
    </xdr:from>
    <xdr:to>
      <xdr:col>5</xdr:col>
      <xdr:colOff>73025</xdr:colOff>
      <xdr:row>19</xdr:row>
      <xdr:rowOff>145421</xdr:rowOff>
    </xdr:to>
    <xdr:cxnSp macro="">
      <xdr:nvCxnSpPr>
        <xdr:cNvPr id="51" name="直線コネクタ 50"/>
        <xdr:cNvCxnSpPr/>
      </xdr:nvCxnSpPr>
      <xdr:spPr bwMode="auto">
        <a:xfrm>
          <a:off x="5562600" y="34505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38450</xdr:rowOff>
    </xdr:from>
    <xdr:ext cx="762000" cy="259045"/>
    <xdr:sp macro="" textlink="">
      <xdr:nvSpPr>
        <xdr:cNvPr id="52" name="人口1人当たり決算額の推移最大値テキスト130"/>
        <xdr:cNvSpPr txBox="1"/>
      </xdr:nvSpPr>
      <xdr:spPr>
        <a:xfrm>
          <a:off x="5740400" y="1800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197,365</a:t>
          </a:r>
          <a:endParaRPr kumimoji="1" lang="ja-JP" altLang="en-US" sz="1000" b="1">
            <a:latin typeface="ＭＳ Ｐゴシック"/>
          </a:endParaRPr>
        </a:p>
      </xdr:txBody>
    </xdr:sp>
    <xdr:clientData/>
  </xdr:oneCellAnchor>
  <xdr:twoCellAnchor>
    <xdr:from>
      <xdr:col>4</xdr:col>
      <xdr:colOff>1028700</xdr:colOff>
      <xdr:row>11</xdr:row>
      <xdr:rowOff>123523</xdr:rowOff>
    </xdr:from>
    <xdr:to>
      <xdr:col>5</xdr:col>
      <xdr:colOff>73025</xdr:colOff>
      <xdr:row>11</xdr:row>
      <xdr:rowOff>123523</xdr:rowOff>
    </xdr:to>
    <xdr:cxnSp macro="">
      <xdr:nvCxnSpPr>
        <xdr:cNvPr id="53" name="直線コネクタ 52"/>
        <xdr:cNvCxnSpPr/>
      </xdr:nvCxnSpPr>
      <xdr:spPr bwMode="auto">
        <a:xfrm>
          <a:off x="5562600" y="20570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43447</xdr:rowOff>
    </xdr:from>
    <xdr:to>
      <xdr:col>4</xdr:col>
      <xdr:colOff>1117600</xdr:colOff>
      <xdr:row>18</xdr:row>
      <xdr:rowOff>68412</xdr:rowOff>
    </xdr:to>
    <xdr:cxnSp macro="">
      <xdr:nvCxnSpPr>
        <xdr:cNvPr id="54" name="直線コネクタ 53"/>
        <xdr:cNvCxnSpPr/>
      </xdr:nvCxnSpPr>
      <xdr:spPr bwMode="auto">
        <a:xfrm>
          <a:off x="5003800" y="3177172"/>
          <a:ext cx="647700" cy="249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99417</xdr:rowOff>
    </xdr:from>
    <xdr:ext cx="762000" cy="259045"/>
    <xdr:sp macro="" textlink="">
      <xdr:nvSpPr>
        <xdr:cNvPr id="55" name="人口1人当たり決算額の推移平均値テキスト130"/>
        <xdr:cNvSpPr txBox="1"/>
      </xdr:nvSpPr>
      <xdr:spPr>
        <a:xfrm>
          <a:off x="5740400" y="32331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65,631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127340</xdr:rowOff>
    </xdr:from>
    <xdr:to>
      <xdr:col>5</xdr:col>
      <xdr:colOff>34925</xdr:colOff>
      <xdr:row>19</xdr:row>
      <xdr:rowOff>57490</xdr:rowOff>
    </xdr:to>
    <xdr:sp macro="" textlink="">
      <xdr:nvSpPr>
        <xdr:cNvPr id="56" name="フローチャート : 判断 55"/>
        <xdr:cNvSpPr/>
      </xdr:nvSpPr>
      <xdr:spPr bwMode="auto">
        <a:xfrm>
          <a:off x="5600700" y="32610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135954</xdr:rowOff>
    </xdr:from>
    <xdr:to>
      <xdr:col>4</xdr:col>
      <xdr:colOff>469900</xdr:colOff>
      <xdr:row>18</xdr:row>
      <xdr:rowOff>43447</xdr:rowOff>
    </xdr:to>
    <xdr:cxnSp macro="">
      <xdr:nvCxnSpPr>
        <xdr:cNvPr id="57" name="直線コネクタ 56"/>
        <xdr:cNvCxnSpPr/>
      </xdr:nvCxnSpPr>
      <xdr:spPr bwMode="auto">
        <a:xfrm>
          <a:off x="4305300" y="3098229"/>
          <a:ext cx="698500" cy="789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111462</xdr:rowOff>
    </xdr:from>
    <xdr:to>
      <xdr:col>4</xdr:col>
      <xdr:colOff>520700</xdr:colOff>
      <xdr:row>19</xdr:row>
      <xdr:rowOff>41611</xdr:rowOff>
    </xdr:to>
    <xdr:sp macro="" textlink="">
      <xdr:nvSpPr>
        <xdr:cNvPr id="58" name="フローチャート : 判断 57"/>
        <xdr:cNvSpPr/>
      </xdr:nvSpPr>
      <xdr:spPr bwMode="auto">
        <a:xfrm>
          <a:off x="4953000" y="3245187"/>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26388</xdr:rowOff>
    </xdr:from>
    <xdr:ext cx="736600" cy="259045"/>
    <xdr:sp macro="" textlink="">
      <xdr:nvSpPr>
        <xdr:cNvPr id="59" name="テキスト ボックス 58"/>
        <xdr:cNvSpPr txBox="1"/>
      </xdr:nvSpPr>
      <xdr:spPr>
        <a:xfrm>
          <a:off x="4622800" y="3331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67,298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123952</xdr:rowOff>
    </xdr:from>
    <xdr:to>
      <xdr:col>3</xdr:col>
      <xdr:colOff>904875</xdr:colOff>
      <xdr:row>17</xdr:row>
      <xdr:rowOff>135954</xdr:rowOff>
    </xdr:to>
    <xdr:cxnSp macro="">
      <xdr:nvCxnSpPr>
        <xdr:cNvPr id="60" name="直線コネクタ 59"/>
        <xdr:cNvCxnSpPr/>
      </xdr:nvCxnSpPr>
      <xdr:spPr bwMode="auto">
        <a:xfrm>
          <a:off x="3606800" y="3086227"/>
          <a:ext cx="698500" cy="120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64608</xdr:rowOff>
    </xdr:from>
    <xdr:to>
      <xdr:col>3</xdr:col>
      <xdr:colOff>955675</xdr:colOff>
      <xdr:row>18</xdr:row>
      <xdr:rowOff>166208</xdr:rowOff>
    </xdr:to>
    <xdr:sp macro="" textlink="">
      <xdr:nvSpPr>
        <xdr:cNvPr id="61" name="フローチャート : 判断 60"/>
        <xdr:cNvSpPr/>
      </xdr:nvSpPr>
      <xdr:spPr bwMode="auto">
        <a:xfrm>
          <a:off x="4254500" y="31983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150985</xdr:rowOff>
    </xdr:from>
    <xdr:ext cx="762000" cy="259045"/>
    <xdr:sp macro="" textlink="">
      <xdr:nvSpPr>
        <xdr:cNvPr id="62" name="テキスト ボックス 61"/>
        <xdr:cNvSpPr txBox="1"/>
      </xdr:nvSpPr>
      <xdr:spPr>
        <a:xfrm>
          <a:off x="3924300" y="3284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72,217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112446</xdr:rowOff>
    </xdr:from>
    <xdr:to>
      <xdr:col>3</xdr:col>
      <xdr:colOff>206375</xdr:colOff>
      <xdr:row>17</xdr:row>
      <xdr:rowOff>123952</xdr:rowOff>
    </xdr:to>
    <xdr:cxnSp macro="">
      <xdr:nvCxnSpPr>
        <xdr:cNvPr id="63" name="直線コネクタ 62"/>
        <xdr:cNvCxnSpPr/>
      </xdr:nvCxnSpPr>
      <xdr:spPr bwMode="auto">
        <a:xfrm>
          <a:off x="2908300" y="3074721"/>
          <a:ext cx="698500" cy="115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62274</xdr:rowOff>
    </xdr:from>
    <xdr:to>
      <xdr:col>3</xdr:col>
      <xdr:colOff>257175</xdr:colOff>
      <xdr:row>18</xdr:row>
      <xdr:rowOff>163874</xdr:rowOff>
    </xdr:to>
    <xdr:sp macro="" textlink="">
      <xdr:nvSpPr>
        <xdr:cNvPr id="64" name="フローチャート : 判断 63"/>
        <xdr:cNvSpPr/>
      </xdr:nvSpPr>
      <xdr:spPr bwMode="auto">
        <a:xfrm>
          <a:off x="3556000" y="31959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148651</xdr:rowOff>
    </xdr:from>
    <xdr:ext cx="762000" cy="259045"/>
    <xdr:sp macro="" textlink="">
      <xdr:nvSpPr>
        <xdr:cNvPr id="65" name="テキスト ボックス 64"/>
        <xdr:cNvSpPr txBox="1"/>
      </xdr:nvSpPr>
      <xdr:spPr>
        <a:xfrm>
          <a:off x="3225800" y="328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72,462</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46587</xdr:rowOff>
    </xdr:from>
    <xdr:to>
      <xdr:col>2</xdr:col>
      <xdr:colOff>692150</xdr:colOff>
      <xdr:row>18</xdr:row>
      <xdr:rowOff>148187</xdr:rowOff>
    </xdr:to>
    <xdr:sp macro="" textlink="">
      <xdr:nvSpPr>
        <xdr:cNvPr id="66" name="フローチャート : 判断 65"/>
        <xdr:cNvSpPr/>
      </xdr:nvSpPr>
      <xdr:spPr bwMode="auto">
        <a:xfrm>
          <a:off x="2857500" y="318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132964</xdr:rowOff>
    </xdr:from>
    <xdr:ext cx="762000" cy="259045"/>
    <xdr:sp macro="" textlink="">
      <xdr:nvSpPr>
        <xdr:cNvPr id="67" name="テキスト ボックス 66"/>
        <xdr:cNvSpPr txBox="1"/>
      </xdr:nvSpPr>
      <xdr:spPr>
        <a:xfrm>
          <a:off x="2527300" y="3266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74,109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17612</xdr:rowOff>
    </xdr:from>
    <xdr:to>
      <xdr:col>5</xdr:col>
      <xdr:colOff>34925</xdr:colOff>
      <xdr:row>18</xdr:row>
      <xdr:rowOff>119212</xdr:rowOff>
    </xdr:to>
    <xdr:sp macro="" textlink="">
      <xdr:nvSpPr>
        <xdr:cNvPr id="73" name="円/楕円 72"/>
        <xdr:cNvSpPr/>
      </xdr:nvSpPr>
      <xdr:spPr bwMode="auto">
        <a:xfrm>
          <a:off x="5600700" y="3151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34139</xdr:rowOff>
    </xdr:from>
    <xdr:ext cx="762000" cy="259045"/>
    <xdr:sp macro="" textlink="">
      <xdr:nvSpPr>
        <xdr:cNvPr id="74" name="人口1人当たり決算額の推移該当値テキスト130"/>
        <xdr:cNvSpPr txBox="1"/>
      </xdr:nvSpPr>
      <xdr:spPr>
        <a:xfrm>
          <a:off x="5740400" y="299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77,151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164097</xdr:rowOff>
    </xdr:from>
    <xdr:to>
      <xdr:col>4</xdr:col>
      <xdr:colOff>520700</xdr:colOff>
      <xdr:row>18</xdr:row>
      <xdr:rowOff>94247</xdr:rowOff>
    </xdr:to>
    <xdr:sp macro="" textlink="">
      <xdr:nvSpPr>
        <xdr:cNvPr id="75" name="円/楕円 74"/>
        <xdr:cNvSpPr/>
      </xdr:nvSpPr>
      <xdr:spPr bwMode="auto">
        <a:xfrm>
          <a:off x="4953000" y="31263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104424</xdr:rowOff>
    </xdr:from>
    <xdr:ext cx="736600" cy="259045"/>
    <xdr:sp macro="" textlink="">
      <xdr:nvSpPr>
        <xdr:cNvPr id="76" name="テキスト ボックス 75"/>
        <xdr:cNvSpPr txBox="1"/>
      </xdr:nvSpPr>
      <xdr:spPr>
        <a:xfrm>
          <a:off x="4622800" y="2895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79,772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85154</xdr:rowOff>
    </xdr:from>
    <xdr:to>
      <xdr:col>3</xdr:col>
      <xdr:colOff>955675</xdr:colOff>
      <xdr:row>18</xdr:row>
      <xdr:rowOff>15304</xdr:rowOff>
    </xdr:to>
    <xdr:sp macro="" textlink="">
      <xdr:nvSpPr>
        <xdr:cNvPr id="77" name="円/楕円 76"/>
        <xdr:cNvSpPr/>
      </xdr:nvSpPr>
      <xdr:spPr bwMode="auto">
        <a:xfrm>
          <a:off x="4254500" y="3047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25481</xdr:rowOff>
    </xdr:from>
    <xdr:ext cx="762000" cy="259045"/>
    <xdr:sp macro="" textlink="">
      <xdr:nvSpPr>
        <xdr:cNvPr id="78" name="テキスト ボックス 77"/>
        <xdr:cNvSpPr txBox="1"/>
      </xdr:nvSpPr>
      <xdr:spPr>
        <a:xfrm>
          <a:off x="3924300" y="2816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88,060</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73152</xdr:rowOff>
    </xdr:from>
    <xdr:to>
      <xdr:col>3</xdr:col>
      <xdr:colOff>257175</xdr:colOff>
      <xdr:row>18</xdr:row>
      <xdr:rowOff>3302</xdr:rowOff>
    </xdr:to>
    <xdr:sp macro="" textlink="">
      <xdr:nvSpPr>
        <xdr:cNvPr id="79" name="円/楕円 78"/>
        <xdr:cNvSpPr/>
      </xdr:nvSpPr>
      <xdr:spPr bwMode="auto">
        <a:xfrm>
          <a:off x="3556000" y="30354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13479</xdr:rowOff>
    </xdr:from>
    <xdr:ext cx="762000" cy="259045"/>
    <xdr:sp macro="" textlink="">
      <xdr:nvSpPr>
        <xdr:cNvPr id="80" name="テキスト ボックス 79"/>
        <xdr:cNvSpPr txBox="1"/>
      </xdr:nvSpPr>
      <xdr:spPr>
        <a:xfrm>
          <a:off x="3225800" y="2804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89,320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61646</xdr:rowOff>
    </xdr:from>
    <xdr:to>
      <xdr:col>2</xdr:col>
      <xdr:colOff>692150</xdr:colOff>
      <xdr:row>17</xdr:row>
      <xdr:rowOff>163246</xdr:rowOff>
    </xdr:to>
    <xdr:sp macro="" textlink="">
      <xdr:nvSpPr>
        <xdr:cNvPr id="81" name="円/楕円 80"/>
        <xdr:cNvSpPr/>
      </xdr:nvSpPr>
      <xdr:spPr bwMode="auto">
        <a:xfrm>
          <a:off x="2857500" y="30239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1973</xdr:rowOff>
    </xdr:from>
    <xdr:ext cx="762000" cy="259045"/>
    <xdr:sp macro="" textlink="">
      <xdr:nvSpPr>
        <xdr:cNvPr id="82" name="テキスト ボックス 81"/>
        <xdr:cNvSpPr txBox="1"/>
      </xdr:nvSpPr>
      <xdr:spPr>
        <a:xfrm>
          <a:off x="2527300" y="2792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90,528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927</xdr:rowOff>
    </xdr:from>
    <xdr:to>
      <xdr:col>4</xdr:col>
      <xdr:colOff>1117600</xdr:colOff>
      <xdr:row>37</xdr:row>
      <xdr:rowOff>306604</xdr:rowOff>
    </xdr:to>
    <xdr:cxnSp macro="">
      <xdr:nvCxnSpPr>
        <xdr:cNvPr id="111" name="直線コネクタ 110"/>
        <xdr:cNvCxnSpPr/>
      </xdr:nvCxnSpPr>
      <xdr:spPr bwMode="auto">
        <a:xfrm flipV="1">
          <a:off x="5651500" y="6268377"/>
          <a:ext cx="0" cy="116292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278681</xdr:rowOff>
    </xdr:from>
    <xdr:ext cx="762000" cy="259045"/>
    <xdr:sp macro="" textlink="">
      <xdr:nvSpPr>
        <xdr:cNvPr id="112" name="人口1人当たり決算額の推移最小値テキスト445"/>
        <xdr:cNvSpPr txBox="1"/>
      </xdr:nvSpPr>
      <xdr:spPr>
        <a:xfrm>
          <a:off x="5740400" y="740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3,286</a:t>
          </a:r>
          <a:endParaRPr kumimoji="1" lang="ja-JP" altLang="en-US" sz="1000" b="1">
            <a:latin typeface="ＭＳ Ｐゴシック"/>
          </a:endParaRPr>
        </a:p>
      </xdr:txBody>
    </xdr:sp>
    <xdr:clientData/>
  </xdr:oneCellAnchor>
  <xdr:twoCellAnchor>
    <xdr:from>
      <xdr:col>4</xdr:col>
      <xdr:colOff>1028700</xdr:colOff>
      <xdr:row>37</xdr:row>
      <xdr:rowOff>306604</xdr:rowOff>
    </xdr:from>
    <xdr:to>
      <xdr:col>5</xdr:col>
      <xdr:colOff>73025</xdr:colOff>
      <xdr:row>37</xdr:row>
      <xdr:rowOff>306604</xdr:rowOff>
    </xdr:to>
    <xdr:cxnSp macro="">
      <xdr:nvCxnSpPr>
        <xdr:cNvPr id="113" name="直線コネクタ 112"/>
        <xdr:cNvCxnSpPr/>
      </xdr:nvCxnSpPr>
      <xdr:spPr bwMode="auto">
        <a:xfrm>
          <a:off x="5562600" y="74313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87304</xdr:rowOff>
    </xdr:from>
    <xdr:ext cx="762000" cy="259045"/>
    <xdr:sp macro="" textlink="">
      <xdr:nvSpPr>
        <xdr:cNvPr id="114" name="人口1人当たり決算額の推移最大値テキスト445"/>
        <xdr:cNvSpPr txBox="1"/>
      </xdr:nvSpPr>
      <xdr:spPr>
        <a:xfrm>
          <a:off x="5740400" y="6011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33,809</a:t>
          </a:r>
          <a:endParaRPr kumimoji="1" lang="ja-JP" altLang="en-US" sz="1000" b="1">
            <a:latin typeface="ＭＳ Ｐゴシック"/>
          </a:endParaRPr>
        </a:p>
      </xdr:txBody>
    </xdr:sp>
    <xdr:clientData/>
  </xdr:oneCellAnchor>
  <xdr:twoCellAnchor>
    <xdr:from>
      <xdr:col>4</xdr:col>
      <xdr:colOff>1028700</xdr:colOff>
      <xdr:row>34</xdr:row>
      <xdr:rowOff>927</xdr:rowOff>
    </xdr:from>
    <xdr:to>
      <xdr:col>5</xdr:col>
      <xdr:colOff>73025</xdr:colOff>
      <xdr:row>34</xdr:row>
      <xdr:rowOff>927</xdr:rowOff>
    </xdr:to>
    <xdr:cxnSp macro="">
      <xdr:nvCxnSpPr>
        <xdr:cNvPr id="115" name="直線コネクタ 114"/>
        <xdr:cNvCxnSpPr/>
      </xdr:nvCxnSpPr>
      <xdr:spPr bwMode="auto">
        <a:xfrm>
          <a:off x="5562600" y="6268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110846</xdr:rowOff>
    </xdr:from>
    <xdr:to>
      <xdr:col>4</xdr:col>
      <xdr:colOff>1117600</xdr:colOff>
      <xdr:row>35</xdr:row>
      <xdr:rowOff>241681</xdr:rowOff>
    </xdr:to>
    <xdr:cxnSp macro="">
      <xdr:nvCxnSpPr>
        <xdr:cNvPr id="116" name="直線コネクタ 115"/>
        <xdr:cNvCxnSpPr/>
      </xdr:nvCxnSpPr>
      <xdr:spPr bwMode="auto">
        <a:xfrm>
          <a:off x="5003800" y="6721196"/>
          <a:ext cx="647700" cy="1308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342447</xdr:rowOff>
    </xdr:from>
    <xdr:ext cx="762000" cy="259045"/>
    <xdr:sp macro="" textlink="">
      <xdr:nvSpPr>
        <xdr:cNvPr id="117" name="人口1人当たり決算額の推移平均値テキスト445"/>
        <xdr:cNvSpPr txBox="1"/>
      </xdr:nvSpPr>
      <xdr:spPr>
        <a:xfrm>
          <a:off x="5740400" y="695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13,779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27470</xdr:rowOff>
    </xdr:from>
    <xdr:to>
      <xdr:col>5</xdr:col>
      <xdr:colOff>34925</xdr:colOff>
      <xdr:row>36</xdr:row>
      <xdr:rowOff>129070</xdr:rowOff>
    </xdr:to>
    <xdr:sp macro="" textlink="">
      <xdr:nvSpPr>
        <xdr:cNvPr id="118" name="フローチャート : 判断 117"/>
        <xdr:cNvSpPr/>
      </xdr:nvSpPr>
      <xdr:spPr bwMode="auto">
        <a:xfrm>
          <a:off x="5600700" y="69807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17691</xdr:rowOff>
    </xdr:from>
    <xdr:to>
      <xdr:col>4</xdr:col>
      <xdr:colOff>469900</xdr:colOff>
      <xdr:row>35</xdr:row>
      <xdr:rowOff>110846</xdr:rowOff>
    </xdr:to>
    <xdr:cxnSp macro="">
      <xdr:nvCxnSpPr>
        <xdr:cNvPr id="119" name="直線コネクタ 118"/>
        <xdr:cNvCxnSpPr/>
      </xdr:nvCxnSpPr>
      <xdr:spPr bwMode="auto">
        <a:xfrm>
          <a:off x="4305300" y="6628041"/>
          <a:ext cx="698500" cy="931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341223</xdr:rowOff>
    </xdr:from>
    <xdr:to>
      <xdr:col>4</xdr:col>
      <xdr:colOff>520700</xdr:colOff>
      <xdr:row>36</xdr:row>
      <xdr:rowOff>99923</xdr:rowOff>
    </xdr:to>
    <xdr:sp macro="" textlink="">
      <xdr:nvSpPr>
        <xdr:cNvPr id="120" name="フローチャート : 判断 119"/>
        <xdr:cNvSpPr/>
      </xdr:nvSpPr>
      <xdr:spPr bwMode="auto">
        <a:xfrm>
          <a:off x="4953000" y="69515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84700</xdr:rowOff>
    </xdr:from>
    <xdr:ext cx="736600" cy="259045"/>
    <xdr:sp macro="" textlink="">
      <xdr:nvSpPr>
        <xdr:cNvPr id="121" name="テキスト ボックス 120"/>
        <xdr:cNvSpPr txBox="1"/>
      </xdr:nvSpPr>
      <xdr:spPr>
        <a:xfrm>
          <a:off x="4622800" y="70379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14,544</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27216</xdr:rowOff>
    </xdr:from>
    <xdr:to>
      <xdr:col>3</xdr:col>
      <xdr:colOff>904875</xdr:colOff>
      <xdr:row>35</xdr:row>
      <xdr:rowOff>17691</xdr:rowOff>
    </xdr:to>
    <xdr:cxnSp macro="">
      <xdr:nvCxnSpPr>
        <xdr:cNvPr id="122" name="直線コネクタ 121"/>
        <xdr:cNvCxnSpPr/>
      </xdr:nvCxnSpPr>
      <xdr:spPr bwMode="auto">
        <a:xfrm>
          <a:off x="3606800" y="6294666"/>
          <a:ext cx="698500" cy="333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311963</xdr:rowOff>
    </xdr:from>
    <xdr:to>
      <xdr:col>3</xdr:col>
      <xdr:colOff>955675</xdr:colOff>
      <xdr:row>36</xdr:row>
      <xdr:rowOff>70663</xdr:rowOff>
    </xdr:to>
    <xdr:sp macro="" textlink="">
      <xdr:nvSpPr>
        <xdr:cNvPr id="123" name="フローチャート : 判断 122"/>
        <xdr:cNvSpPr/>
      </xdr:nvSpPr>
      <xdr:spPr bwMode="auto">
        <a:xfrm>
          <a:off x="4254500" y="69223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55440</xdr:rowOff>
    </xdr:from>
    <xdr:ext cx="762000" cy="259045"/>
    <xdr:sp macro="" textlink="">
      <xdr:nvSpPr>
        <xdr:cNvPr id="124" name="テキスト ボックス 123"/>
        <xdr:cNvSpPr txBox="1"/>
      </xdr:nvSpPr>
      <xdr:spPr>
        <a:xfrm>
          <a:off x="3924300" y="7008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15,312</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169900</xdr:rowOff>
    </xdr:from>
    <xdr:to>
      <xdr:col>3</xdr:col>
      <xdr:colOff>206375</xdr:colOff>
      <xdr:row>34</xdr:row>
      <xdr:rowOff>27216</xdr:rowOff>
    </xdr:to>
    <xdr:cxnSp macro="">
      <xdr:nvCxnSpPr>
        <xdr:cNvPr id="125" name="直線コネクタ 124"/>
        <xdr:cNvCxnSpPr/>
      </xdr:nvCxnSpPr>
      <xdr:spPr bwMode="auto">
        <a:xfrm>
          <a:off x="2908300" y="6094450"/>
          <a:ext cx="698500" cy="2002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276987</xdr:rowOff>
    </xdr:from>
    <xdr:to>
      <xdr:col>3</xdr:col>
      <xdr:colOff>257175</xdr:colOff>
      <xdr:row>36</xdr:row>
      <xdr:rowOff>35687</xdr:rowOff>
    </xdr:to>
    <xdr:sp macro="" textlink="">
      <xdr:nvSpPr>
        <xdr:cNvPr id="126" name="フローチャート : 判断 125"/>
        <xdr:cNvSpPr/>
      </xdr:nvSpPr>
      <xdr:spPr bwMode="auto">
        <a:xfrm>
          <a:off x="3556000" y="68873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20464</xdr:rowOff>
    </xdr:from>
    <xdr:ext cx="762000" cy="259045"/>
    <xdr:sp macro="" textlink="">
      <xdr:nvSpPr>
        <xdr:cNvPr id="127" name="テキスト ボックス 126"/>
        <xdr:cNvSpPr txBox="1"/>
      </xdr:nvSpPr>
      <xdr:spPr>
        <a:xfrm>
          <a:off x="3225800" y="6973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16,230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214579</xdr:rowOff>
    </xdr:from>
    <xdr:to>
      <xdr:col>2</xdr:col>
      <xdr:colOff>692150</xdr:colOff>
      <xdr:row>35</xdr:row>
      <xdr:rowOff>316179</xdr:rowOff>
    </xdr:to>
    <xdr:sp macro="" textlink="">
      <xdr:nvSpPr>
        <xdr:cNvPr id="128" name="フローチャート : 判断 127"/>
        <xdr:cNvSpPr/>
      </xdr:nvSpPr>
      <xdr:spPr bwMode="auto">
        <a:xfrm>
          <a:off x="2857500" y="6824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300956</xdr:rowOff>
    </xdr:from>
    <xdr:ext cx="762000" cy="259045"/>
    <xdr:sp macro="" textlink="">
      <xdr:nvSpPr>
        <xdr:cNvPr id="129" name="テキスト ボックス 128"/>
        <xdr:cNvSpPr txBox="1"/>
      </xdr:nvSpPr>
      <xdr:spPr>
        <a:xfrm>
          <a:off x="2527300" y="6911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17,868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190881</xdr:rowOff>
    </xdr:from>
    <xdr:to>
      <xdr:col>5</xdr:col>
      <xdr:colOff>34925</xdr:colOff>
      <xdr:row>35</xdr:row>
      <xdr:rowOff>292481</xdr:rowOff>
    </xdr:to>
    <xdr:sp macro="" textlink="">
      <xdr:nvSpPr>
        <xdr:cNvPr id="135" name="円/楕円 134"/>
        <xdr:cNvSpPr/>
      </xdr:nvSpPr>
      <xdr:spPr bwMode="auto">
        <a:xfrm>
          <a:off x="5600700" y="68012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35958</xdr:rowOff>
    </xdr:from>
    <xdr:ext cx="762000" cy="259045"/>
    <xdr:sp macro="" textlink="">
      <xdr:nvSpPr>
        <xdr:cNvPr id="136" name="人口1人当たり決算額の推移該当値テキスト445"/>
        <xdr:cNvSpPr txBox="1"/>
      </xdr:nvSpPr>
      <xdr:spPr>
        <a:xfrm>
          <a:off x="5740400" y="6646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18,490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60046</xdr:rowOff>
    </xdr:from>
    <xdr:to>
      <xdr:col>4</xdr:col>
      <xdr:colOff>520700</xdr:colOff>
      <xdr:row>35</xdr:row>
      <xdr:rowOff>161646</xdr:rowOff>
    </xdr:to>
    <xdr:sp macro="" textlink="">
      <xdr:nvSpPr>
        <xdr:cNvPr id="137" name="円/楕円 136"/>
        <xdr:cNvSpPr/>
      </xdr:nvSpPr>
      <xdr:spPr bwMode="auto">
        <a:xfrm>
          <a:off x="4953000" y="66703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171823</xdr:rowOff>
    </xdr:from>
    <xdr:ext cx="736600" cy="259045"/>
    <xdr:sp macro="" textlink="">
      <xdr:nvSpPr>
        <xdr:cNvPr id="138" name="テキスト ボックス 137"/>
        <xdr:cNvSpPr txBox="1"/>
      </xdr:nvSpPr>
      <xdr:spPr>
        <a:xfrm>
          <a:off x="4622800" y="6439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21,924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309791</xdr:rowOff>
    </xdr:from>
    <xdr:to>
      <xdr:col>3</xdr:col>
      <xdr:colOff>955675</xdr:colOff>
      <xdr:row>35</xdr:row>
      <xdr:rowOff>68491</xdr:rowOff>
    </xdr:to>
    <xdr:sp macro="" textlink="">
      <xdr:nvSpPr>
        <xdr:cNvPr id="139" name="円/楕円 138"/>
        <xdr:cNvSpPr/>
      </xdr:nvSpPr>
      <xdr:spPr bwMode="auto">
        <a:xfrm>
          <a:off x="4254500" y="65772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78668</xdr:rowOff>
    </xdr:from>
    <xdr:ext cx="762000" cy="259045"/>
    <xdr:sp macro="" textlink="">
      <xdr:nvSpPr>
        <xdr:cNvPr id="140" name="テキスト ボックス 139"/>
        <xdr:cNvSpPr txBox="1"/>
      </xdr:nvSpPr>
      <xdr:spPr>
        <a:xfrm>
          <a:off x="3924300" y="6346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24,369</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319316</xdr:rowOff>
    </xdr:from>
    <xdr:to>
      <xdr:col>3</xdr:col>
      <xdr:colOff>257175</xdr:colOff>
      <xdr:row>34</xdr:row>
      <xdr:rowOff>78016</xdr:rowOff>
    </xdr:to>
    <xdr:sp macro="" textlink="">
      <xdr:nvSpPr>
        <xdr:cNvPr id="141" name="円/楕円 140"/>
        <xdr:cNvSpPr/>
      </xdr:nvSpPr>
      <xdr:spPr bwMode="auto">
        <a:xfrm>
          <a:off x="3556000" y="62438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88193</xdr:rowOff>
    </xdr:from>
    <xdr:ext cx="762000" cy="259045"/>
    <xdr:sp macro="" textlink="">
      <xdr:nvSpPr>
        <xdr:cNvPr id="142" name="テキスト ボックス 141"/>
        <xdr:cNvSpPr txBox="1"/>
      </xdr:nvSpPr>
      <xdr:spPr>
        <a:xfrm>
          <a:off x="3225800" y="6012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33,119</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119100</xdr:rowOff>
    </xdr:from>
    <xdr:to>
      <xdr:col>2</xdr:col>
      <xdr:colOff>692150</xdr:colOff>
      <xdr:row>33</xdr:row>
      <xdr:rowOff>220700</xdr:rowOff>
    </xdr:to>
    <xdr:sp macro="" textlink="">
      <xdr:nvSpPr>
        <xdr:cNvPr id="143" name="円/楕円 142"/>
        <xdr:cNvSpPr/>
      </xdr:nvSpPr>
      <xdr:spPr bwMode="auto">
        <a:xfrm>
          <a:off x="2857500" y="6043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59427</xdr:rowOff>
    </xdr:from>
    <xdr:ext cx="762000" cy="259045"/>
    <xdr:sp macro="" textlink="">
      <xdr:nvSpPr>
        <xdr:cNvPr id="144" name="テキスト ボックス 143"/>
        <xdr:cNvSpPr txBox="1"/>
      </xdr:nvSpPr>
      <xdr:spPr>
        <a:xfrm>
          <a:off x="2527300" y="581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38,374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東京都目黒区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財政調整基金は、</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年度末現在高が</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年度末現在高よりも</a:t>
          </a:r>
          <a:r>
            <a:rPr kumimoji="1" lang="en-US" altLang="ja-JP" sz="1300">
              <a:latin typeface="ＭＳ ゴシック" pitchFamily="49" charset="-128"/>
              <a:ea typeface="ＭＳ ゴシック" pitchFamily="49" charset="-128"/>
            </a:rPr>
            <a:t>9</a:t>
          </a:r>
          <a:r>
            <a:rPr kumimoji="1" lang="ja-JP" altLang="en-US" sz="1300">
              <a:latin typeface="ＭＳ ゴシック" pitchFamily="49" charset="-128"/>
              <a:ea typeface="ＭＳ ゴシック" pitchFamily="49" charset="-128"/>
            </a:rPr>
            <a:t>億</a:t>
          </a:r>
          <a:r>
            <a:rPr kumimoji="1" lang="en-US" altLang="ja-JP" sz="1300">
              <a:latin typeface="ＭＳ ゴシック" pitchFamily="49" charset="-128"/>
              <a:ea typeface="ＭＳ ゴシック" pitchFamily="49" charset="-128"/>
            </a:rPr>
            <a:t>4</a:t>
          </a:r>
          <a:r>
            <a:rPr kumimoji="1" lang="ja-JP" altLang="en-US" sz="1300">
              <a:latin typeface="ＭＳ ゴシック" pitchFamily="49" charset="-128"/>
              <a:ea typeface="ＭＳ ゴシック" pitchFamily="49" charset="-128"/>
            </a:rPr>
            <a:t>千万円余の増となったことから、増となっています。また、実質収支額、実質単年度収支については、歳出予算に対する不要額が増となった一方、歳入予算に対する超過額が減となったことにより、減となりました。</a:t>
          </a:r>
        </a:p>
        <a:p>
          <a:r>
            <a:rPr kumimoji="1" lang="ja-JP" altLang="en-US" sz="1300">
              <a:latin typeface="ＭＳ ゴシック" pitchFamily="49" charset="-128"/>
              <a:ea typeface="ＭＳ ゴシック" pitchFamily="49" charset="-128"/>
            </a:rPr>
            <a:t>今後も、歳出の徹底した見直しと歳入確保を行うとともに、基金に頼らず歳入の範囲内で予算を組むことに努め、財政の健全化を図り、中長期的に安定した財政運営に努めていきます。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東京都目黒区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全体として分母となる標準財政規模が</a:t>
          </a:r>
          <a:r>
            <a:rPr kumimoji="1" lang="en-US" altLang="ja-JP" sz="1400">
              <a:latin typeface="ＭＳ ゴシック" pitchFamily="49" charset="-128"/>
              <a:ea typeface="ＭＳ ゴシック" pitchFamily="49" charset="-128"/>
            </a:rPr>
            <a:t>16</a:t>
          </a:r>
          <a:r>
            <a:rPr kumimoji="1" lang="ja-JP" altLang="en-US" sz="1400">
              <a:latin typeface="ＭＳ ゴシック" pitchFamily="49" charset="-128"/>
              <a:ea typeface="ＭＳ ゴシック" pitchFamily="49" charset="-128"/>
            </a:rPr>
            <a:t>億円余の減となった一方で、一般会計の実質収支の黒字幅が６億円減、介護保険特別会計の実質収支の黒字幅が２千万円余の減となったため、前年度比減となっています。後期高齢者医療特別会計は、後期高齢者医療保険料収入の増などにより、前年度比で増となっています。今後も、歳出の徹底した見直しと歳入確保を行うことにより、財政の健全化を図り、中長期的に安定した財政運営に努めていきます。</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6"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7"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東京都目黒区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地方債の償還が進むとともに、新たな起債を抑制した結果、元利償還金が前年度比</a:t>
          </a:r>
          <a:r>
            <a:rPr kumimoji="1" lang="en-US" altLang="ja-JP" sz="1400">
              <a:latin typeface="ＭＳ ゴシック" pitchFamily="49" charset="-128"/>
              <a:ea typeface="ＭＳ ゴシック" pitchFamily="49" charset="-128"/>
            </a:rPr>
            <a:t>17.9</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億円余の減となったことなどにより、全体では</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億円余の減となりました。今後も、地方債の発行の必要性を十分精査し、毎年度の発行上限額を</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億円までとするルール化などにより、数値の改善を図っていきます。</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東京都目黒区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地方債の償還が進むとともに、新たな起債を抑制した結果、地方債現在高を始めとする将来負担額（Ａ）が、基金を始めとする充当可能財源等（Ｂ）の減を上回るほど減となったことを主な要因として、</a:t>
          </a:r>
          <a:r>
            <a:rPr kumimoji="1" lang="en-US" altLang="ja-JP" sz="1400">
              <a:latin typeface="ＭＳ ゴシック" pitchFamily="49" charset="-128"/>
              <a:ea typeface="ＭＳ ゴシック" pitchFamily="49" charset="-128"/>
            </a:rPr>
            <a:t>47</a:t>
          </a:r>
          <a:r>
            <a:rPr kumimoji="1" lang="ja-JP" altLang="en-US" sz="1400">
              <a:latin typeface="ＭＳ ゴシック" pitchFamily="49" charset="-128"/>
              <a:ea typeface="ＭＳ ゴシック" pitchFamily="49" charset="-128"/>
            </a:rPr>
            <a:t>億円余の減となりました。</a:t>
          </a:r>
        </a:p>
        <a:p>
          <a:r>
            <a:rPr kumimoji="1" lang="ja-JP" altLang="en-US" sz="1400">
              <a:latin typeface="ＭＳ ゴシック" pitchFamily="49" charset="-128"/>
              <a:ea typeface="ＭＳ ゴシック" pitchFamily="49" charset="-128"/>
            </a:rPr>
            <a:t>今後も、毎年度の地方債の発行上限額を</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億円までとするルール化に基づき、適切な起債管理に努め、数値の改善を図っていきます。</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86967133</v>
      </c>
      <c r="BO4" s="379"/>
      <c r="BP4" s="379"/>
      <c r="BQ4" s="379"/>
      <c r="BR4" s="379"/>
      <c r="BS4" s="379"/>
      <c r="BT4" s="379"/>
      <c r="BU4" s="380"/>
      <c r="BV4" s="378">
        <v>87806389</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6.5</v>
      </c>
      <c r="CU4" s="554"/>
      <c r="CV4" s="554"/>
      <c r="CW4" s="554"/>
      <c r="CX4" s="554"/>
      <c r="CY4" s="554"/>
      <c r="CZ4" s="554"/>
      <c r="DA4" s="555"/>
      <c r="DB4" s="553">
        <v>7.4</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83205251</v>
      </c>
      <c r="BO5" s="384"/>
      <c r="BP5" s="384"/>
      <c r="BQ5" s="384"/>
      <c r="BR5" s="384"/>
      <c r="BS5" s="384"/>
      <c r="BT5" s="384"/>
      <c r="BU5" s="385"/>
      <c r="BV5" s="383">
        <v>83400711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86.4</v>
      </c>
      <c r="CU5" s="354"/>
      <c r="CV5" s="354"/>
      <c r="CW5" s="354"/>
      <c r="CX5" s="354"/>
      <c r="CY5" s="354"/>
      <c r="CZ5" s="354"/>
      <c r="DA5" s="355"/>
      <c r="DB5" s="353">
        <v>88.9</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86</v>
      </c>
      <c r="AV6" s="439"/>
      <c r="AW6" s="439"/>
      <c r="AX6" s="439"/>
      <c r="AY6" s="363" t="s">
        <v>87</v>
      </c>
      <c r="AZ6" s="364"/>
      <c r="BA6" s="364"/>
      <c r="BB6" s="364"/>
      <c r="BC6" s="364"/>
      <c r="BD6" s="364"/>
      <c r="BE6" s="364"/>
      <c r="BF6" s="364"/>
      <c r="BG6" s="364"/>
      <c r="BH6" s="364"/>
      <c r="BI6" s="364"/>
      <c r="BJ6" s="364"/>
      <c r="BK6" s="364"/>
      <c r="BL6" s="364"/>
      <c r="BM6" s="365"/>
      <c r="BN6" s="383">
        <v>3761882</v>
      </c>
      <c r="BO6" s="384"/>
      <c r="BP6" s="384"/>
      <c r="BQ6" s="384"/>
      <c r="BR6" s="384"/>
      <c r="BS6" s="384"/>
      <c r="BT6" s="384"/>
      <c r="BU6" s="385"/>
      <c r="BV6" s="383">
        <v>4405678</v>
      </c>
      <c r="BW6" s="384"/>
      <c r="BX6" s="384"/>
      <c r="BY6" s="384"/>
      <c r="BZ6" s="384"/>
      <c r="CA6" s="384"/>
      <c r="CB6" s="384"/>
      <c r="CC6" s="385"/>
      <c r="CD6" s="392" t="s">
        <v>88</v>
      </c>
      <c r="CE6" s="393"/>
      <c r="CF6" s="393"/>
      <c r="CG6" s="393"/>
      <c r="CH6" s="393"/>
      <c r="CI6" s="393"/>
      <c r="CJ6" s="393"/>
      <c r="CK6" s="393"/>
      <c r="CL6" s="393"/>
      <c r="CM6" s="393"/>
      <c r="CN6" s="393"/>
      <c r="CO6" s="393"/>
      <c r="CP6" s="393"/>
      <c r="CQ6" s="393"/>
      <c r="CR6" s="393"/>
      <c r="CS6" s="394"/>
      <c r="CT6" s="527">
        <v>86.4</v>
      </c>
      <c r="CU6" s="528"/>
      <c r="CV6" s="528"/>
      <c r="CW6" s="528"/>
      <c r="CX6" s="528"/>
      <c r="CY6" s="528"/>
      <c r="CZ6" s="528"/>
      <c r="DA6" s="529"/>
      <c r="DB6" s="527">
        <v>88.9</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89</v>
      </c>
      <c r="AN7" s="357"/>
      <c r="AO7" s="357"/>
      <c r="AP7" s="357"/>
      <c r="AQ7" s="357"/>
      <c r="AR7" s="357"/>
      <c r="AS7" s="357"/>
      <c r="AT7" s="358"/>
      <c r="AU7" s="438" t="s">
        <v>90</v>
      </c>
      <c r="AV7" s="439"/>
      <c r="AW7" s="439"/>
      <c r="AX7" s="439"/>
      <c r="AY7" s="363" t="s">
        <v>91</v>
      </c>
      <c r="AZ7" s="364"/>
      <c r="BA7" s="364"/>
      <c r="BB7" s="364"/>
      <c r="BC7" s="364"/>
      <c r="BD7" s="364"/>
      <c r="BE7" s="364"/>
      <c r="BF7" s="364"/>
      <c r="BG7" s="364"/>
      <c r="BH7" s="364"/>
      <c r="BI7" s="364"/>
      <c r="BJ7" s="364"/>
      <c r="BK7" s="364"/>
      <c r="BL7" s="364"/>
      <c r="BM7" s="365"/>
      <c r="BN7" s="383">
        <v>2125</v>
      </c>
      <c r="BO7" s="384"/>
      <c r="BP7" s="384"/>
      <c r="BQ7" s="384"/>
      <c r="BR7" s="384"/>
      <c r="BS7" s="384"/>
      <c r="BT7" s="384"/>
      <c r="BU7" s="385"/>
      <c r="BV7" s="383">
        <v>30641</v>
      </c>
      <c r="BW7" s="384"/>
      <c r="BX7" s="384"/>
      <c r="BY7" s="384"/>
      <c r="BZ7" s="384"/>
      <c r="CA7" s="384"/>
      <c r="CB7" s="384"/>
      <c r="CC7" s="385"/>
      <c r="CD7" s="392" t="s">
        <v>92</v>
      </c>
      <c r="CE7" s="393"/>
      <c r="CF7" s="393"/>
      <c r="CG7" s="393"/>
      <c r="CH7" s="393"/>
      <c r="CI7" s="393"/>
      <c r="CJ7" s="393"/>
      <c r="CK7" s="393"/>
      <c r="CL7" s="393"/>
      <c r="CM7" s="393"/>
      <c r="CN7" s="393"/>
      <c r="CO7" s="393"/>
      <c r="CP7" s="393"/>
      <c r="CQ7" s="393"/>
      <c r="CR7" s="393"/>
      <c r="CS7" s="394"/>
      <c r="CT7" s="383">
        <v>57631587</v>
      </c>
      <c r="CU7" s="384"/>
      <c r="CV7" s="384"/>
      <c r="CW7" s="384"/>
      <c r="CX7" s="384"/>
      <c r="CY7" s="384"/>
      <c r="CZ7" s="384"/>
      <c r="DA7" s="385"/>
      <c r="DB7" s="383">
        <v>59310141</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93</v>
      </c>
      <c r="AN8" s="357"/>
      <c r="AO8" s="357"/>
      <c r="AP8" s="357"/>
      <c r="AQ8" s="357"/>
      <c r="AR8" s="357"/>
      <c r="AS8" s="357"/>
      <c r="AT8" s="358"/>
      <c r="AU8" s="438" t="s">
        <v>94</v>
      </c>
      <c r="AV8" s="439"/>
      <c r="AW8" s="439"/>
      <c r="AX8" s="439"/>
      <c r="AY8" s="363" t="s">
        <v>95</v>
      </c>
      <c r="AZ8" s="364"/>
      <c r="BA8" s="364"/>
      <c r="BB8" s="364"/>
      <c r="BC8" s="364"/>
      <c r="BD8" s="364"/>
      <c r="BE8" s="364"/>
      <c r="BF8" s="364"/>
      <c r="BG8" s="364"/>
      <c r="BH8" s="364"/>
      <c r="BI8" s="364"/>
      <c r="BJ8" s="364"/>
      <c r="BK8" s="364"/>
      <c r="BL8" s="364"/>
      <c r="BM8" s="365"/>
      <c r="BN8" s="383">
        <v>3759757</v>
      </c>
      <c r="BO8" s="384"/>
      <c r="BP8" s="384"/>
      <c r="BQ8" s="384"/>
      <c r="BR8" s="384"/>
      <c r="BS8" s="384"/>
      <c r="BT8" s="384"/>
      <c r="BU8" s="385"/>
      <c r="BV8" s="383">
        <v>4375037</v>
      </c>
      <c r="BW8" s="384"/>
      <c r="BX8" s="384"/>
      <c r="BY8" s="384"/>
      <c r="BZ8" s="384"/>
      <c r="CA8" s="384"/>
      <c r="CB8" s="384"/>
      <c r="CC8" s="385"/>
      <c r="CD8" s="392" t="s">
        <v>96</v>
      </c>
      <c r="CE8" s="393"/>
      <c r="CF8" s="393"/>
      <c r="CG8" s="393"/>
      <c r="CH8" s="393"/>
      <c r="CI8" s="393"/>
      <c r="CJ8" s="393"/>
      <c r="CK8" s="393"/>
      <c r="CL8" s="393"/>
      <c r="CM8" s="393"/>
      <c r="CN8" s="393"/>
      <c r="CO8" s="393"/>
      <c r="CP8" s="393"/>
      <c r="CQ8" s="393"/>
      <c r="CR8" s="393"/>
      <c r="CS8" s="394"/>
      <c r="CT8" s="490">
        <v>0.72</v>
      </c>
      <c r="CU8" s="491"/>
      <c r="CV8" s="491"/>
      <c r="CW8" s="491"/>
      <c r="CX8" s="491"/>
      <c r="CY8" s="491"/>
      <c r="CZ8" s="491"/>
      <c r="DA8" s="492"/>
      <c r="DB8" s="490">
        <v>0.73</v>
      </c>
      <c r="DC8" s="491"/>
      <c r="DD8" s="491"/>
      <c r="DE8" s="491"/>
      <c r="DF8" s="491"/>
      <c r="DG8" s="491"/>
      <c r="DH8" s="491"/>
      <c r="DI8" s="492"/>
      <c r="DJ8" s="137"/>
      <c r="DK8" s="137"/>
      <c r="DL8" s="137"/>
      <c r="DM8" s="137"/>
      <c r="DN8" s="137"/>
      <c r="DO8" s="137"/>
    </row>
    <row r="9" spans="1:119" ht="18.75" customHeight="1" thickBot="1">
      <c r="A9" s="138"/>
      <c r="B9" s="516" t="s">
        <v>97</v>
      </c>
      <c r="C9" s="517"/>
      <c r="D9" s="517"/>
      <c r="E9" s="517"/>
      <c r="F9" s="517"/>
      <c r="G9" s="517"/>
      <c r="H9" s="517"/>
      <c r="I9" s="517"/>
      <c r="J9" s="517"/>
      <c r="K9" s="444"/>
      <c r="L9" s="518" t="s">
        <v>98</v>
      </c>
      <c r="M9" s="519"/>
      <c r="N9" s="519"/>
      <c r="O9" s="519"/>
      <c r="P9" s="519"/>
      <c r="Q9" s="520"/>
      <c r="R9" s="521">
        <v>268330</v>
      </c>
      <c r="S9" s="522"/>
      <c r="T9" s="522"/>
      <c r="U9" s="522"/>
      <c r="V9" s="523"/>
      <c r="W9" s="460" t="s">
        <v>99</v>
      </c>
      <c r="X9" s="461"/>
      <c r="Y9" s="461"/>
      <c r="Z9" s="461"/>
      <c r="AA9" s="461"/>
      <c r="AB9" s="461"/>
      <c r="AC9" s="461"/>
      <c r="AD9" s="461"/>
      <c r="AE9" s="461"/>
      <c r="AF9" s="461"/>
      <c r="AG9" s="461"/>
      <c r="AH9" s="461"/>
      <c r="AI9" s="461"/>
      <c r="AJ9" s="461"/>
      <c r="AK9" s="461"/>
      <c r="AL9" s="524"/>
      <c r="AM9" s="450" t="s">
        <v>100</v>
      </c>
      <c r="AN9" s="357"/>
      <c r="AO9" s="357"/>
      <c r="AP9" s="357"/>
      <c r="AQ9" s="357"/>
      <c r="AR9" s="357"/>
      <c r="AS9" s="357"/>
      <c r="AT9" s="358"/>
      <c r="AU9" s="438" t="s">
        <v>78</v>
      </c>
      <c r="AV9" s="439"/>
      <c r="AW9" s="439"/>
      <c r="AX9" s="439"/>
      <c r="AY9" s="363" t="s">
        <v>101</v>
      </c>
      <c r="AZ9" s="364"/>
      <c r="BA9" s="364"/>
      <c r="BB9" s="364"/>
      <c r="BC9" s="364"/>
      <c r="BD9" s="364"/>
      <c r="BE9" s="364"/>
      <c r="BF9" s="364"/>
      <c r="BG9" s="364"/>
      <c r="BH9" s="364"/>
      <c r="BI9" s="364"/>
      <c r="BJ9" s="364"/>
      <c r="BK9" s="364"/>
      <c r="BL9" s="364"/>
      <c r="BM9" s="365"/>
      <c r="BN9" s="383">
        <v>-615280</v>
      </c>
      <c r="BO9" s="384"/>
      <c r="BP9" s="384"/>
      <c r="BQ9" s="384"/>
      <c r="BR9" s="384"/>
      <c r="BS9" s="384"/>
      <c r="BT9" s="384"/>
      <c r="BU9" s="385"/>
      <c r="BV9" s="383">
        <v>440742</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6.6</v>
      </c>
      <c r="CU9" s="354"/>
      <c r="CV9" s="354"/>
      <c r="CW9" s="354"/>
      <c r="CX9" s="354"/>
      <c r="CY9" s="354"/>
      <c r="CZ9" s="354"/>
      <c r="DA9" s="355"/>
      <c r="DB9" s="353">
        <v>7.1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264064</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2006374</v>
      </c>
      <c r="BO10" s="384"/>
      <c r="BP10" s="384"/>
      <c r="BQ10" s="384"/>
      <c r="BR10" s="384"/>
      <c r="BS10" s="384"/>
      <c r="BT10" s="384"/>
      <c r="BU10" s="385"/>
      <c r="BV10" s="383">
        <v>1495734</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78</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267379</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1061977</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260397</v>
      </c>
      <c r="S13" s="483"/>
      <c r="T13" s="483"/>
      <c r="U13" s="483"/>
      <c r="V13" s="484"/>
      <c r="W13" s="470" t="s">
        <v>124</v>
      </c>
      <c r="X13" s="396"/>
      <c r="Y13" s="396"/>
      <c r="Z13" s="396"/>
      <c r="AA13" s="396"/>
      <c r="AB13" s="397"/>
      <c r="AC13" s="359">
        <v>165</v>
      </c>
      <c r="AD13" s="360"/>
      <c r="AE13" s="360"/>
      <c r="AF13" s="360"/>
      <c r="AG13" s="361"/>
      <c r="AH13" s="359">
        <v>200</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329117</v>
      </c>
      <c r="BO13" s="384"/>
      <c r="BP13" s="384"/>
      <c r="BQ13" s="384"/>
      <c r="BR13" s="384"/>
      <c r="BS13" s="384"/>
      <c r="BT13" s="384"/>
      <c r="BU13" s="385"/>
      <c r="BV13" s="383">
        <v>1936476</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0.4</v>
      </c>
      <c r="CU13" s="354"/>
      <c r="CV13" s="354"/>
      <c r="CW13" s="354"/>
      <c r="CX13" s="354"/>
      <c r="CY13" s="354"/>
      <c r="CZ13" s="354"/>
      <c r="DA13" s="355"/>
      <c r="DB13" s="353">
        <v>2.2999999999999998</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266070</v>
      </c>
      <c r="S14" s="483"/>
      <c r="T14" s="483"/>
      <c r="U14" s="483"/>
      <c r="V14" s="484"/>
      <c r="W14" s="485"/>
      <c r="X14" s="399"/>
      <c r="Y14" s="399"/>
      <c r="Z14" s="399"/>
      <c r="AA14" s="399"/>
      <c r="AB14" s="400"/>
      <c r="AC14" s="475">
        <v>0.2</v>
      </c>
      <c r="AD14" s="476"/>
      <c r="AE14" s="476"/>
      <c r="AF14" s="476"/>
      <c r="AG14" s="477"/>
      <c r="AH14" s="475">
        <v>0.2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259280</v>
      </c>
      <c r="S15" s="483"/>
      <c r="T15" s="483"/>
      <c r="U15" s="483"/>
      <c r="V15" s="484"/>
      <c r="W15" s="470" t="s">
        <v>131</v>
      </c>
      <c r="X15" s="396"/>
      <c r="Y15" s="396"/>
      <c r="Z15" s="396"/>
      <c r="AA15" s="396"/>
      <c r="AB15" s="397"/>
      <c r="AC15" s="359">
        <v>11553</v>
      </c>
      <c r="AD15" s="360"/>
      <c r="AE15" s="360"/>
      <c r="AF15" s="360"/>
      <c r="AG15" s="361"/>
      <c r="AH15" s="359">
        <v>15380</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36419940</v>
      </c>
      <c r="BO15" s="379"/>
      <c r="BP15" s="379"/>
      <c r="BQ15" s="379"/>
      <c r="BR15" s="379"/>
      <c r="BS15" s="379"/>
      <c r="BT15" s="379"/>
      <c r="BU15" s="380"/>
      <c r="BV15" s="378">
        <v>36199597</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11.8</v>
      </c>
      <c r="AD16" s="476"/>
      <c r="AE16" s="476"/>
      <c r="AF16" s="476"/>
      <c r="AG16" s="477"/>
      <c r="AH16" s="475">
        <v>12.8</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50445562</v>
      </c>
      <c r="BO16" s="384"/>
      <c r="BP16" s="384"/>
      <c r="BQ16" s="384"/>
      <c r="BR16" s="384"/>
      <c r="BS16" s="384"/>
      <c r="BT16" s="384"/>
      <c r="BU16" s="385"/>
      <c r="BV16" s="383">
        <v>51043293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85813</v>
      </c>
      <c r="AD17" s="360"/>
      <c r="AE17" s="360"/>
      <c r="AF17" s="360"/>
      <c r="AG17" s="361"/>
      <c r="AH17" s="359">
        <v>99977</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57631587</v>
      </c>
      <c r="BO17" s="384"/>
      <c r="BP17" s="384"/>
      <c r="BQ17" s="384"/>
      <c r="BR17" s="384"/>
      <c r="BS17" s="384"/>
      <c r="BT17" s="384"/>
      <c r="BU17" s="385"/>
      <c r="BV17" s="383">
        <v>57760432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14.7</v>
      </c>
      <c r="M18" s="446"/>
      <c r="N18" s="446"/>
      <c r="O18" s="446"/>
      <c r="P18" s="446"/>
      <c r="Q18" s="446"/>
      <c r="R18" s="447"/>
      <c r="S18" s="447"/>
      <c r="T18" s="447"/>
      <c r="U18" s="447"/>
      <c r="V18" s="448"/>
      <c r="W18" s="462"/>
      <c r="X18" s="463"/>
      <c r="Y18" s="463"/>
      <c r="Z18" s="463"/>
      <c r="AA18" s="463"/>
      <c r="AB18" s="471"/>
      <c r="AC18" s="347">
        <v>88</v>
      </c>
      <c r="AD18" s="348"/>
      <c r="AE18" s="348"/>
      <c r="AF18" s="348"/>
      <c r="AG18" s="449"/>
      <c r="AH18" s="347">
        <v>83.2</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52539751</v>
      </c>
      <c r="BO18" s="384"/>
      <c r="BP18" s="384"/>
      <c r="BQ18" s="384"/>
      <c r="BR18" s="384"/>
      <c r="BS18" s="384"/>
      <c r="BT18" s="384"/>
      <c r="BU18" s="385"/>
      <c r="BV18" s="383">
        <v>52574062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18254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69870082</v>
      </c>
      <c r="BO19" s="384"/>
      <c r="BP19" s="384"/>
      <c r="BQ19" s="384"/>
      <c r="BR19" s="384"/>
      <c r="BS19" s="384"/>
      <c r="BT19" s="384"/>
      <c r="BU19" s="385"/>
      <c r="BV19" s="383">
        <v>66397122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138028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29663820</v>
      </c>
      <c r="BO23" s="384"/>
      <c r="BP23" s="384"/>
      <c r="BQ23" s="384"/>
      <c r="BR23" s="384"/>
      <c r="BS23" s="384"/>
      <c r="BT23" s="384"/>
      <c r="BU23" s="385"/>
      <c r="BV23" s="383">
        <v>33548345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9648</v>
      </c>
      <c r="R24" s="360"/>
      <c r="S24" s="360"/>
      <c r="T24" s="360"/>
      <c r="U24" s="360"/>
      <c r="V24" s="361"/>
      <c r="W24" s="425"/>
      <c r="X24" s="416"/>
      <c r="Y24" s="417"/>
      <c r="Z24" s="356" t="s">
        <v>155</v>
      </c>
      <c r="AA24" s="357"/>
      <c r="AB24" s="357"/>
      <c r="AC24" s="357"/>
      <c r="AD24" s="357"/>
      <c r="AE24" s="357"/>
      <c r="AF24" s="357"/>
      <c r="AG24" s="358"/>
      <c r="AH24" s="359">
        <v>1916</v>
      </c>
      <c r="AI24" s="360"/>
      <c r="AJ24" s="360"/>
      <c r="AK24" s="360"/>
      <c r="AL24" s="361"/>
      <c r="AM24" s="359">
        <v>6251908</v>
      </c>
      <c r="AN24" s="360"/>
      <c r="AO24" s="360"/>
      <c r="AP24" s="360"/>
      <c r="AQ24" s="360"/>
      <c r="AR24" s="361"/>
      <c r="AS24" s="359">
        <v>3263</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16584847</v>
      </c>
      <c r="BO24" s="384"/>
      <c r="BP24" s="384"/>
      <c r="BQ24" s="384"/>
      <c r="BR24" s="384"/>
      <c r="BS24" s="384"/>
      <c r="BT24" s="384"/>
      <c r="BU24" s="385"/>
      <c r="BV24" s="383">
        <v>19368012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2</v>
      </c>
      <c r="M25" s="360"/>
      <c r="N25" s="360"/>
      <c r="O25" s="360"/>
      <c r="P25" s="361"/>
      <c r="Q25" s="359">
        <v>7722</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1668462</v>
      </c>
      <c r="BO25" s="379"/>
      <c r="BP25" s="379"/>
      <c r="BQ25" s="379"/>
      <c r="BR25" s="379"/>
      <c r="BS25" s="379"/>
      <c r="BT25" s="379"/>
      <c r="BU25" s="380"/>
      <c r="BV25" s="378">
        <v>2147437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6759</v>
      </c>
      <c r="R26" s="360"/>
      <c r="S26" s="360"/>
      <c r="T26" s="360"/>
      <c r="U26" s="360"/>
      <c r="V26" s="361"/>
      <c r="W26" s="425"/>
      <c r="X26" s="416"/>
      <c r="Y26" s="417"/>
      <c r="Z26" s="356" t="s">
        <v>161</v>
      </c>
      <c r="AA26" s="436"/>
      <c r="AB26" s="436"/>
      <c r="AC26" s="436"/>
      <c r="AD26" s="436"/>
      <c r="AE26" s="436"/>
      <c r="AF26" s="436"/>
      <c r="AG26" s="437"/>
      <c r="AH26" s="359">
        <v>233</v>
      </c>
      <c r="AI26" s="360"/>
      <c r="AJ26" s="360"/>
      <c r="AK26" s="360"/>
      <c r="AL26" s="361"/>
      <c r="AM26" s="359">
        <v>715077</v>
      </c>
      <c r="AN26" s="360"/>
      <c r="AO26" s="360"/>
      <c r="AP26" s="360"/>
      <c r="AQ26" s="360"/>
      <c r="AR26" s="361"/>
      <c r="AS26" s="359">
        <v>3069</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v>15000</v>
      </c>
      <c r="BO26" s="384"/>
      <c r="BP26" s="384"/>
      <c r="BQ26" s="384"/>
      <c r="BR26" s="384"/>
      <c r="BS26" s="384"/>
      <c r="BT26" s="384"/>
      <c r="BU26" s="385"/>
      <c r="BV26" s="383">
        <v>10000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9060</v>
      </c>
      <c r="R27" s="360"/>
      <c r="S27" s="360"/>
      <c r="T27" s="360"/>
      <c r="U27" s="360"/>
      <c r="V27" s="361"/>
      <c r="W27" s="425"/>
      <c r="X27" s="416"/>
      <c r="Y27" s="417"/>
      <c r="Z27" s="356" t="s">
        <v>164</v>
      </c>
      <c r="AA27" s="357"/>
      <c r="AB27" s="357"/>
      <c r="AC27" s="357"/>
      <c r="AD27" s="357"/>
      <c r="AE27" s="357"/>
      <c r="AF27" s="357"/>
      <c r="AG27" s="358"/>
      <c r="AH27" s="359">
        <v>23</v>
      </c>
      <c r="AI27" s="360"/>
      <c r="AJ27" s="360"/>
      <c r="AK27" s="360"/>
      <c r="AL27" s="361"/>
      <c r="AM27" s="359">
        <v>85039</v>
      </c>
      <c r="AN27" s="360"/>
      <c r="AO27" s="360"/>
      <c r="AP27" s="360"/>
      <c r="AQ27" s="360"/>
      <c r="AR27" s="361"/>
      <c r="AS27" s="359">
        <v>3697</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7930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5981405</v>
      </c>
      <c r="BO28" s="379"/>
      <c r="BP28" s="379"/>
      <c r="BQ28" s="379"/>
      <c r="BR28" s="379"/>
      <c r="BS28" s="379"/>
      <c r="BT28" s="379"/>
      <c r="BU28" s="380"/>
      <c r="BV28" s="378">
        <v>5037008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34</v>
      </c>
      <c r="M29" s="360"/>
      <c r="N29" s="360"/>
      <c r="O29" s="360"/>
      <c r="P29" s="361"/>
      <c r="Q29" s="359">
        <v>5980</v>
      </c>
      <c r="R29" s="360"/>
      <c r="S29" s="360"/>
      <c r="T29" s="360"/>
      <c r="U29" s="360"/>
      <c r="V29" s="361"/>
      <c r="W29" s="425"/>
      <c r="X29" s="416"/>
      <c r="Y29" s="417"/>
      <c r="Z29" s="356" t="s">
        <v>171</v>
      </c>
      <c r="AA29" s="357"/>
      <c r="AB29" s="357"/>
      <c r="AC29" s="357"/>
      <c r="AD29" s="357"/>
      <c r="AE29" s="357"/>
      <c r="AF29" s="357"/>
      <c r="AG29" s="358"/>
      <c r="AH29" s="359">
        <v>1939</v>
      </c>
      <c r="AI29" s="360"/>
      <c r="AJ29" s="360"/>
      <c r="AK29" s="360"/>
      <c r="AL29" s="361"/>
      <c r="AM29" s="359">
        <v>6336947</v>
      </c>
      <c r="AN29" s="360"/>
      <c r="AO29" s="360"/>
      <c r="AP29" s="360"/>
      <c r="AQ29" s="360"/>
      <c r="AR29" s="361"/>
      <c r="AS29" s="359">
        <v>3268</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4749515</v>
      </c>
      <c r="BO29" s="384"/>
      <c r="BP29" s="384"/>
      <c r="BQ29" s="384"/>
      <c r="BR29" s="384"/>
      <c r="BS29" s="384"/>
      <c r="BT29" s="384"/>
      <c r="BU29" s="385"/>
      <c r="BV29" s="383">
        <v>2903195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99.9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4529324</v>
      </c>
      <c r="BO30" s="387"/>
      <c r="BP30" s="387"/>
      <c r="BQ30" s="387"/>
      <c r="BR30" s="387"/>
      <c r="BS30" s="387"/>
      <c r="BT30" s="387"/>
      <c r="BU30" s="388"/>
      <c r="BV30" s="386">
        <v>3734546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t="str">
        <f>IF(BG34="","",MAX(C34:D43,U34:V43,AM34:AN43)+1)</f>
        <v/>
      </c>
      <c r="BF34" s="343"/>
      <c r="BG34" s="342"/>
      <c r="BH34" s="342"/>
      <c r="BI34" s="342"/>
      <c r="BJ34" s="342"/>
      <c r="BK34" s="342"/>
      <c r="BL34" s="342"/>
      <c r="BM34" s="342"/>
      <c r="BN34" s="342"/>
      <c r="BO34" s="342"/>
      <c r="BP34" s="342"/>
      <c r="BQ34" s="342"/>
      <c r="BR34" s="342"/>
      <c r="BS34" s="342"/>
      <c r="BT34" s="342"/>
      <c r="BU34" s="342"/>
      <c r="BV34" s="165"/>
      <c r="BW34" s="343">
        <f>IF(BY34="","",MAX(C34:D43,U34:V43,AM34:AN43,BE34:BF43)+1)</f>
        <v>5</v>
      </c>
      <c r="BX34" s="343"/>
      <c r="BY34" s="342" t="str">
        <f>IF('各会計、関係団体の財政状況及び健全化判断比率'!B68="","",'各会計、関係団体の財政状況及び健全化判断比率'!B68)</f>
        <v>特別区人事・厚生事務組合</v>
      </c>
      <c r="BZ34" s="342"/>
      <c r="CA34" s="342"/>
      <c r="CB34" s="342"/>
      <c r="CC34" s="342"/>
      <c r="CD34" s="342"/>
      <c r="CE34" s="342"/>
      <c r="CF34" s="342"/>
      <c r="CG34" s="342"/>
      <c r="CH34" s="342"/>
      <c r="CI34" s="342"/>
      <c r="CJ34" s="342"/>
      <c r="CK34" s="342"/>
      <c r="CL34" s="342"/>
      <c r="CM34" s="342"/>
      <c r="CN34" s="165"/>
      <c r="CO34" s="343">
        <f>IF(CQ34="","",MAX(C34:D43,U34:V43,AM34:AN43,BE34:BF43,BW34:BX43)+1)</f>
        <v>11</v>
      </c>
      <c r="CP34" s="343"/>
      <c r="CQ34" s="342" t="str">
        <f>IF('各会計、関係団体の財政状況及び健全化判断比率'!BS7="","",'各会計、関係団体の財政状況及び健全化判断比率'!BS7)</f>
        <v>（公財）目黒区芸術文化振興財団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6</v>
      </c>
      <c r="BX35" s="343"/>
      <c r="BY35" s="342" t="str">
        <f>IF('各会計、関係団体の財政状況及び健全化判断比率'!B69="","",'各会計、関係団体の財政状況及び健全化判断比率'!B69)</f>
        <v>特別区競馬組合</v>
      </c>
      <c r="BZ35" s="342"/>
      <c r="CA35" s="342"/>
      <c r="CB35" s="342"/>
      <c r="CC35" s="342"/>
      <c r="CD35" s="342"/>
      <c r="CE35" s="342"/>
      <c r="CF35" s="342"/>
      <c r="CG35" s="342"/>
      <c r="CH35" s="342"/>
      <c r="CI35" s="342"/>
      <c r="CJ35" s="342"/>
      <c r="CK35" s="342"/>
      <c r="CL35" s="342"/>
      <c r="CM35" s="342"/>
      <c r="CN35" s="165"/>
      <c r="CO35" s="343">
        <f t="shared" ref="CO35:CO43" si="3">IF(CQ35="","",CO34+1)</f>
        <v>12</v>
      </c>
      <c r="CP35" s="343"/>
      <c r="CQ35" s="342" t="str">
        <f>IF('各会計、関係団体の財政状況及び健全化判断比率'!BS8="","",'各会計、関係団体の財政状況及び健全化判断比率'!BS8)</f>
        <v>（公財）目黒区勤労者サービスセンター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7</v>
      </c>
      <c r="BX36" s="343"/>
      <c r="BY36" s="342" t="str">
        <f>IF('各会計、関係団体の財政状況及び健全化判断比率'!B70="","",'各会計、関係団体の財政状況及び健全化判断比率'!B70)</f>
        <v>臨海部広域斎場組合</v>
      </c>
      <c r="BZ36" s="342"/>
      <c r="CA36" s="342"/>
      <c r="CB36" s="342"/>
      <c r="CC36" s="342"/>
      <c r="CD36" s="342"/>
      <c r="CE36" s="342"/>
      <c r="CF36" s="342"/>
      <c r="CG36" s="342"/>
      <c r="CH36" s="342"/>
      <c r="CI36" s="342"/>
      <c r="CJ36" s="342"/>
      <c r="CK36" s="342"/>
      <c r="CL36" s="342"/>
      <c r="CM36" s="342"/>
      <c r="CN36" s="165"/>
      <c r="CO36" s="343">
        <f t="shared" si="3"/>
        <v>13</v>
      </c>
      <c r="CP36" s="343"/>
      <c r="CQ36" s="342" t="str">
        <f>IF('各会計、関係団体の財政状況及び健全化判断比率'!BS9="","",'各会計、関係団体の財政状況及び健全化判断比率'!BS9)</f>
        <v>（公財）目黒区国際交流協会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8</v>
      </c>
      <c r="BX37" s="343"/>
      <c r="BY37" s="342" t="str">
        <f>IF('各会計、関係団体の財政状況及び健全化判断比率'!B71="","",'各会計、関係団体の財政状況及び健全化判断比率'!B71)</f>
        <v>東京二十三区清掃一部事務組合</v>
      </c>
      <c r="BZ37" s="342"/>
      <c r="CA37" s="342"/>
      <c r="CB37" s="342"/>
      <c r="CC37" s="342"/>
      <c r="CD37" s="342"/>
      <c r="CE37" s="342"/>
      <c r="CF37" s="342"/>
      <c r="CG37" s="342"/>
      <c r="CH37" s="342"/>
      <c r="CI37" s="342"/>
      <c r="CJ37" s="342"/>
      <c r="CK37" s="342"/>
      <c r="CL37" s="342"/>
      <c r="CM37" s="342"/>
      <c r="CN37" s="165"/>
      <c r="CO37" s="343">
        <f t="shared" si="3"/>
        <v>14</v>
      </c>
      <c r="CP37" s="343"/>
      <c r="CQ37" s="342" t="str">
        <f>IF('各会計、関係団体の財政状況及び健全化判断比率'!BS10="","",'各会計、関係団体の財政状況及び健全化判断比率'!BS10)</f>
        <v>目黒区土地開発公社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9</v>
      </c>
      <c r="BX38" s="343"/>
      <c r="BY38" s="342" t="str">
        <f>IF('各会計、関係団体の財政状況及び健全化判断比率'!B72="","",'各会計、関係団体の財政状況及び健全化判断比率'!B72)</f>
        <v>東京都後期高齢者医療広域連合
（一般会計）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10</v>
      </c>
      <c r="BX39" s="343"/>
      <c r="BY39" s="342" t="str">
        <f>IF('各会計、関係団体の財政状況及び健全化判断比率'!B73="","",'各会計、関係団体の財政状況及び健全化判断比率'!B73)</f>
        <v>東京都後期高齢者医療広域連合
（後期高齢者医療特別会計）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election activeCell="R39" sqref="R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510</v>
      </c>
      <c r="J40" s="79" t="s">
        <v>511</v>
      </c>
      <c r="K40" s="79" t="s">
        <v>512</v>
      </c>
      <c r="L40" s="79" t="s">
        <v>513</v>
      </c>
      <c r="M40" s="80" t="s">
        <v>514</v>
      </c>
    </row>
    <row r="41" spans="2:13" ht="27.75" customHeight="1">
      <c r="B41" s="1180" t="s">
        <v>24</v>
      </c>
      <c r="C41" s="1181"/>
      <c r="D41" s="81"/>
      <c r="E41" s="1182" t="s">
        <v>25</v>
      </c>
      <c r="F41" s="1182"/>
      <c r="G41" s="1182"/>
      <c r="H41" s="1183"/>
      <c r="I41" s="82">
        <v>51395</v>
      </c>
      <c r="J41" s="83">
        <v>45560</v>
      </c>
      <c r="K41" s="83">
        <v>40065</v>
      </c>
      <c r="L41" s="83">
        <v>36412</v>
      </c>
      <c r="M41" s="84">
        <v>32642</v>
      </c>
    </row>
    <row r="42" spans="2:13" ht="27.75" customHeight="1">
      <c r="B42" s="1170"/>
      <c r="C42" s="1171"/>
      <c r="D42" s="85"/>
      <c r="E42" s="1174" t="s">
        <v>26</v>
      </c>
      <c r="F42" s="1174"/>
      <c r="G42" s="1174"/>
      <c r="H42" s="1175"/>
      <c r="I42" s="86">
        <v>2144</v>
      </c>
      <c r="J42" s="87">
        <v>1891</v>
      </c>
      <c r="K42" s="87">
        <v>1544</v>
      </c>
      <c r="L42" s="87">
        <v>1304</v>
      </c>
      <c r="M42" s="88">
        <v>1259</v>
      </c>
    </row>
    <row r="43" spans="2:13" ht="27.75" customHeight="1">
      <c r="B43" s="1170"/>
      <c r="C43" s="1171"/>
      <c r="D43" s="85"/>
      <c r="E43" s="1174" t="s">
        <v>27</v>
      </c>
      <c r="F43" s="1174"/>
      <c r="G43" s="1174"/>
      <c r="H43" s="1175"/>
      <c r="I43" s="86" t="s">
        <v>470</v>
      </c>
      <c r="J43" s="87" t="s">
        <v>470</v>
      </c>
      <c r="K43" s="87" t="s">
        <v>470</v>
      </c>
      <c r="L43" s="87" t="s">
        <v>470</v>
      </c>
      <c r="M43" s="88" t="s">
        <v>470</v>
      </c>
    </row>
    <row r="44" spans="2:13" ht="27.75" customHeight="1">
      <c r="B44" s="1170"/>
      <c r="C44" s="1171"/>
      <c r="D44" s="85"/>
      <c r="E44" s="1174" t="s">
        <v>28</v>
      </c>
      <c r="F44" s="1174"/>
      <c r="G44" s="1174"/>
      <c r="H44" s="1175"/>
      <c r="I44" s="86">
        <v>1802</v>
      </c>
      <c r="J44" s="87">
        <v>1496</v>
      </c>
      <c r="K44" s="87">
        <v>1215</v>
      </c>
      <c r="L44" s="87">
        <v>975</v>
      </c>
      <c r="M44" s="88">
        <v>984</v>
      </c>
    </row>
    <row r="45" spans="2:13" ht="27.75" customHeight="1">
      <c r="B45" s="1170"/>
      <c r="C45" s="1171"/>
      <c r="D45" s="85"/>
      <c r="E45" s="1174" t="s">
        <v>29</v>
      </c>
      <c r="F45" s="1174"/>
      <c r="G45" s="1174"/>
      <c r="H45" s="1175"/>
      <c r="I45" s="86">
        <v>22948</v>
      </c>
      <c r="J45" s="87">
        <v>22655</v>
      </c>
      <c r="K45" s="87">
        <v>21394</v>
      </c>
      <c r="L45" s="87">
        <v>21082</v>
      </c>
      <c r="M45" s="88">
        <v>18408</v>
      </c>
    </row>
    <row r="46" spans="2:13" ht="27.75" customHeight="1">
      <c r="B46" s="1170"/>
      <c r="C46" s="1171"/>
      <c r="D46" s="85"/>
      <c r="E46" s="1174" t="s">
        <v>30</v>
      </c>
      <c r="F46" s="1174"/>
      <c r="G46" s="1174"/>
      <c r="H46" s="1175"/>
      <c r="I46" s="86" t="s">
        <v>470</v>
      </c>
      <c r="J46" s="87" t="s">
        <v>470</v>
      </c>
      <c r="K46" s="87" t="s">
        <v>470</v>
      </c>
      <c r="L46" s="87" t="s">
        <v>470</v>
      </c>
      <c r="M46" s="88" t="s">
        <v>470</v>
      </c>
    </row>
    <row r="47" spans="2:13" ht="27.75" customHeight="1">
      <c r="B47" s="1170"/>
      <c r="C47" s="1171"/>
      <c r="D47" s="85"/>
      <c r="E47" s="1174" t="s">
        <v>31</v>
      </c>
      <c r="F47" s="1174"/>
      <c r="G47" s="1174"/>
      <c r="H47" s="1175"/>
      <c r="I47" s="86" t="s">
        <v>470</v>
      </c>
      <c r="J47" s="87" t="s">
        <v>470</v>
      </c>
      <c r="K47" s="87" t="s">
        <v>470</v>
      </c>
      <c r="L47" s="87" t="s">
        <v>470</v>
      </c>
      <c r="M47" s="88" t="s">
        <v>470</v>
      </c>
    </row>
    <row r="48" spans="2:13" ht="27.75" customHeight="1">
      <c r="B48" s="1172"/>
      <c r="C48" s="1173"/>
      <c r="D48" s="85"/>
      <c r="E48" s="1174" t="s">
        <v>32</v>
      </c>
      <c r="F48" s="1174"/>
      <c r="G48" s="1174"/>
      <c r="H48" s="1175"/>
      <c r="I48" s="86" t="s">
        <v>470</v>
      </c>
      <c r="J48" s="87" t="s">
        <v>470</v>
      </c>
      <c r="K48" s="87" t="s">
        <v>470</v>
      </c>
      <c r="L48" s="87" t="s">
        <v>470</v>
      </c>
      <c r="M48" s="88" t="s">
        <v>470</v>
      </c>
    </row>
    <row r="49" spans="2:13" ht="27.75" customHeight="1">
      <c r="B49" s="1168" t="s">
        <v>33</v>
      </c>
      <c r="C49" s="1169"/>
      <c r="D49" s="89"/>
      <c r="E49" s="1174" t="s">
        <v>34</v>
      </c>
      <c r="F49" s="1174"/>
      <c r="G49" s="1174"/>
      <c r="H49" s="1175"/>
      <c r="I49" s="86">
        <v>23729</v>
      </c>
      <c r="J49" s="87">
        <v>19438</v>
      </c>
      <c r="K49" s="87">
        <v>13640</v>
      </c>
      <c r="L49" s="87">
        <v>14120</v>
      </c>
      <c r="M49" s="88">
        <v>18008</v>
      </c>
    </row>
    <row r="50" spans="2:13" ht="27.75" customHeight="1">
      <c r="B50" s="1170"/>
      <c r="C50" s="1171"/>
      <c r="D50" s="85"/>
      <c r="E50" s="1174" t="s">
        <v>35</v>
      </c>
      <c r="F50" s="1174"/>
      <c r="G50" s="1174"/>
      <c r="H50" s="1175"/>
      <c r="I50" s="86" t="s">
        <v>470</v>
      </c>
      <c r="J50" s="87" t="s">
        <v>470</v>
      </c>
      <c r="K50" s="87" t="s">
        <v>470</v>
      </c>
      <c r="L50" s="87" t="s">
        <v>470</v>
      </c>
      <c r="M50" s="88" t="s">
        <v>470</v>
      </c>
    </row>
    <row r="51" spans="2:13" ht="27.75" customHeight="1">
      <c r="B51" s="1172"/>
      <c r="C51" s="1173"/>
      <c r="D51" s="85"/>
      <c r="E51" s="1174" t="s">
        <v>36</v>
      </c>
      <c r="F51" s="1174"/>
      <c r="G51" s="1174"/>
      <c r="H51" s="1175"/>
      <c r="I51" s="86">
        <v>75097</v>
      </c>
      <c r="J51" s="87">
        <v>77293</v>
      </c>
      <c r="K51" s="87">
        <v>75998</v>
      </c>
      <c r="L51" s="87">
        <v>73163</v>
      </c>
      <c r="M51" s="88">
        <v>67503</v>
      </c>
    </row>
    <row r="52" spans="2:13" ht="27.75" customHeight="1" thickBot="1">
      <c r="B52" s="1176" t="s">
        <v>37</v>
      </c>
      <c r="C52" s="1177"/>
      <c r="D52" s="90"/>
      <c r="E52" s="1178" t="s">
        <v>38</v>
      </c>
      <c r="F52" s="1178"/>
      <c r="G52" s="1178"/>
      <c r="H52" s="1179"/>
      <c r="I52" s="91">
        <v>-20537</v>
      </c>
      <c r="J52" s="92">
        <v>-25128</v>
      </c>
      <c r="K52" s="92">
        <v>-25420</v>
      </c>
      <c r="L52" s="92">
        <v>-27511</v>
      </c>
      <c r="M52" s="93">
        <v>-32218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509</v>
      </c>
      <c r="G2" s="111"/>
      <c r="H2" s="112"/>
    </row>
    <row r="3" spans="1:8">
      <c r="A3" s="108" t="s">
        <v>502</v>
      </c>
      <c r="B3" s="113"/>
      <c r="C3" s="114"/>
      <c r="D3" s="115">
        <v>41425</v>
      </c>
      <c r="E3" s="116"/>
      <c r="F3" s="117">
        <v>55625</v>
      </c>
      <c r="G3" s="118"/>
      <c r="H3" s="119"/>
    </row>
    <row r="4" spans="1:8">
      <c r="A4" s="120"/>
      <c r="B4" s="121"/>
      <c r="C4" s="122"/>
      <c r="D4" s="123">
        <v>26860</v>
      </c>
      <c r="E4" s="124"/>
      <c r="F4" s="125">
        <v>37732</v>
      </c>
      <c r="G4" s="126"/>
      <c r="H4" s="127"/>
    </row>
    <row r="5" spans="1:8">
      <c r="A5" s="108" t="s">
        <v>504</v>
      </c>
      <c r="B5" s="113"/>
      <c r="C5" s="114"/>
      <c r="D5" s="115">
        <v>24581</v>
      </c>
      <c r="E5" s="116"/>
      <c r="F5" s="117">
        <v>41485</v>
      </c>
      <c r="G5" s="118"/>
      <c r="H5" s="119"/>
    </row>
    <row r="6" spans="1:8">
      <c r="A6" s="120"/>
      <c r="B6" s="121"/>
      <c r="C6" s="122"/>
      <c r="D6" s="123">
        <v>19022</v>
      </c>
      <c r="E6" s="124"/>
      <c r="F6" s="125">
        <v>28975</v>
      </c>
      <c r="G6" s="126"/>
      <c r="H6" s="127"/>
    </row>
    <row r="7" spans="1:8">
      <c r="A7" s="108" t="s">
        <v>505</v>
      </c>
      <c r="B7" s="113"/>
      <c r="C7" s="114"/>
      <c r="D7" s="115">
        <v>20440</v>
      </c>
      <c r="E7" s="116"/>
      <c r="F7" s="117">
        <v>39651</v>
      </c>
      <c r="G7" s="118"/>
      <c r="H7" s="119"/>
    </row>
    <row r="8" spans="1:8">
      <c r="A8" s="120"/>
      <c r="B8" s="121"/>
      <c r="C8" s="122"/>
      <c r="D8" s="123">
        <v>15356</v>
      </c>
      <c r="E8" s="124"/>
      <c r="F8" s="125">
        <v>28525</v>
      </c>
      <c r="G8" s="126"/>
      <c r="H8" s="127"/>
    </row>
    <row r="9" spans="1:8">
      <c r="A9" s="108" t="s">
        <v>506</v>
      </c>
      <c r="B9" s="113"/>
      <c r="C9" s="114"/>
      <c r="D9" s="115">
        <v>28885</v>
      </c>
      <c r="E9" s="116"/>
      <c r="F9" s="117">
        <v>37665</v>
      </c>
      <c r="G9" s="118"/>
      <c r="H9" s="119"/>
    </row>
    <row r="10" spans="1:8">
      <c r="A10" s="120"/>
      <c r="B10" s="121"/>
      <c r="C10" s="122"/>
      <c r="D10" s="123">
        <v>16951</v>
      </c>
      <c r="E10" s="124"/>
      <c r="F10" s="125">
        <v>25730</v>
      </c>
      <c r="G10" s="126"/>
      <c r="H10" s="127"/>
    </row>
    <row r="11" spans="1:8">
      <c r="A11" s="108" t="s">
        <v>507</v>
      </c>
      <c r="B11" s="113"/>
      <c r="C11" s="114"/>
      <c r="D11" s="115">
        <v>15817</v>
      </c>
      <c r="E11" s="116"/>
      <c r="F11" s="117">
        <v>36861</v>
      </c>
      <c r="G11" s="118"/>
      <c r="H11" s="119"/>
    </row>
    <row r="12" spans="1:8">
      <c r="A12" s="120"/>
      <c r="B12" s="121"/>
      <c r="C12" s="128"/>
      <c r="D12" s="123">
        <v>11687</v>
      </c>
      <c r="E12" s="124"/>
      <c r="F12" s="125">
        <v>23990</v>
      </c>
      <c r="G12" s="126"/>
      <c r="H12" s="127"/>
    </row>
    <row r="13" spans="1:8">
      <c r="A13" s="108"/>
      <c r="B13" s="113"/>
      <c r="C13" s="129"/>
      <c r="D13" s="130">
        <v>26230</v>
      </c>
      <c r="E13" s="131"/>
      <c r="F13" s="132">
        <v>42257</v>
      </c>
      <c r="G13" s="133"/>
      <c r="H13" s="119"/>
    </row>
    <row r="14" spans="1:8">
      <c r="A14" s="120"/>
      <c r="B14" s="121"/>
      <c r="C14" s="122"/>
      <c r="D14" s="123">
        <v>17975</v>
      </c>
      <c r="E14" s="124"/>
      <c r="F14" s="125">
        <v>28990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5.51</v>
      </c>
      <c r="C19" s="134">
        <f>ROUND(VALUE(SUBSTITUTE(実質収支比率等に係る経年分析!G$48,"▲","-")),2)</f>
        <v>3.98</v>
      </c>
      <c r="D19" s="134">
        <f>ROUND(VALUE(SUBSTITUTE(実質収支比率等に係る経年分析!H$48,"▲","-")),2)</f>
        <v>6.38</v>
      </c>
      <c r="E19" s="134">
        <f>ROUND(VALUE(SUBSTITUTE(実質収支比率等に係る経年分析!I$48,"▲","-")),2)</f>
        <v>7.38</v>
      </c>
      <c r="F19" s="134">
        <f>ROUND(VALUE(SUBSTITUTE(実質収支比率等に係る経年分析!J$48,"▲","-")),2)</f>
        <v>6.52</v>
      </c>
    </row>
    <row r="20" spans="1:11">
      <c r="A20" s="134" t="s">
        <v>43</v>
      </c>
      <c r="B20" s="134">
        <f>ROUND(VALUE(SUBSTITUTE(実質収支比率等に係る経年分析!F$47,"▲","-")),2)</f>
        <v>6.54</v>
      </c>
      <c r="C20" s="134">
        <f>ROUND(VALUE(SUBSTITUTE(実質収支比率等に係る経年分析!G$47,"▲","-")),2)</f>
        <v>5.18</v>
      </c>
      <c r="D20" s="134">
        <f>ROUND(VALUE(SUBSTITUTE(実質収支比率等に係る経年分析!H$47,"▲","-")),2)</f>
        <v>5.74</v>
      </c>
      <c r="E20" s="134">
        <f>ROUND(VALUE(SUBSTITUTE(実質収支比率等に係る経年分析!I$47,"▲","-")),2)</f>
        <v>8.49</v>
      </c>
      <c r="F20" s="134">
        <f>ROUND(VALUE(SUBSTITUTE(実質収支比率等に係る経年分析!J$47,"▲","-")),2)</f>
        <v>10.38</v>
      </c>
    </row>
    <row r="21" spans="1:11">
      <c r="A21" s="134" t="s">
        <v>44</v>
      </c>
      <c r="B21" s="134">
        <f>IF(ISNUMBER(VALUE(SUBSTITUTE(実質収支比率等に係る経年分析!F$49,"▲","-"))),ROUND(VALUE(SUBSTITUTE(実質収支比率等に係る経年分析!F$49,"▲","-")),2),NA())</f>
        <v>0.23</v>
      </c>
      <c r="C21" s="134">
        <f>IF(ISNUMBER(VALUE(SUBSTITUTE(実質収支比率等に係る経年分析!G$49,"▲","-"))),ROUND(VALUE(SUBSTITUTE(実質収支比率等に係る経年分析!G$49,"▲","-")),2),NA())</f>
        <v>-3.8</v>
      </c>
      <c r="D21" s="134">
        <f>IF(ISNUMBER(VALUE(SUBSTITUTE(実質収支比率等に係る経年分析!H$49,"▲","-"))),ROUND(VALUE(SUBSTITUTE(実質収支比率等に係る経年分析!H$49,"▲","-")),2),NA())</f>
        <v>2.4300000000000002</v>
      </c>
      <c r="E21" s="134">
        <f>IF(ISNUMBER(VALUE(SUBSTITUTE(実質収支比率等に係る経年分析!I$49,"▲","-"))),ROUND(VALUE(SUBSTITUTE(実質収支比率等に係る経年分析!I$49,"▲","-")),2),NA())</f>
        <v>3.26</v>
      </c>
      <c r="F21" s="134">
        <f>IF(ISNUMBER(VALUE(SUBSTITUTE(実質収支比率等に係る経年分析!J$49,"▲","-"))),ROUND(VALUE(SUBSTITUTE(実質収支比率等に係る経年分析!J$49,"▲","-")),2),NA())</f>
        <v>0.56999999999999995</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e">
        <f>IF(連結実質赤字比率に係る赤字・黒字の構成分析!C$38="",NA(),連結実質赤字比率に係る赤字・黒字の構成分析!C$38)</f>
        <v>#N/A</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#VALUE!</v>
      </c>
      <c r="G32" s="135" t="e">
        <f>IF(ROUND(VALUE(SUBSTITUTE(連結実質赤字比率に係る赤字・黒字の構成分析!H$38,"▲", "-")), 2) &gt;= 0, ABS(ROUND(VALUE(SUBSTITUTE(連結実質赤字比率に係る赤字・黒字の構成分析!H$38,"▲", "-")), 2)), NA())</f>
        <v>#VALUE!</v>
      </c>
      <c r="H32" s="135" t="e">
        <f>IF(ROUND(VALUE(SUBSTITUTE(連結実質赤字比率に係る赤字・黒字の構成分析!I$38,"▲", "-")), 2) &lt; 0, ABS(ROUND(VALUE(SUBSTITUTE(連結実質赤字比率に係る赤字・黒字の構成分析!I$38,"▲", "-")), 2)), NA())</f>
        <v>#VALUE!</v>
      </c>
      <c r="I32" s="135" t="e">
        <f>IF(ROUND(VALUE(SUBSTITUTE(連結実質赤字比率に係る赤字・黒字の構成分析!I$38,"▲", "-")), 2) &gt;= 0, ABS(ROUND(VALUE(SUBSTITUTE(連結実質赤字比率に係る赤字・黒字の構成分析!I$38,"▲", "-")), 2)), NA())</f>
        <v>#VALUE!</v>
      </c>
      <c r="J32" s="135" t="e">
        <f>IF(ROUND(VALUE(SUBSTITUTE(連結実質赤字比率に係る赤字・黒字の構成分析!J$38,"▲", "-")), 2) &lt; 0, ABS(ROUND(VALUE(SUBSTITUTE(連結実質赤字比率に係る赤字・黒字の構成分析!J$38,"▲", "-")), 2)), NA())</f>
        <v>#VALUE!</v>
      </c>
      <c r="K32" s="135" t="e">
        <f>IF(ROUND(VALUE(SUBSTITUTE(連結実質赤字比率に係る赤字・黒字の構成分析!J$38,"▲", "-")), 2) &gt;= 0, ABS(ROUND(VALUE(SUBSTITUTE(連結実質赤字比率に係る赤字・黒字の構成分析!J$38,"▲", "-")), 2)), NA())</f>
        <v>#VALUE!</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0.04</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0.28999999999999998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0.28999999999999998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0.48</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0.49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0.69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0.73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0.76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0.78</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5.51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3.98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6.38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7.38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6.52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5308</v>
      </c>
      <c r="E42" s="136"/>
      <c r="F42" s="136"/>
      <c r="G42" s="136">
        <f>'実質公債費比率（分子）の構造'!L$52</f>
        <v>5518</v>
      </c>
      <c r="H42" s="136"/>
      <c r="I42" s="136"/>
      <c r="J42" s="136">
        <f>'実質公債費比率（分子）の構造'!M$52</f>
        <v>5289</v>
      </c>
      <c r="K42" s="136"/>
      <c r="L42" s="136"/>
      <c r="M42" s="136">
        <f>'実質公債費比率（分子）の構造'!N$52</f>
        <v>5503</v>
      </c>
      <c r="N42" s="136"/>
      <c r="O42" s="136"/>
      <c r="P42" s="136">
        <f>'実質公債費比率（分子）の構造'!O$52</f>
        <v>5460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185</v>
      </c>
      <c r="C44" s="136"/>
      <c r="D44" s="136"/>
      <c r="E44" s="136">
        <f>'実質公債費比率（分子）の構造'!L$50</f>
        <v>272</v>
      </c>
      <c r="F44" s="136"/>
      <c r="G44" s="136"/>
      <c r="H44" s="136">
        <f>'実質公債費比率（分子）の構造'!M$50</f>
        <v>199</v>
      </c>
      <c r="I44" s="136"/>
      <c r="J44" s="136"/>
      <c r="K44" s="136">
        <f>'実質公債費比率（分子）の構造'!N$50</f>
        <v>226</v>
      </c>
      <c r="L44" s="136"/>
      <c r="M44" s="136"/>
      <c r="N44" s="136">
        <f>'実質公債費比率（分子）の構造'!O$50</f>
        <v>218</v>
      </c>
      <c r="O44" s="136"/>
      <c r="P44" s="136"/>
    </row>
    <row r="45" spans="1:16">
      <c r="A45" s="136" t="s">
        <v>54</v>
      </c>
      <c r="B45" s="136">
        <f>'実質公債費比率（分子）の構造'!K$49</f>
        <v>332</v>
      </c>
      <c r="C45" s="136"/>
      <c r="D45" s="136"/>
      <c r="E45" s="136">
        <f>'実質公債費比率（分子）の構造'!L$49</f>
        <v>287</v>
      </c>
      <c r="F45" s="136"/>
      <c r="G45" s="136"/>
      <c r="H45" s="136">
        <f>'実質公債費比率（分子）の構造'!M$49</f>
        <v>253</v>
      </c>
      <c r="I45" s="136"/>
      <c r="J45" s="136"/>
      <c r="K45" s="136">
        <f>'実質公債費比率（分子）の構造'!N$49</f>
        <v>250</v>
      </c>
      <c r="L45" s="136"/>
      <c r="M45" s="136"/>
      <c r="N45" s="136">
        <f>'実質公債費比率（分子）の構造'!O$49</f>
        <v>207</v>
      </c>
      <c r="O45" s="136"/>
      <c r="P45" s="136"/>
    </row>
    <row r="46" spans="1:16">
      <c r="A46" s="136" t="s">
        <v>55</v>
      </c>
      <c r="B46" s="136" t="str">
        <f>'実質公債費比率（分子）の構造'!K$48</f>
        <v>-</v>
      </c>
      <c r="C46" s="136"/>
      <c r="D46" s="136"/>
      <c r="E46" s="136" t="str">
        <f>'実質公債費比率（分子）の構造'!L$48</f>
        <v>-</v>
      </c>
      <c r="F46" s="136"/>
      <c r="G46" s="136"/>
      <c r="H46" s="136" t="str">
        <f>'実質公債費比率（分子）の構造'!M$48</f>
        <v>-</v>
      </c>
      <c r="I46" s="136"/>
      <c r="J46" s="136"/>
      <c r="K46" s="136" t="str">
        <f>'実質公債費比率（分子）の構造'!N$48</f>
        <v>-</v>
      </c>
      <c r="L46" s="136"/>
      <c r="M46" s="136"/>
      <c r="N46" s="136" t="str">
        <f>'実質公債費比率（分子）の構造'!O$48</f>
        <v>-</v>
      </c>
      <c r="O46" s="136"/>
      <c r="P46" s="136"/>
    </row>
    <row r="47" spans="1:16">
      <c r="A47" s="136" t="s">
        <v>56</v>
      </c>
      <c r="B47" s="136">
        <f>'実質公債費比率（分子）の構造'!K$47</f>
        <v>505</v>
      </c>
      <c r="C47" s="136"/>
      <c r="D47" s="136"/>
      <c r="E47" s="136">
        <f>'実質公債費比率（分子）の構造'!L$47</f>
        <v>513</v>
      </c>
      <c r="F47" s="136"/>
      <c r="G47" s="136"/>
      <c r="H47" s="136">
        <f>'実質公債費比率（分子）の構造'!M$47</f>
        <v>517</v>
      </c>
      <c r="I47" s="136"/>
      <c r="J47" s="136"/>
      <c r="K47" s="136">
        <f>'実質公債費比率（分子）の構造'!N$47</f>
        <v>471</v>
      </c>
      <c r="L47" s="136"/>
      <c r="M47" s="136"/>
      <c r="N47" s="136">
        <f>'実質公債費比率（分子）の構造'!O$47</f>
        <v>499</v>
      </c>
      <c r="O47" s="136"/>
      <c r="P47" s="136"/>
    </row>
    <row r="48" spans="1:16">
      <c r="A48" s="136" t="s">
        <v>57</v>
      </c>
      <c r="B48" s="136" t="str">
        <f>'実質公債費比率（分子）の構造'!K$46</f>
        <v>-</v>
      </c>
      <c r="C48" s="136"/>
      <c r="D48" s="136"/>
      <c r="E48" s="136" t="str">
        <f>'実質公債費比率（分子）の構造'!L$46</f>
        <v>-</v>
      </c>
      <c r="F48" s="136"/>
      <c r="G48" s="136"/>
      <c r="H48" s="136">
        <f>'実質公債費比率（分子）の構造'!M$46</f>
        <v>87</v>
      </c>
      <c r="I48" s="136"/>
      <c r="J48" s="136"/>
      <c r="K48" s="136">
        <f>'実質公債費比率（分子）の構造'!N$46</f>
        <v>6</v>
      </c>
      <c r="L48" s="136"/>
      <c r="M48" s="136"/>
      <c r="N48" s="136">
        <f>'実質公債費比率（分子）の構造'!O$46</f>
        <v>11</v>
      </c>
      <c r="O48" s="136"/>
      <c r="P48" s="136"/>
    </row>
    <row r="49" spans="1:16">
      <c r="A49" s="136" t="s">
        <v>58</v>
      </c>
      <c r="B49" s="136">
        <f>'実質公債費比率（分子）の構造'!K$45</f>
        <v>8708</v>
      </c>
      <c r="C49" s="136"/>
      <c r="D49" s="136"/>
      <c r="E49" s="136">
        <f>'実質公債費比率（分子）の構造'!L$45</f>
        <v>7367</v>
      </c>
      <c r="F49" s="136"/>
      <c r="G49" s="136"/>
      <c r="H49" s="136">
        <f>'実質公債費比率（分子）の構造'!M$45</f>
        <v>5179</v>
      </c>
      <c r="I49" s="136"/>
      <c r="J49" s="136"/>
      <c r="K49" s="136">
        <f>'実質公債費比率（分子）の構造'!N$45</f>
        <v>4881</v>
      </c>
      <c r="L49" s="136"/>
      <c r="M49" s="136"/>
      <c r="N49" s="136">
        <f>'実質公債費比率（分子）の構造'!O$45</f>
        <v>4009</v>
      </c>
      <c r="O49" s="136"/>
      <c r="P49" s="136"/>
    </row>
    <row r="50" spans="1:16">
      <c r="A50" s="136" t="s">
        <v>59</v>
      </c>
      <c r="B50" s="136" t="e">
        <f>NA()</f>
        <v>#N/A</v>
      </c>
      <c r="C50" s="136">
        <f>IF(ISNUMBER('実質公債費比率（分子）の構造'!K$53),'実質公債費比率（分子）の構造'!K$53,NA())</f>
        <v>4422</v>
      </c>
      <c r="D50" s="136" t="e">
        <f>NA()</f>
        <v>#N/A</v>
      </c>
      <c r="E50" s="136" t="e">
        <f>NA()</f>
        <v>#N/A</v>
      </c>
      <c r="F50" s="136">
        <f>IF(ISNUMBER('実質公債費比率（分子）の構造'!L$53),'実質公債費比率（分子）の構造'!L$53,NA())</f>
        <v>2921</v>
      </c>
      <c r="G50" s="136" t="e">
        <f>NA()</f>
        <v>#N/A</v>
      </c>
      <c r="H50" s="136" t="e">
        <f>NA()</f>
        <v>#N/A</v>
      </c>
      <c r="I50" s="136">
        <f>IF(ISNUMBER('実質公債費比率（分子）の構造'!M$53),'実質公債費比率（分子）の構造'!M$53,NA())</f>
        <v>946</v>
      </c>
      <c r="J50" s="136" t="e">
        <f>NA()</f>
        <v>#N/A</v>
      </c>
      <c r="K50" s="136" t="e">
        <f>NA()</f>
        <v>#N/A</v>
      </c>
      <c r="L50" s="136">
        <f>IF(ISNUMBER('実質公債費比率（分子）の構造'!N$53),'実質公債費比率（分子）の構造'!N$53,NA())</f>
        <v>331</v>
      </c>
      <c r="M50" s="136" t="e">
        <f>NA()</f>
        <v>#N/A</v>
      </c>
      <c r="N50" s="136" t="e">
        <f>NA()</f>
        <v>#N/A</v>
      </c>
      <c r="O50" s="136">
        <f>IF(ISNUMBER('実質公債費比率（分子）の構造'!O$53),'実質公債費比率（分子）の構造'!O$53,NA())</f>
        <v>-516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75097</v>
      </c>
      <c r="E56" s="135"/>
      <c r="F56" s="135"/>
      <c r="G56" s="135">
        <f>'将来負担比率（分子）の構造'!J$51</f>
        <v>77293</v>
      </c>
      <c r="H56" s="135"/>
      <c r="I56" s="135"/>
      <c r="J56" s="135">
        <f>'将来負担比率（分子）の構造'!K$51</f>
        <v>75998</v>
      </c>
      <c r="K56" s="135"/>
      <c r="L56" s="135"/>
      <c r="M56" s="135">
        <f>'将来負担比率（分子）の構造'!L$51</f>
        <v>73163</v>
      </c>
      <c r="N56" s="135"/>
      <c r="O56" s="135"/>
      <c r="P56" s="135">
        <f>'将来負担比率（分子）の構造'!M$51</f>
        <v>67503</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23729</v>
      </c>
      <c r="E58" s="135"/>
      <c r="F58" s="135"/>
      <c r="G58" s="135">
        <f>'将来負担比率（分子）の構造'!J$49</f>
        <v>19438</v>
      </c>
      <c r="H58" s="135"/>
      <c r="I58" s="135"/>
      <c r="J58" s="135">
        <f>'将来負担比率（分子）の構造'!K$49</f>
        <v>13640</v>
      </c>
      <c r="K58" s="135"/>
      <c r="L58" s="135"/>
      <c r="M58" s="135">
        <f>'将来負担比率（分子）の構造'!L$49</f>
        <v>14120</v>
      </c>
      <c r="N58" s="135"/>
      <c r="O58" s="135"/>
      <c r="P58" s="135">
        <f>'将来負担比率（分子）の構造'!M$49</f>
        <v>18008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22948</v>
      </c>
      <c r="C62" s="135"/>
      <c r="D62" s="135"/>
      <c r="E62" s="135">
        <f>'将来負担比率（分子）の構造'!J$45</f>
        <v>22655</v>
      </c>
      <c r="F62" s="135"/>
      <c r="G62" s="135"/>
      <c r="H62" s="135">
        <f>'将来負担比率（分子）の構造'!K$45</f>
        <v>21394</v>
      </c>
      <c r="I62" s="135"/>
      <c r="J62" s="135"/>
      <c r="K62" s="135">
        <f>'将来負担比率（分子）の構造'!L$45</f>
        <v>21082</v>
      </c>
      <c r="L62" s="135"/>
      <c r="M62" s="135"/>
      <c r="N62" s="135">
        <f>'将来負担比率（分子）の構造'!M$45</f>
        <v>18408</v>
      </c>
      <c r="O62" s="135"/>
      <c r="P62" s="135"/>
    </row>
    <row r="63" spans="1:16">
      <c r="A63" s="135" t="s">
        <v>28</v>
      </c>
      <c r="B63" s="135">
        <f>'将来負担比率（分子）の構造'!I$44</f>
        <v>1802</v>
      </c>
      <c r="C63" s="135"/>
      <c r="D63" s="135"/>
      <c r="E63" s="135">
        <f>'将来負担比率（分子）の構造'!J$44</f>
        <v>1496</v>
      </c>
      <c r="F63" s="135"/>
      <c r="G63" s="135"/>
      <c r="H63" s="135">
        <f>'将来負担比率（分子）の構造'!K$44</f>
        <v>1215</v>
      </c>
      <c r="I63" s="135"/>
      <c r="J63" s="135"/>
      <c r="K63" s="135">
        <f>'将来負担比率（分子）の構造'!L$44</f>
        <v>975</v>
      </c>
      <c r="L63" s="135"/>
      <c r="M63" s="135"/>
      <c r="N63" s="135">
        <f>'将来負担比率（分子）の構造'!M$44</f>
        <v>984</v>
      </c>
      <c r="O63" s="135"/>
      <c r="P63" s="135"/>
    </row>
    <row r="64" spans="1:16">
      <c r="A64" s="135" t="s">
        <v>27</v>
      </c>
      <c r="B64" s="135" t="str">
        <f>'将来負担比率（分子）の構造'!I$43</f>
        <v>-</v>
      </c>
      <c r="C64" s="135"/>
      <c r="D64" s="135"/>
      <c r="E64" s="135" t="str">
        <f>'将来負担比率（分子）の構造'!J$43</f>
        <v>-</v>
      </c>
      <c r="F64" s="135"/>
      <c r="G64" s="135"/>
      <c r="H64" s="135" t="str">
        <f>'将来負担比率（分子）の構造'!K$43</f>
        <v>-</v>
      </c>
      <c r="I64" s="135"/>
      <c r="J64" s="135"/>
      <c r="K64" s="135" t="str">
        <f>'将来負担比率（分子）の構造'!L$43</f>
        <v>-</v>
      </c>
      <c r="L64" s="135"/>
      <c r="M64" s="135"/>
      <c r="N64" s="135" t="str">
        <f>'将来負担比率（分子）の構造'!M$43</f>
        <v>-</v>
      </c>
      <c r="O64" s="135"/>
      <c r="P64" s="135"/>
    </row>
    <row r="65" spans="1:16">
      <c r="A65" s="135" t="s">
        <v>26</v>
      </c>
      <c r="B65" s="135">
        <f>'将来負担比率（分子）の構造'!I$42</f>
        <v>2144</v>
      </c>
      <c r="C65" s="135"/>
      <c r="D65" s="135"/>
      <c r="E65" s="135">
        <f>'将来負担比率（分子）の構造'!J$42</f>
        <v>1891</v>
      </c>
      <c r="F65" s="135"/>
      <c r="G65" s="135"/>
      <c r="H65" s="135">
        <f>'将来負担比率（分子）の構造'!K$42</f>
        <v>1544</v>
      </c>
      <c r="I65" s="135"/>
      <c r="J65" s="135"/>
      <c r="K65" s="135">
        <f>'将来負担比率（分子）の構造'!L$42</f>
        <v>1304</v>
      </c>
      <c r="L65" s="135"/>
      <c r="M65" s="135"/>
      <c r="N65" s="135">
        <f>'将来負担比率（分子）の構造'!M$42</f>
        <v>1259</v>
      </c>
      <c r="O65" s="135"/>
      <c r="P65" s="135"/>
    </row>
    <row r="66" spans="1:16">
      <c r="A66" s="135" t="s">
        <v>25</v>
      </c>
      <c r="B66" s="135">
        <f>'将来負担比率（分子）の構造'!I$41</f>
        <v>51395</v>
      </c>
      <c r="C66" s="135"/>
      <c r="D66" s="135"/>
      <c r="E66" s="135">
        <f>'将来負担比率（分子）の構造'!J$41</f>
        <v>45560</v>
      </c>
      <c r="F66" s="135"/>
      <c r="G66" s="135"/>
      <c r="H66" s="135">
        <f>'将来負担比率（分子）の構造'!K$41</f>
        <v>40065</v>
      </c>
      <c r="I66" s="135"/>
      <c r="J66" s="135"/>
      <c r="K66" s="135">
        <f>'将来負担比率（分子）の構造'!L$41</f>
        <v>36412</v>
      </c>
      <c r="L66" s="135"/>
      <c r="M66" s="135"/>
      <c r="N66" s="135">
        <f>'将来負担比率（分子）の構造'!M$41</f>
        <v>32642</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208</v>
      </c>
      <c r="C5" s="674"/>
      <c r="D5" s="674"/>
      <c r="E5" s="674"/>
      <c r="F5" s="674"/>
      <c r="G5" s="674"/>
      <c r="H5" s="674"/>
      <c r="I5" s="674"/>
      <c r="J5" s="674"/>
      <c r="K5" s="674"/>
      <c r="L5" s="674"/>
      <c r="M5" s="674"/>
      <c r="N5" s="674"/>
      <c r="O5" s="674"/>
      <c r="P5" s="674"/>
      <c r="Q5" s="675"/>
      <c r="R5" s="636">
        <v>40318474</v>
      </c>
      <c r="S5" s="637"/>
      <c r="T5" s="637"/>
      <c r="U5" s="637"/>
      <c r="V5" s="637"/>
      <c r="W5" s="637"/>
      <c r="X5" s="637"/>
      <c r="Y5" s="684"/>
      <c r="Z5" s="697">
        <v>46.4</v>
      </c>
      <c r="AA5" s="697"/>
      <c r="AB5" s="697"/>
      <c r="AC5" s="697"/>
      <c r="AD5" s="698">
        <v>40318474</v>
      </c>
      <c r="AE5" s="698"/>
      <c r="AF5" s="698"/>
      <c r="AG5" s="698"/>
      <c r="AH5" s="698"/>
      <c r="AI5" s="698"/>
      <c r="AJ5" s="698"/>
      <c r="AK5" s="698"/>
      <c r="AL5" s="685">
        <v>66.3</v>
      </c>
      <c r="AM5" s="654"/>
      <c r="AN5" s="654"/>
      <c r="AO5" s="686"/>
      <c r="AP5" s="673" t="s">
        <v>209</v>
      </c>
      <c r="AQ5" s="674"/>
      <c r="AR5" s="674"/>
      <c r="AS5" s="674"/>
      <c r="AT5" s="674"/>
      <c r="AU5" s="674"/>
      <c r="AV5" s="674"/>
      <c r="AW5" s="674"/>
      <c r="AX5" s="674"/>
      <c r="AY5" s="674"/>
      <c r="AZ5" s="674"/>
      <c r="BA5" s="674"/>
      <c r="BB5" s="674"/>
      <c r="BC5" s="674"/>
      <c r="BD5" s="674"/>
      <c r="BE5" s="674"/>
      <c r="BF5" s="675"/>
      <c r="BG5" s="586">
        <v>40318474</v>
      </c>
      <c r="BH5" s="587"/>
      <c r="BI5" s="587"/>
      <c r="BJ5" s="587"/>
      <c r="BK5" s="587"/>
      <c r="BL5" s="587"/>
      <c r="BM5" s="587"/>
      <c r="BN5" s="588"/>
      <c r="BO5" s="639">
        <v>100</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c r="B6" s="583" t="s">
        <v>214</v>
      </c>
      <c r="C6" s="584"/>
      <c r="D6" s="584"/>
      <c r="E6" s="584"/>
      <c r="F6" s="584"/>
      <c r="G6" s="584"/>
      <c r="H6" s="584"/>
      <c r="I6" s="584"/>
      <c r="J6" s="584"/>
      <c r="K6" s="584"/>
      <c r="L6" s="584"/>
      <c r="M6" s="584"/>
      <c r="N6" s="584"/>
      <c r="O6" s="584"/>
      <c r="P6" s="584"/>
      <c r="Q6" s="585"/>
      <c r="R6" s="586">
        <v>366948</v>
      </c>
      <c r="S6" s="587"/>
      <c r="T6" s="587"/>
      <c r="U6" s="587"/>
      <c r="V6" s="587"/>
      <c r="W6" s="587"/>
      <c r="X6" s="587"/>
      <c r="Y6" s="588"/>
      <c r="Z6" s="639">
        <v>0.4</v>
      </c>
      <c r="AA6" s="639"/>
      <c r="AB6" s="639"/>
      <c r="AC6" s="639"/>
      <c r="AD6" s="640">
        <v>366948</v>
      </c>
      <c r="AE6" s="640"/>
      <c r="AF6" s="640"/>
      <c r="AG6" s="640"/>
      <c r="AH6" s="640"/>
      <c r="AI6" s="640"/>
      <c r="AJ6" s="640"/>
      <c r="AK6" s="640"/>
      <c r="AL6" s="609">
        <v>0.6</v>
      </c>
      <c r="AM6" s="641"/>
      <c r="AN6" s="641"/>
      <c r="AO6" s="642"/>
      <c r="AP6" s="583" t="s">
        <v>215</v>
      </c>
      <c r="AQ6" s="584"/>
      <c r="AR6" s="584"/>
      <c r="AS6" s="584"/>
      <c r="AT6" s="584"/>
      <c r="AU6" s="584"/>
      <c r="AV6" s="584"/>
      <c r="AW6" s="584"/>
      <c r="AX6" s="584"/>
      <c r="AY6" s="584"/>
      <c r="AZ6" s="584"/>
      <c r="BA6" s="584"/>
      <c r="BB6" s="584"/>
      <c r="BC6" s="584"/>
      <c r="BD6" s="584"/>
      <c r="BE6" s="584"/>
      <c r="BF6" s="585"/>
      <c r="BG6" s="586">
        <v>40318474</v>
      </c>
      <c r="BH6" s="587"/>
      <c r="BI6" s="587"/>
      <c r="BJ6" s="587"/>
      <c r="BK6" s="587"/>
      <c r="BL6" s="587"/>
      <c r="BM6" s="587"/>
      <c r="BN6" s="588"/>
      <c r="BO6" s="639">
        <v>100</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696215</v>
      </c>
      <c r="CS6" s="587"/>
      <c r="CT6" s="587"/>
      <c r="CU6" s="587"/>
      <c r="CV6" s="587"/>
      <c r="CW6" s="587"/>
      <c r="CX6" s="587"/>
      <c r="CY6" s="588"/>
      <c r="CZ6" s="639">
        <v>0.8</v>
      </c>
      <c r="DA6" s="639"/>
      <c r="DB6" s="639"/>
      <c r="DC6" s="639"/>
      <c r="DD6" s="592" t="s">
        <v>210</v>
      </c>
      <c r="DE6" s="587"/>
      <c r="DF6" s="587"/>
      <c r="DG6" s="587"/>
      <c r="DH6" s="587"/>
      <c r="DI6" s="587"/>
      <c r="DJ6" s="587"/>
      <c r="DK6" s="587"/>
      <c r="DL6" s="587"/>
      <c r="DM6" s="587"/>
      <c r="DN6" s="587"/>
      <c r="DO6" s="587"/>
      <c r="DP6" s="588"/>
      <c r="DQ6" s="592">
        <v>696182</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641429</v>
      </c>
      <c r="S7" s="587"/>
      <c r="T7" s="587"/>
      <c r="U7" s="587"/>
      <c r="V7" s="587"/>
      <c r="W7" s="587"/>
      <c r="X7" s="587"/>
      <c r="Y7" s="588"/>
      <c r="Z7" s="639">
        <v>0.7</v>
      </c>
      <c r="AA7" s="639"/>
      <c r="AB7" s="639"/>
      <c r="AC7" s="639"/>
      <c r="AD7" s="640">
        <v>641429</v>
      </c>
      <c r="AE7" s="640"/>
      <c r="AF7" s="640"/>
      <c r="AG7" s="640"/>
      <c r="AH7" s="640"/>
      <c r="AI7" s="640"/>
      <c r="AJ7" s="640"/>
      <c r="AK7" s="640"/>
      <c r="AL7" s="609">
        <v>1.1000000000000001</v>
      </c>
      <c r="AM7" s="641"/>
      <c r="AN7" s="641"/>
      <c r="AO7" s="642"/>
      <c r="AP7" s="583" t="s">
        <v>218</v>
      </c>
      <c r="AQ7" s="584"/>
      <c r="AR7" s="584"/>
      <c r="AS7" s="584"/>
      <c r="AT7" s="584"/>
      <c r="AU7" s="584"/>
      <c r="AV7" s="584"/>
      <c r="AW7" s="584"/>
      <c r="AX7" s="584"/>
      <c r="AY7" s="584"/>
      <c r="AZ7" s="584"/>
      <c r="BA7" s="584"/>
      <c r="BB7" s="584"/>
      <c r="BC7" s="584"/>
      <c r="BD7" s="584"/>
      <c r="BE7" s="584"/>
      <c r="BF7" s="585"/>
      <c r="BG7" s="586">
        <v>36761481</v>
      </c>
      <c r="BH7" s="587"/>
      <c r="BI7" s="587"/>
      <c r="BJ7" s="587"/>
      <c r="BK7" s="587"/>
      <c r="BL7" s="587"/>
      <c r="BM7" s="587"/>
      <c r="BN7" s="588"/>
      <c r="BO7" s="639">
        <v>91.2</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13816574</v>
      </c>
      <c r="CS7" s="587"/>
      <c r="CT7" s="587"/>
      <c r="CU7" s="587"/>
      <c r="CV7" s="587"/>
      <c r="CW7" s="587"/>
      <c r="CX7" s="587"/>
      <c r="CY7" s="588"/>
      <c r="CZ7" s="639">
        <v>16.600000000000001</v>
      </c>
      <c r="DA7" s="639"/>
      <c r="DB7" s="639"/>
      <c r="DC7" s="639"/>
      <c r="DD7" s="592">
        <v>90455</v>
      </c>
      <c r="DE7" s="587"/>
      <c r="DF7" s="587"/>
      <c r="DG7" s="587"/>
      <c r="DH7" s="587"/>
      <c r="DI7" s="587"/>
      <c r="DJ7" s="587"/>
      <c r="DK7" s="587"/>
      <c r="DL7" s="587"/>
      <c r="DM7" s="587"/>
      <c r="DN7" s="587"/>
      <c r="DO7" s="587"/>
      <c r="DP7" s="588"/>
      <c r="DQ7" s="592">
        <v>12686721</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435961</v>
      </c>
      <c r="S8" s="587"/>
      <c r="T8" s="587"/>
      <c r="U8" s="587"/>
      <c r="V8" s="587"/>
      <c r="W8" s="587"/>
      <c r="X8" s="587"/>
      <c r="Y8" s="588"/>
      <c r="Z8" s="639">
        <v>0.5</v>
      </c>
      <c r="AA8" s="639"/>
      <c r="AB8" s="639"/>
      <c r="AC8" s="639"/>
      <c r="AD8" s="640">
        <v>435961</v>
      </c>
      <c r="AE8" s="640"/>
      <c r="AF8" s="640"/>
      <c r="AG8" s="640"/>
      <c r="AH8" s="640"/>
      <c r="AI8" s="640"/>
      <c r="AJ8" s="640"/>
      <c r="AK8" s="640"/>
      <c r="AL8" s="609">
        <v>0.7</v>
      </c>
      <c r="AM8" s="641"/>
      <c r="AN8" s="641"/>
      <c r="AO8" s="642"/>
      <c r="AP8" s="583" t="s">
        <v>221</v>
      </c>
      <c r="AQ8" s="584"/>
      <c r="AR8" s="584"/>
      <c r="AS8" s="584"/>
      <c r="AT8" s="584"/>
      <c r="AU8" s="584"/>
      <c r="AV8" s="584"/>
      <c r="AW8" s="584"/>
      <c r="AX8" s="584"/>
      <c r="AY8" s="584"/>
      <c r="AZ8" s="584"/>
      <c r="BA8" s="584"/>
      <c r="BB8" s="584"/>
      <c r="BC8" s="584"/>
      <c r="BD8" s="584"/>
      <c r="BE8" s="584"/>
      <c r="BF8" s="585"/>
      <c r="BG8" s="586">
        <v>463240</v>
      </c>
      <c r="BH8" s="587"/>
      <c r="BI8" s="587"/>
      <c r="BJ8" s="587"/>
      <c r="BK8" s="587"/>
      <c r="BL8" s="587"/>
      <c r="BM8" s="587"/>
      <c r="BN8" s="588"/>
      <c r="BO8" s="639">
        <v>1.1000000000000001</v>
      </c>
      <c r="BP8" s="639"/>
      <c r="BQ8" s="639"/>
      <c r="BR8" s="639"/>
      <c r="BS8" s="592" t="s">
        <v>112</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37333897</v>
      </c>
      <c r="CS8" s="587"/>
      <c r="CT8" s="587"/>
      <c r="CU8" s="587"/>
      <c r="CV8" s="587"/>
      <c r="CW8" s="587"/>
      <c r="CX8" s="587"/>
      <c r="CY8" s="588"/>
      <c r="CZ8" s="639">
        <v>44.9</v>
      </c>
      <c r="DA8" s="639"/>
      <c r="DB8" s="639"/>
      <c r="DC8" s="639"/>
      <c r="DD8" s="592">
        <v>717722</v>
      </c>
      <c r="DE8" s="587"/>
      <c r="DF8" s="587"/>
      <c r="DG8" s="587"/>
      <c r="DH8" s="587"/>
      <c r="DI8" s="587"/>
      <c r="DJ8" s="587"/>
      <c r="DK8" s="587"/>
      <c r="DL8" s="587"/>
      <c r="DM8" s="587"/>
      <c r="DN8" s="587"/>
      <c r="DO8" s="587"/>
      <c r="DP8" s="588"/>
      <c r="DQ8" s="592">
        <v>24837259</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567602</v>
      </c>
      <c r="S9" s="587"/>
      <c r="T9" s="587"/>
      <c r="U9" s="587"/>
      <c r="V9" s="587"/>
      <c r="W9" s="587"/>
      <c r="X9" s="587"/>
      <c r="Y9" s="588"/>
      <c r="Z9" s="639">
        <v>0.7</v>
      </c>
      <c r="AA9" s="639"/>
      <c r="AB9" s="639"/>
      <c r="AC9" s="639"/>
      <c r="AD9" s="640">
        <v>567602</v>
      </c>
      <c r="AE9" s="640"/>
      <c r="AF9" s="640"/>
      <c r="AG9" s="640"/>
      <c r="AH9" s="640"/>
      <c r="AI9" s="640"/>
      <c r="AJ9" s="640"/>
      <c r="AK9" s="640"/>
      <c r="AL9" s="609">
        <v>0.9</v>
      </c>
      <c r="AM9" s="641"/>
      <c r="AN9" s="641"/>
      <c r="AO9" s="642"/>
      <c r="AP9" s="583" t="s">
        <v>224</v>
      </c>
      <c r="AQ9" s="584"/>
      <c r="AR9" s="584"/>
      <c r="AS9" s="584"/>
      <c r="AT9" s="584"/>
      <c r="AU9" s="584"/>
      <c r="AV9" s="584"/>
      <c r="AW9" s="584"/>
      <c r="AX9" s="584"/>
      <c r="AY9" s="584"/>
      <c r="AZ9" s="584"/>
      <c r="BA9" s="584"/>
      <c r="BB9" s="584"/>
      <c r="BC9" s="584"/>
      <c r="BD9" s="584"/>
      <c r="BE9" s="584"/>
      <c r="BF9" s="585"/>
      <c r="BG9" s="586">
        <v>36298241</v>
      </c>
      <c r="BH9" s="587"/>
      <c r="BI9" s="587"/>
      <c r="BJ9" s="587"/>
      <c r="BK9" s="587"/>
      <c r="BL9" s="587"/>
      <c r="BM9" s="587"/>
      <c r="BN9" s="588"/>
      <c r="BO9" s="639">
        <v>90</v>
      </c>
      <c r="BP9" s="639"/>
      <c r="BQ9" s="639"/>
      <c r="BR9" s="639"/>
      <c r="BS9" s="592" t="s">
        <v>112</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7806466</v>
      </c>
      <c r="CS9" s="587"/>
      <c r="CT9" s="587"/>
      <c r="CU9" s="587"/>
      <c r="CV9" s="587"/>
      <c r="CW9" s="587"/>
      <c r="CX9" s="587"/>
      <c r="CY9" s="588"/>
      <c r="CZ9" s="639">
        <v>9.4</v>
      </c>
      <c r="DA9" s="639"/>
      <c r="DB9" s="639"/>
      <c r="DC9" s="639"/>
      <c r="DD9" s="592">
        <v>80873</v>
      </c>
      <c r="DE9" s="587"/>
      <c r="DF9" s="587"/>
      <c r="DG9" s="587"/>
      <c r="DH9" s="587"/>
      <c r="DI9" s="587"/>
      <c r="DJ9" s="587"/>
      <c r="DK9" s="587"/>
      <c r="DL9" s="587"/>
      <c r="DM9" s="587"/>
      <c r="DN9" s="587"/>
      <c r="DO9" s="587"/>
      <c r="DP9" s="588"/>
      <c r="DQ9" s="592">
        <v>6757547</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3070450</v>
      </c>
      <c r="S10" s="587"/>
      <c r="T10" s="587"/>
      <c r="U10" s="587"/>
      <c r="V10" s="587"/>
      <c r="W10" s="587"/>
      <c r="X10" s="587"/>
      <c r="Y10" s="588"/>
      <c r="Z10" s="639">
        <v>3.5</v>
      </c>
      <c r="AA10" s="639"/>
      <c r="AB10" s="639"/>
      <c r="AC10" s="639"/>
      <c r="AD10" s="640">
        <v>3070450</v>
      </c>
      <c r="AE10" s="640"/>
      <c r="AF10" s="640"/>
      <c r="AG10" s="640"/>
      <c r="AH10" s="640"/>
      <c r="AI10" s="640"/>
      <c r="AJ10" s="640"/>
      <c r="AK10" s="640"/>
      <c r="AL10" s="609">
        <v>5</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t="s">
        <v>112</v>
      </c>
      <c r="BH10" s="587"/>
      <c r="BI10" s="587"/>
      <c r="BJ10" s="587"/>
      <c r="BK10" s="587"/>
      <c r="BL10" s="587"/>
      <c r="BM10" s="587"/>
      <c r="BN10" s="588"/>
      <c r="BO10" s="639" t="s">
        <v>112</v>
      </c>
      <c r="BP10" s="639"/>
      <c r="BQ10" s="639"/>
      <c r="BR10" s="639"/>
      <c r="BS10" s="592" t="s">
        <v>112</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208595</v>
      </c>
      <c r="CS10" s="587"/>
      <c r="CT10" s="587"/>
      <c r="CU10" s="587"/>
      <c r="CV10" s="587"/>
      <c r="CW10" s="587"/>
      <c r="CX10" s="587"/>
      <c r="CY10" s="588"/>
      <c r="CZ10" s="639">
        <v>0.3</v>
      </c>
      <c r="DA10" s="639"/>
      <c r="DB10" s="639"/>
      <c r="DC10" s="639"/>
      <c r="DD10" s="592">
        <v>4487</v>
      </c>
      <c r="DE10" s="587"/>
      <c r="DF10" s="587"/>
      <c r="DG10" s="587"/>
      <c r="DH10" s="587"/>
      <c r="DI10" s="587"/>
      <c r="DJ10" s="587"/>
      <c r="DK10" s="587"/>
      <c r="DL10" s="587"/>
      <c r="DM10" s="587"/>
      <c r="DN10" s="587"/>
      <c r="DO10" s="587"/>
      <c r="DP10" s="588"/>
      <c r="DQ10" s="592">
        <v>174268</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t="s">
        <v>112</v>
      </c>
      <c r="BH11" s="587"/>
      <c r="BI11" s="587"/>
      <c r="BJ11" s="587"/>
      <c r="BK11" s="587"/>
      <c r="BL11" s="587"/>
      <c r="BM11" s="587"/>
      <c r="BN11" s="588"/>
      <c r="BO11" s="639" t="s">
        <v>112</v>
      </c>
      <c r="BP11" s="639"/>
      <c r="BQ11" s="639"/>
      <c r="BR11" s="639"/>
      <c r="BS11" s="592" t="s">
        <v>112</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7162</v>
      </c>
      <c r="CS11" s="587"/>
      <c r="CT11" s="587"/>
      <c r="CU11" s="587"/>
      <c r="CV11" s="587"/>
      <c r="CW11" s="587"/>
      <c r="CX11" s="587"/>
      <c r="CY11" s="588"/>
      <c r="CZ11" s="639">
        <v>0</v>
      </c>
      <c r="DA11" s="639"/>
      <c r="DB11" s="639"/>
      <c r="DC11" s="639"/>
      <c r="DD11" s="592" t="s">
        <v>112</v>
      </c>
      <c r="DE11" s="587"/>
      <c r="DF11" s="587"/>
      <c r="DG11" s="587"/>
      <c r="DH11" s="587"/>
      <c r="DI11" s="587"/>
      <c r="DJ11" s="587"/>
      <c r="DK11" s="587"/>
      <c r="DL11" s="587"/>
      <c r="DM11" s="587"/>
      <c r="DN11" s="587"/>
      <c r="DO11" s="587"/>
      <c r="DP11" s="588"/>
      <c r="DQ11" s="592">
        <v>7162</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t="s">
        <v>112</v>
      </c>
      <c r="BH12" s="587"/>
      <c r="BI12" s="587"/>
      <c r="BJ12" s="587"/>
      <c r="BK12" s="587"/>
      <c r="BL12" s="587"/>
      <c r="BM12" s="587"/>
      <c r="BN12" s="588"/>
      <c r="BO12" s="639" t="s">
        <v>112</v>
      </c>
      <c r="BP12" s="639"/>
      <c r="BQ12" s="639"/>
      <c r="BR12" s="639"/>
      <c r="BS12" s="592" t="s">
        <v>112</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696075</v>
      </c>
      <c r="CS12" s="587"/>
      <c r="CT12" s="587"/>
      <c r="CU12" s="587"/>
      <c r="CV12" s="587"/>
      <c r="CW12" s="587"/>
      <c r="CX12" s="587"/>
      <c r="CY12" s="588"/>
      <c r="CZ12" s="639">
        <v>0.8</v>
      </c>
      <c r="DA12" s="639"/>
      <c r="DB12" s="639"/>
      <c r="DC12" s="639"/>
      <c r="DD12" s="592">
        <v>27427</v>
      </c>
      <c r="DE12" s="587"/>
      <c r="DF12" s="587"/>
      <c r="DG12" s="587"/>
      <c r="DH12" s="587"/>
      <c r="DI12" s="587"/>
      <c r="DJ12" s="587"/>
      <c r="DK12" s="587"/>
      <c r="DL12" s="587"/>
      <c r="DM12" s="587"/>
      <c r="DN12" s="587"/>
      <c r="DO12" s="587"/>
      <c r="DP12" s="588"/>
      <c r="DQ12" s="592">
        <v>621128</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226409</v>
      </c>
      <c r="S13" s="587"/>
      <c r="T13" s="587"/>
      <c r="U13" s="587"/>
      <c r="V13" s="587"/>
      <c r="W13" s="587"/>
      <c r="X13" s="587"/>
      <c r="Y13" s="588"/>
      <c r="Z13" s="639">
        <v>0.3</v>
      </c>
      <c r="AA13" s="639"/>
      <c r="AB13" s="639"/>
      <c r="AC13" s="639"/>
      <c r="AD13" s="640">
        <v>226409</v>
      </c>
      <c r="AE13" s="640"/>
      <c r="AF13" s="640"/>
      <c r="AG13" s="640"/>
      <c r="AH13" s="640"/>
      <c r="AI13" s="640"/>
      <c r="AJ13" s="640"/>
      <c r="AK13" s="640"/>
      <c r="AL13" s="609">
        <v>0.4</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t="s">
        <v>112</v>
      </c>
      <c r="BH13" s="587"/>
      <c r="BI13" s="587"/>
      <c r="BJ13" s="587"/>
      <c r="BK13" s="587"/>
      <c r="BL13" s="587"/>
      <c r="BM13" s="587"/>
      <c r="BN13" s="588"/>
      <c r="BO13" s="639" t="s">
        <v>112</v>
      </c>
      <c r="BP13" s="639"/>
      <c r="BQ13" s="639"/>
      <c r="BR13" s="639"/>
      <c r="BS13" s="592" t="s">
        <v>112</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6603214</v>
      </c>
      <c r="CS13" s="587"/>
      <c r="CT13" s="587"/>
      <c r="CU13" s="587"/>
      <c r="CV13" s="587"/>
      <c r="CW13" s="587"/>
      <c r="CX13" s="587"/>
      <c r="CY13" s="588"/>
      <c r="CZ13" s="639">
        <v>7.9</v>
      </c>
      <c r="DA13" s="639"/>
      <c r="DB13" s="639"/>
      <c r="DC13" s="639"/>
      <c r="DD13" s="592">
        <v>1801013</v>
      </c>
      <c r="DE13" s="587"/>
      <c r="DF13" s="587"/>
      <c r="DG13" s="587"/>
      <c r="DH13" s="587"/>
      <c r="DI13" s="587"/>
      <c r="DJ13" s="587"/>
      <c r="DK13" s="587"/>
      <c r="DL13" s="587"/>
      <c r="DM13" s="587"/>
      <c r="DN13" s="587"/>
      <c r="DO13" s="587"/>
      <c r="DP13" s="588"/>
      <c r="DQ13" s="592">
        <v>5103939</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59742</v>
      </c>
      <c r="BH14" s="587"/>
      <c r="BI14" s="587"/>
      <c r="BJ14" s="587"/>
      <c r="BK14" s="587"/>
      <c r="BL14" s="587"/>
      <c r="BM14" s="587"/>
      <c r="BN14" s="588"/>
      <c r="BO14" s="639">
        <v>0.1</v>
      </c>
      <c r="BP14" s="639"/>
      <c r="BQ14" s="639"/>
      <c r="BR14" s="639"/>
      <c r="BS14" s="592" t="s">
        <v>112</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513351</v>
      </c>
      <c r="CS14" s="587"/>
      <c r="CT14" s="587"/>
      <c r="CU14" s="587"/>
      <c r="CV14" s="587"/>
      <c r="CW14" s="587"/>
      <c r="CX14" s="587"/>
      <c r="CY14" s="588"/>
      <c r="CZ14" s="639">
        <v>0.6</v>
      </c>
      <c r="DA14" s="639"/>
      <c r="DB14" s="639"/>
      <c r="DC14" s="639"/>
      <c r="DD14" s="592">
        <v>27199</v>
      </c>
      <c r="DE14" s="587"/>
      <c r="DF14" s="587"/>
      <c r="DG14" s="587"/>
      <c r="DH14" s="587"/>
      <c r="DI14" s="587"/>
      <c r="DJ14" s="587"/>
      <c r="DK14" s="587"/>
      <c r="DL14" s="587"/>
      <c r="DM14" s="587"/>
      <c r="DN14" s="587"/>
      <c r="DO14" s="587"/>
      <c r="DP14" s="588"/>
      <c r="DQ14" s="592">
        <v>426513</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74414</v>
      </c>
      <c r="S15" s="587"/>
      <c r="T15" s="587"/>
      <c r="U15" s="587"/>
      <c r="V15" s="587"/>
      <c r="W15" s="587"/>
      <c r="X15" s="587"/>
      <c r="Y15" s="588"/>
      <c r="Z15" s="639">
        <v>0.1</v>
      </c>
      <c r="AA15" s="639"/>
      <c r="AB15" s="639"/>
      <c r="AC15" s="639"/>
      <c r="AD15" s="640">
        <v>74414</v>
      </c>
      <c r="AE15" s="640"/>
      <c r="AF15" s="640"/>
      <c r="AG15" s="640"/>
      <c r="AH15" s="640"/>
      <c r="AI15" s="640"/>
      <c r="AJ15" s="640"/>
      <c r="AK15" s="640"/>
      <c r="AL15" s="609">
        <v>0.1</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3497251</v>
      </c>
      <c r="BH15" s="587"/>
      <c r="BI15" s="587"/>
      <c r="BJ15" s="587"/>
      <c r="BK15" s="587"/>
      <c r="BL15" s="587"/>
      <c r="BM15" s="587"/>
      <c r="BN15" s="588"/>
      <c r="BO15" s="639">
        <v>8.6999999999999993</v>
      </c>
      <c r="BP15" s="639"/>
      <c r="BQ15" s="639"/>
      <c r="BR15" s="639"/>
      <c r="BS15" s="592" t="s">
        <v>112</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10936794</v>
      </c>
      <c r="CS15" s="587"/>
      <c r="CT15" s="587"/>
      <c r="CU15" s="587"/>
      <c r="CV15" s="587"/>
      <c r="CW15" s="587"/>
      <c r="CX15" s="587"/>
      <c r="CY15" s="588"/>
      <c r="CZ15" s="639">
        <v>13.1</v>
      </c>
      <c r="DA15" s="639"/>
      <c r="DB15" s="639"/>
      <c r="DC15" s="639"/>
      <c r="DD15" s="592">
        <v>1479879</v>
      </c>
      <c r="DE15" s="587"/>
      <c r="DF15" s="587"/>
      <c r="DG15" s="587"/>
      <c r="DH15" s="587"/>
      <c r="DI15" s="587"/>
      <c r="DJ15" s="587"/>
      <c r="DK15" s="587"/>
      <c r="DL15" s="587"/>
      <c r="DM15" s="587"/>
      <c r="DN15" s="587"/>
      <c r="DO15" s="587"/>
      <c r="DP15" s="588"/>
      <c r="DQ15" s="592">
        <v>10210573</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t="s">
        <v>112</v>
      </c>
      <c r="S16" s="587"/>
      <c r="T16" s="587"/>
      <c r="U16" s="587"/>
      <c r="V16" s="587"/>
      <c r="W16" s="587"/>
      <c r="X16" s="587"/>
      <c r="Y16" s="588"/>
      <c r="Z16" s="639" t="s">
        <v>112</v>
      </c>
      <c r="AA16" s="639"/>
      <c r="AB16" s="639"/>
      <c r="AC16" s="639"/>
      <c r="AD16" s="640" t="s">
        <v>112</v>
      </c>
      <c r="AE16" s="640"/>
      <c r="AF16" s="640"/>
      <c r="AG16" s="640"/>
      <c r="AH16" s="640"/>
      <c r="AI16" s="640"/>
      <c r="AJ16" s="640"/>
      <c r="AK16" s="640"/>
      <c r="AL16" s="609" t="s">
        <v>112</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135</v>
      </c>
      <c r="CS16" s="587"/>
      <c r="CT16" s="587"/>
      <c r="CU16" s="587"/>
      <c r="CV16" s="587"/>
      <c r="CW16" s="587"/>
      <c r="CX16" s="587"/>
      <c r="CY16" s="588"/>
      <c r="CZ16" s="639">
        <v>0</v>
      </c>
      <c r="DA16" s="639"/>
      <c r="DB16" s="639"/>
      <c r="DC16" s="639"/>
      <c r="DD16" s="592" t="s">
        <v>112</v>
      </c>
      <c r="DE16" s="587"/>
      <c r="DF16" s="587"/>
      <c r="DG16" s="587"/>
      <c r="DH16" s="587"/>
      <c r="DI16" s="587"/>
      <c r="DJ16" s="587"/>
      <c r="DK16" s="587"/>
      <c r="DL16" s="587"/>
      <c r="DM16" s="587"/>
      <c r="DN16" s="587"/>
      <c r="DO16" s="587"/>
      <c r="DP16" s="588"/>
      <c r="DQ16" s="592">
        <v>135</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t="s">
        <v>112</v>
      </c>
      <c r="S17" s="587"/>
      <c r="T17" s="587"/>
      <c r="U17" s="587"/>
      <c r="V17" s="587"/>
      <c r="W17" s="587"/>
      <c r="X17" s="587"/>
      <c r="Y17" s="588"/>
      <c r="Z17" s="639" t="s">
        <v>112</v>
      </c>
      <c r="AA17" s="639"/>
      <c r="AB17" s="639"/>
      <c r="AC17" s="639"/>
      <c r="AD17" s="640" t="s">
        <v>112</v>
      </c>
      <c r="AE17" s="640"/>
      <c r="AF17" s="640"/>
      <c r="AG17" s="640"/>
      <c r="AH17" s="640"/>
      <c r="AI17" s="640"/>
      <c r="AJ17" s="640"/>
      <c r="AK17" s="640"/>
      <c r="AL17" s="609" t="s">
        <v>112</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4586773</v>
      </c>
      <c r="CS17" s="587"/>
      <c r="CT17" s="587"/>
      <c r="CU17" s="587"/>
      <c r="CV17" s="587"/>
      <c r="CW17" s="587"/>
      <c r="CX17" s="587"/>
      <c r="CY17" s="588"/>
      <c r="CZ17" s="639">
        <v>5.5</v>
      </c>
      <c r="DA17" s="639"/>
      <c r="DB17" s="639"/>
      <c r="DC17" s="639"/>
      <c r="DD17" s="592" t="s">
        <v>112</v>
      </c>
      <c r="DE17" s="587"/>
      <c r="DF17" s="587"/>
      <c r="DG17" s="587"/>
      <c r="DH17" s="587"/>
      <c r="DI17" s="587"/>
      <c r="DJ17" s="587"/>
      <c r="DK17" s="587"/>
      <c r="DL17" s="587"/>
      <c r="DM17" s="587"/>
      <c r="DN17" s="587"/>
      <c r="DO17" s="587"/>
      <c r="DP17" s="588"/>
      <c r="DQ17" s="592">
        <v>4586773</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t="s">
        <v>112</v>
      </c>
      <c r="S18" s="587"/>
      <c r="T18" s="587"/>
      <c r="U18" s="587"/>
      <c r="V18" s="587"/>
      <c r="W18" s="587"/>
      <c r="X18" s="587"/>
      <c r="Y18" s="588"/>
      <c r="Z18" s="639" t="s">
        <v>112</v>
      </c>
      <c r="AA18" s="639"/>
      <c r="AB18" s="639"/>
      <c r="AC18" s="639"/>
      <c r="AD18" s="640" t="s">
        <v>112</v>
      </c>
      <c r="AE18" s="640"/>
      <c r="AF18" s="640"/>
      <c r="AG18" s="640"/>
      <c r="AH18" s="640"/>
      <c r="AI18" s="640"/>
      <c r="AJ18" s="640"/>
      <c r="AK18" s="640"/>
      <c r="AL18" s="609" t="s">
        <v>112</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t="s">
        <v>112</v>
      </c>
      <c r="S19" s="587"/>
      <c r="T19" s="587"/>
      <c r="U19" s="587"/>
      <c r="V19" s="587"/>
      <c r="W19" s="587"/>
      <c r="X19" s="587"/>
      <c r="Y19" s="588"/>
      <c r="Z19" s="639" t="s">
        <v>112</v>
      </c>
      <c r="AA19" s="639"/>
      <c r="AB19" s="639"/>
      <c r="AC19" s="639"/>
      <c r="AD19" s="640" t="s">
        <v>112</v>
      </c>
      <c r="AE19" s="640"/>
      <c r="AF19" s="640"/>
      <c r="AG19" s="640"/>
      <c r="AH19" s="640"/>
      <c r="AI19" s="640"/>
      <c r="AJ19" s="640"/>
      <c r="AK19" s="640"/>
      <c r="AL19" s="609" t="s">
        <v>112</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t="s">
        <v>112</v>
      </c>
      <c r="BH19" s="587"/>
      <c r="BI19" s="587"/>
      <c r="BJ19" s="587"/>
      <c r="BK19" s="587"/>
      <c r="BL19" s="587"/>
      <c r="BM19" s="587"/>
      <c r="BN19" s="588"/>
      <c r="BO19" s="639" t="s">
        <v>112</v>
      </c>
      <c r="BP19" s="639"/>
      <c r="BQ19" s="639"/>
      <c r="BR19" s="639"/>
      <c r="BS19" s="592" t="s">
        <v>112</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45701687</v>
      </c>
      <c r="S20" s="587"/>
      <c r="T20" s="587"/>
      <c r="U20" s="587"/>
      <c r="V20" s="587"/>
      <c r="W20" s="587"/>
      <c r="X20" s="587"/>
      <c r="Y20" s="588"/>
      <c r="Z20" s="639">
        <v>52.6</v>
      </c>
      <c r="AA20" s="639"/>
      <c r="AB20" s="639"/>
      <c r="AC20" s="639"/>
      <c r="AD20" s="640">
        <v>45701687</v>
      </c>
      <c r="AE20" s="640"/>
      <c r="AF20" s="640"/>
      <c r="AG20" s="640"/>
      <c r="AH20" s="640"/>
      <c r="AI20" s="640"/>
      <c r="AJ20" s="640"/>
      <c r="AK20" s="640"/>
      <c r="AL20" s="609">
        <v>75.099999999999994</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t="s">
        <v>112</v>
      </c>
      <c r="BH20" s="587"/>
      <c r="BI20" s="587"/>
      <c r="BJ20" s="587"/>
      <c r="BK20" s="587"/>
      <c r="BL20" s="587"/>
      <c r="BM20" s="587"/>
      <c r="BN20" s="588"/>
      <c r="BO20" s="639" t="s">
        <v>112</v>
      </c>
      <c r="BP20" s="639"/>
      <c r="BQ20" s="639"/>
      <c r="BR20" s="639"/>
      <c r="BS20" s="592" t="s">
        <v>112</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83205251</v>
      </c>
      <c r="CS20" s="587"/>
      <c r="CT20" s="587"/>
      <c r="CU20" s="587"/>
      <c r="CV20" s="587"/>
      <c r="CW20" s="587"/>
      <c r="CX20" s="587"/>
      <c r="CY20" s="588"/>
      <c r="CZ20" s="639">
        <v>100</v>
      </c>
      <c r="DA20" s="639"/>
      <c r="DB20" s="639"/>
      <c r="DC20" s="639"/>
      <c r="DD20" s="592">
        <v>4229055</v>
      </c>
      <c r="DE20" s="587"/>
      <c r="DF20" s="587"/>
      <c r="DG20" s="587"/>
      <c r="DH20" s="587"/>
      <c r="DI20" s="587"/>
      <c r="DJ20" s="587"/>
      <c r="DK20" s="587"/>
      <c r="DL20" s="587"/>
      <c r="DM20" s="587"/>
      <c r="DN20" s="587"/>
      <c r="DO20" s="587"/>
      <c r="DP20" s="588"/>
      <c r="DQ20" s="592">
        <v>66108200</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32470</v>
      </c>
      <c r="S21" s="587"/>
      <c r="T21" s="587"/>
      <c r="U21" s="587"/>
      <c r="V21" s="587"/>
      <c r="W21" s="587"/>
      <c r="X21" s="587"/>
      <c r="Y21" s="588"/>
      <c r="Z21" s="639">
        <v>0</v>
      </c>
      <c r="AA21" s="639"/>
      <c r="AB21" s="639"/>
      <c r="AC21" s="639"/>
      <c r="AD21" s="640">
        <v>32470</v>
      </c>
      <c r="AE21" s="640"/>
      <c r="AF21" s="640"/>
      <c r="AG21" s="640"/>
      <c r="AH21" s="640"/>
      <c r="AI21" s="640"/>
      <c r="AJ21" s="640"/>
      <c r="AK21" s="640"/>
      <c r="AL21" s="609">
        <v>0.1</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t="s">
        <v>112</v>
      </c>
      <c r="BH21" s="587"/>
      <c r="BI21" s="587"/>
      <c r="BJ21" s="587"/>
      <c r="BK21" s="587"/>
      <c r="BL21" s="587"/>
      <c r="BM21" s="587"/>
      <c r="BN21" s="588"/>
      <c r="BO21" s="639" t="s">
        <v>112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952902</v>
      </c>
      <c r="S22" s="587"/>
      <c r="T22" s="587"/>
      <c r="U22" s="587"/>
      <c r="V22" s="587"/>
      <c r="W22" s="587"/>
      <c r="X22" s="587"/>
      <c r="Y22" s="588"/>
      <c r="Z22" s="639">
        <v>1.1000000000000001</v>
      </c>
      <c r="AA22" s="639"/>
      <c r="AB22" s="639"/>
      <c r="AC22" s="639"/>
      <c r="AD22" s="640" t="s">
        <v>112</v>
      </c>
      <c r="AE22" s="640"/>
      <c r="AF22" s="640"/>
      <c r="AG22" s="640"/>
      <c r="AH22" s="640"/>
      <c r="AI22" s="640"/>
      <c r="AJ22" s="640"/>
      <c r="AK22" s="640"/>
      <c r="AL22" s="609" t="s">
        <v>112</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2413770</v>
      </c>
      <c r="S23" s="587"/>
      <c r="T23" s="587"/>
      <c r="U23" s="587"/>
      <c r="V23" s="587"/>
      <c r="W23" s="587"/>
      <c r="X23" s="587"/>
      <c r="Y23" s="588"/>
      <c r="Z23" s="639">
        <v>2.8</v>
      </c>
      <c r="AA23" s="639"/>
      <c r="AB23" s="639"/>
      <c r="AC23" s="639"/>
      <c r="AD23" s="640">
        <v>1024076</v>
      </c>
      <c r="AE23" s="640"/>
      <c r="AF23" s="640"/>
      <c r="AG23" s="640"/>
      <c r="AH23" s="640"/>
      <c r="AI23" s="640"/>
      <c r="AJ23" s="640"/>
      <c r="AK23" s="640"/>
      <c r="AL23" s="609">
        <v>1.7</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460303</v>
      </c>
      <c r="S24" s="587"/>
      <c r="T24" s="587"/>
      <c r="U24" s="587"/>
      <c r="V24" s="587"/>
      <c r="W24" s="587"/>
      <c r="X24" s="587"/>
      <c r="Y24" s="588"/>
      <c r="Z24" s="639">
        <v>0.5</v>
      </c>
      <c r="AA24" s="639"/>
      <c r="AB24" s="639"/>
      <c r="AC24" s="639"/>
      <c r="AD24" s="640" t="s">
        <v>112</v>
      </c>
      <c r="AE24" s="640"/>
      <c r="AF24" s="640"/>
      <c r="AG24" s="640"/>
      <c r="AH24" s="640"/>
      <c r="AI24" s="640"/>
      <c r="AJ24" s="640"/>
      <c r="AK24" s="640"/>
      <c r="AL24" s="609" t="s">
        <v>112</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43328082</v>
      </c>
      <c r="CS24" s="637"/>
      <c r="CT24" s="637"/>
      <c r="CU24" s="637"/>
      <c r="CV24" s="637"/>
      <c r="CW24" s="637"/>
      <c r="CX24" s="637"/>
      <c r="CY24" s="684"/>
      <c r="CZ24" s="688">
        <v>52.1</v>
      </c>
      <c r="DA24" s="689"/>
      <c r="DB24" s="689"/>
      <c r="DC24" s="690"/>
      <c r="DD24" s="683">
        <v>31195481</v>
      </c>
      <c r="DE24" s="637"/>
      <c r="DF24" s="637"/>
      <c r="DG24" s="637"/>
      <c r="DH24" s="637"/>
      <c r="DI24" s="637"/>
      <c r="DJ24" s="637"/>
      <c r="DK24" s="684"/>
      <c r="DL24" s="683">
        <v>30832672</v>
      </c>
      <c r="DM24" s="637"/>
      <c r="DN24" s="637"/>
      <c r="DO24" s="637"/>
      <c r="DP24" s="637"/>
      <c r="DQ24" s="637"/>
      <c r="DR24" s="637"/>
      <c r="DS24" s="637"/>
      <c r="DT24" s="637"/>
      <c r="DU24" s="637"/>
      <c r="DV24" s="684"/>
      <c r="DW24" s="685">
        <v>50.7</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9393142</v>
      </c>
      <c r="S25" s="587"/>
      <c r="T25" s="587"/>
      <c r="U25" s="587"/>
      <c r="V25" s="587"/>
      <c r="W25" s="587"/>
      <c r="X25" s="587"/>
      <c r="Y25" s="588"/>
      <c r="Z25" s="639">
        <v>10.8</v>
      </c>
      <c r="AA25" s="639"/>
      <c r="AB25" s="639"/>
      <c r="AC25" s="639"/>
      <c r="AD25" s="640" t="s">
        <v>112</v>
      </c>
      <c r="AE25" s="640"/>
      <c r="AF25" s="640"/>
      <c r="AG25" s="640"/>
      <c r="AH25" s="640"/>
      <c r="AI25" s="640"/>
      <c r="AJ25" s="640"/>
      <c r="AK25" s="640"/>
      <c r="AL25" s="609" t="s">
        <v>112</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20925171</v>
      </c>
      <c r="CS25" s="605"/>
      <c r="CT25" s="605"/>
      <c r="CU25" s="605"/>
      <c r="CV25" s="605"/>
      <c r="CW25" s="605"/>
      <c r="CX25" s="605"/>
      <c r="CY25" s="606"/>
      <c r="CZ25" s="589">
        <v>25.1</v>
      </c>
      <c r="DA25" s="607"/>
      <c r="DB25" s="607"/>
      <c r="DC25" s="608"/>
      <c r="DD25" s="592">
        <v>19212681</v>
      </c>
      <c r="DE25" s="605"/>
      <c r="DF25" s="605"/>
      <c r="DG25" s="605"/>
      <c r="DH25" s="605"/>
      <c r="DI25" s="605"/>
      <c r="DJ25" s="605"/>
      <c r="DK25" s="606"/>
      <c r="DL25" s="592">
        <v>18874339</v>
      </c>
      <c r="DM25" s="605"/>
      <c r="DN25" s="605"/>
      <c r="DO25" s="605"/>
      <c r="DP25" s="605"/>
      <c r="DQ25" s="605"/>
      <c r="DR25" s="605"/>
      <c r="DS25" s="605"/>
      <c r="DT25" s="605"/>
      <c r="DU25" s="605"/>
      <c r="DV25" s="606"/>
      <c r="DW25" s="609">
        <v>31</v>
      </c>
      <c r="DX25" s="610"/>
      <c r="DY25" s="610"/>
      <c r="DZ25" s="610"/>
      <c r="EA25" s="610"/>
      <c r="EB25" s="610"/>
      <c r="EC25" s="611"/>
    </row>
    <row r="26" spans="2:133" ht="11.25" customHeight="1">
      <c r="B26" s="680" t="s">
        <v>277</v>
      </c>
      <c r="C26" s="681"/>
      <c r="D26" s="681"/>
      <c r="E26" s="681"/>
      <c r="F26" s="681"/>
      <c r="G26" s="681"/>
      <c r="H26" s="681"/>
      <c r="I26" s="681"/>
      <c r="J26" s="681"/>
      <c r="K26" s="681"/>
      <c r="L26" s="681"/>
      <c r="M26" s="681"/>
      <c r="N26" s="681"/>
      <c r="O26" s="681"/>
      <c r="P26" s="681"/>
      <c r="Q26" s="682"/>
      <c r="R26" s="586">
        <v>15105858</v>
      </c>
      <c r="S26" s="587"/>
      <c r="T26" s="587"/>
      <c r="U26" s="587"/>
      <c r="V26" s="587"/>
      <c r="W26" s="587"/>
      <c r="X26" s="587"/>
      <c r="Y26" s="588"/>
      <c r="Z26" s="639">
        <v>17.399999999999999</v>
      </c>
      <c r="AA26" s="639"/>
      <c r="AB26" s="639"/>
      <c r="AC26" s="639"/>
      <c r="AD26" s="640">
        <v>14025622</v>
      </c>
      <c r="AE26" s="640"/>
      <c r="AF26" s="640"/>
      <c r="AG26" s="640"/>
      <c r="AH26" s="640"/>
      <c r="AI26" s="640"/>
      <c r="AJ26" s="640"/>
      <c r="AK26" s="640"/>
      <c r="AL26" s="609">
        <v>23.1</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13388123</v>
      </c>
      <c r="CS26" s="587"/>
      <c r="CT26" s="587"/>
      <c r="CU26" s="587"/>
      <c r="CV26" s="587"/>
      <c r="CW26" s="587"/>
      <c r="CX26" s="587"/>
      <c r="CY26" s="588"/>
      <c r="CZ26" s="589">
        <v>16.100000000000001</v>
      </c>
      <c r="DA26" s="607"/>
      <c r="DB26" s="607"/>
      <c r="DC26" s="608"/>
      <c r="DD26" s="592">
        <v>11985747</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4396645</v>
      </c>
      <c r="S27" s="587"/>
      <c r="T27" s="587"/>
      <c r="U27" s="587"/>
      <c r="V27" s="587"/>
      <c r="W27" s="587"/>
      <c r="X27" s="587"/>
      <c r="Y27" s="588"/>
      <c r="Z27" s="639">
        <v>5.0999999999999996</v>
      </c>
      <c r="AA27" s="639"/>
      <c r="AB27" s="639"/>
      <c r="AC27" s="639"/>
      <c r="AD27" s="640" t="s">
        <v>112</v>
      </c>
      <c r="AE27" s="640"/>
      <c r="AF27" s="640"/>
      <c r="AG27" s="640"/>
      <c r="AH27" s="640"/>
      <c r="AI27" s="640"/>
      <c r="AJ27" s="640"/>
      <c r="AK27" s="640"/>
      <c r="AL27" s="609" t="s">
        <v>112</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40318474</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17817729</v>
      </c>
      <c r="CS27" s="605"/>
      <c r="CT27" s="605"/>
      <c r="CU27" s="605"/>
      <c r="CV27" s="605"/>
      <c r="CW27" s="605"/>
      <c r="CX27" s="605"/>
      <c r="CY27" s="606"/>
      <c r="CZ27" s="589">
        <v>21.4</v>
      </c>
      <c r="DA27" s="607"/>
      <c r="DB27" s="607"/>
      <c r="DC27" s="608"/>
      <c r="DD27" s="592">
        <v>7397618</v>
      </c>
      <c r="DE27" s="605"/>
      <c r="DF27" s="605"/>
      <c r="DG27" s="605"/>
      <c r="DH27" s="605"/>
      <c r="DI27" s="605"/>
      <c r="DJ27" s="605"/>
      <c r="DK27" s="606"/>
      <c r="DL27" s="592">
        <v>7373151</v>
      </c>
      <c r="DM27" s="605"/>
      <c r="DN27" s="605"/>
      <c r="DO27" s="605"/>
      <c r="DP27" s="605"/>
      <c r="DQ27" s="605"/>
      <c r="DR27" s="605"/>
      <c r="DS27" s="605"/>
      <c r="DT27" s="605"/>
      <c r="DU27" s="605"/>
      <c r="DV27" s="606"/>
      <c r="DW27" s="609">
        <v>12.1</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130048</v>
      </c>
      <c r="S28" s="587"/>
      <c r="T28" s="587"/>
      <c r="U28" s="587"/>
      <c r="V28" s="587"/>
      <c r="W28" s="587"/>
      <c r="X28" s="587"/>
      <c r="Y28" s="588"/>
      <c r="Z28" s="639">
        <v>0.1</v>
      </c>
      <c r="AA28" s="639"/>
      <c r="AB28" s="639"/>
      <c r="AC28" s="639"/>
      <c r="AD28" s="640">
        <v>34758</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4585182</v>
      </c>
      <c r="CS28" s="587"/>
      <c r="CT28" s="587"/>
      <c r="CU28" s="587"/>
      <c r="CV28" s="587"/>
      <c r="CW28" s="587"/>
      <c r="CX28" s="587"/>
      <c r="CY28" s="588"/>
      <c r="CZ28" s="589">
        <v>5.5</v>
      </c>
      <c r="DA28" s="607"/>
      <c r="DB28" s="607"/>
      <c r="DC28" s="608"/>
      <c r="DD28" s="592">
        <v>4585182</v>
      </c>
      <c r="DE28" s="587"/>
      <c r="DF28" s="587"/>
      <c r="DG28" s="587"/>
      <c r="DH28" s="587"/>
      <c r="DI28" s="587"/>
      <c r="DJ28" s="587"/>
      <c r="DK28" s="588"/>
      <c r="DL28" s="592">
        <v>4585182</v>
      </c>
      <c r="DM28" s="587"/>
      <c r="DN28" s="587"/>
      <c r="DO28" s="587"/>
      <c r="DP28" s="587"/>
      <c r="DQ28" s="587"/>
      <c r="DR28" s="587"/>
      <c r="DS28" s="587"/>
      <c r="DT28" s="587"/>
      <c r="DU28" s="587"/>
      <c r="DV28" s="588"/>
      <c r="DW28" s="609">
        <v>7.5</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34949</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58</v>
      </c>
      <c r="CG29" s="620"/>
      <c r="CH29" s="620"/>
      <c r="CI29" s="620"/>
      <c r="CJ29" s="620"/>
      <c r="CK29" s="620"/>
      <c r="CL29" s="620"/>
      <c r="CM29" s="620"/>
      <c r="CN29" s="620"/>
      <c r="CO29" s="620"/>
      <c r="CP29" s="620"/>
      <c r="CQ29" s="621"/>
      <c r="CR29" s="586">
        <v>4584638</v>
      </c>
      <c r="CS29" s="605"/>
      <c r="CT29" s="605"/>
      <c r="CU29" s="605"/>
      <c r="CV29" s="605"/>
      <c r="CW29" s="605"/>
      <c r="CX29" s="605"/>
      <c r="CY29" s="606"/>
      <c r="CZ29" s="589">
        <v>5.5</v>
      </c>
      <c r="DA29" s="607"/>
      <c r="DB29" s="607"/>
      <c r="DC29" s="608"/>
      <c r="DD29" s="592">
        <v>4584638</v>
      </c>
      <c r="DE29" s="605"/>
      <c r="DF29" s="605"/>
      <c r="DG29" s="605"/>
      <c r="DH29" s="605"/>
      <c r="DI29" s="605"/>
      <c r="DJ29" s="605"/>
      <c r="DK29" s="606"/>
      <c r="DL29" s="592">
        <v>4584638</v>
      </c>
      <c r="DM29" s="605"/>
      <c r="DN29" s="605"/>
      <c r="DO29" s="605"/>
      <c r="DP29" s="605"/>
      <c r="DQ29" s="605"/>
      <c r="DR29" s="605"/>
      <c r="DS29" s="605"/>
      <c r="DT29" s="605"/>
      <c r="DU29" s="605"/>
      <c r="DV29" s="606"/>
      <c r="DW29" s="609">
        <v>7.5</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2916673</v>
      </c>
      <c r="S30" s="587"/>
      <c r="T30" s="587"/>
      <c r="U30" s="587"/>
      <c r="V30" s="587"/>
      <c r="W30" s="587"/>
      <c r="X30" s="587"/>
      <c r="Y30" s="588"/>
      <c r="Z30" s="639">
        <v>3.4</v>
      </c>
      <c r="AA30" s="639"/>
      <c r="AB30" s="639"/>
      <c r="AC30" s="639"/>
      <c r="AD30" s="640" t="s">
        <v>112</v>
      </c>
      <c r="AE30" s="640"/>
      <c r="AF30" s="640"/>
      <c r="AG30" s="640"/>
      <c r="AH30" s="640"/>
      <c r="AI30" s="640"/>
      <c r="AJ30" s="640"/>
      <c r="AK30" s="640"/>
      <c r="AL30" s="609" t="s">
        <v>112</v>
      </c>
      <c r="AM30" s="641"/>
      <c r="AN30" s="641"/>
      <c r="AO30" s="642"/>
      <c r="AP30" s="664" t="s">
        <v>290</v>
      </c>
      <c r="AQ30" s="665"/>
      <c r="AR30" s="665"/>
      <c r="AS30" s="665"/>
      <c r="AT30" s="670" t="s">
        <v>291</v>
      </c>
      <c r="AU30" s="182"/>
      <c r="AV30" s="182"/>
      <c r="AW30" s="182"/>
      <c r="AX30" s="673" t="s">
        <v>171</v>
      </c>
      <c r="AY30" s="674"/>
      <c r="AZ30" s="674"/>
      <c r="BA30" s="674"/>
      <c r="BB30" s="674"/>
      <c r="BC30" s="674"/>
      <c r="BD30" s="674"/>
      <c r="BE30" s="674"/>
      <c r="BF30" s="675"/>
      <c r="BG30" s="652">
        <v>98.3</v>
      </c>
      <c r="BH30" s="653"/>
      <c r="BI30" s="653"/>
      <c r="BJ30" s="653"/>
      <c r="BK30" s="653"/>
      <c r="BL30" s="653"/>
      <c r="BM30" s="654">
        <v>94.6</v>
      </c>
      <c r="BN30" s="653"/>
      <c r="BO30" s="653"/>
      <c r="BP30" s="653"/>
      <c r="BQ30" s="655"/>
      <c r="BR30" s="652">
        <v>98.3</v>
      </c>
      <c r="BS30" s="653"/>
      <c r="BT30" s="653"/>
      <c r="BU30" s="653"/>
      <c r="BV30" s="653"/>
      <c r="BW30" s="653"/>
      <c r="BX30" s="654">
        <v>93.9</v>
      </c>
      <c r="BY30" s="653"/>
      <c r="BZ30" s="653"/>
      <c r="CA30" s="653"/>
      <c r="CB30" s="655"/>
      <c r="CD30" s="658"/>
      <c r="CE30" s="659"/>
      <c r="CF30" s="623" t="s">
        <v>292</v>
      </c>
      <c r="CG30" s="620"/>
      <c r="CH30" s="620"/>
      <c r="CI30" s="620"/>
      <c r="CJ30" s="620"/>
      <c r="CK30" s="620"/>
      <c r="CL30" s="620"/>
      <c r="CM30" s="620"/>
      <c r="CN30" s="620"/>
      <c r="CO30" s="620"/>
      <c r="CP30" s="620"/>
      <c r="CQ30" s="621"/>
      <c r="CR30" s="586">
        <v>4065525</v>
      </c>
      <c r="CS30" s="587"/>
      <c r="CT30" s="587"/>
      <c r="CU30" s="587"/>
      <c r="CV30" s="587"/>
      <c r="CW30" s="587"/>
      <c r="CX30" s="587"/>
      <c r="CY30" s="588"/>
      <c r="CZ30" s="589">
        <v>4.9000000000000004</v>
      </c>
      <c r="DA30" s="607"/>
      <c r="DB30" s="607"/>
      <c r="DC30" s="608"/>
      <c r="DD30" s="592">
        <v>4065525</v>
      </c>
      <c r="DE30" s="587"/>
      <c r="DF30" s="587"/>
      <c r="DG30" s="587"/>
      <c r="DH30" s="587"/>
      <c r="DI30" s="587"/>
      <c r="DJ30" s="587"/>
      <c r="DK30" s="588"/>
      <c r="DL30" s="592">
        <v>4065525</v>
      </c>
      <c r="DM30" s="587"/>
      <c r="DN30" s="587"/>
      <c r="DO30" s="587"/>
      <c r="DP30" s="587"/>
      <c r="DQ30" s="587"/>
      <c r="DR30" s="587"/>
      <c r="DS30" s="587"/>
      <c r="DT30" s="587"/>
      <c r="DU30" s="587"/>
      <c r="DV30" s="588"/>
      <c r="DW30" s="609">
        <v>6.7</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4405678</v>
      </c>
      <c r="S31" s="587"/>
      <c r="T31" s="587"/>
      <c r="U31" s="587"/>
      <c r="V31" s="587"/>
      <c r="W31" s="587"/>
      <c r="X31" s="587"/>
      <c r="Y31" s="588"/>
      <c r="Z31" s="639">
        <v>5.0999999999999996</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98.2</v>
      </c>
      <c r="BH31" s="605"/>
      <c r="BI31" s="605"/>
      <c r="BJ31" s="605"/>
      <c r="BK31" s="605"/>
      <c r="BL31" s="605"/>
      <c r="BM31" s="641">
        <v>94.2</v>
      </c>
      <c r="BN31" s="651"/>
      <c r="BO31" s="651"/>
      <c r="BP31" s="651"/>
      <c r="BQ31" s="615"/>
      <c r="BR31" s="650">
        <v>98.2</v>
      </c>
      <c r="BS31" s="605"/>
      <c r="BT31" s="605"/>
      <c r="BU31" s="605"/>
      <c r="BV31" s="605"/>
      <c r="BW31" s="605"/>
      <c r="BX31" s="641">
        <v>93.4</v>
      </c>
      <c r="BY31" s="651"/>
      <c r="BZ31" s="651"/>
      <c r="CA31" s="651"/>
      <c r="CB31" s="615"/>
      <c r="CD31" s="658"/>
      <c r="CE31" s="659"/>
      <c r="CF31" s="623" t="s">
        <v>296</v>
      </c>
      <c r="CG31" s="620"/>
      <c r="CH31" s="620"/>
      <c r="CI31" s="620"/>
      <c r="CJ31" s="620"/>
      <c r="CK31" s="620"/>
      <c r="CL31" s="620"/>
      <c r="CM31" s="620"/>
      <c r="CN31" s="620"/>
      <c r="CO31" s="620"/>
      <c r="CP31" s="620"/>
      <c r="CQ31" s="621"/>
      <c r="CR31" s="586">
        <v>519113</v>
      </c>
      <c r="CS31" s="605"/>
      <c r="CT31" s="605"/>
      <c r="CU31" s="605"/>
      <c r="CV31" s="605"/>
      <c r="CW31" s="605"/>
      <c r="CX31" s="605"/>
      <c r="CY31" s="606"/>
      <c r="CZ31" s="589">
        <v>0.6</v>
      </c>
      <c r="DA31" s="607"/>
      <c r="DB31" s="607"/>
      <c r="DC31" s="608"/>
      <c r="DD31" s="592">
        <v>519113</v>
      </c>
      <c r="DE31" s="605"/>
      <c r="DF31" s="605"/>
      <c r="DG31" s="605"/>
      <c r="DH31" s="605"/>
      <c r="DI31" s="605"/>
      <c r="DJ31" s="605"/>
      <c r="DK31" s="606"/>
      <c r="DL31" s="592">
        <v>519113</v>
      </c>
      <c r="DM31" s="605"/>
      <c r="DN31" s="605"/>
      <c r="DO31" s="605"/>
      <c r="DP31" s="605"/>
      <c r="DQ31" s="605"/>
      <c r="DR31" s="605"/>
      <c r="DS31" s="605"/>
      <c r="DT31" s="605"/>
      <c r="DU31" s="605"/>
      <c r="DV31" s="606"/>
      <c r="DW31" s="609">
        <v>0.9</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842008</v>
      </c>
      <c r="S32" s="587"/>
      <c r="T32" s="587"/>
      <c r="U32" s="587"/>
      <c r="V32" s="587"/>
      <c r="W32" s="587"/>
      <c r="X32" s="587"/>
      <c r="Y32" s="588"/>
      <c r="Z32" s="639">
        <v>1</v>
      </c>
      <c r="AA32" s="639"/>
      <c r="AB32" s="639"/>
      <c r="AC32" s="639"/>
      <c r="AD32" s="640">
        <v>1881</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t="s">
        <v>210</v>
      </c>
      <c r="BH32" s="571"/>
      <c r="BI32" s="571"/>
      <c r="BJ32" s="571"/>
      <c r="BK32" s="571"/>
      <c r="BL32" s="571"/>
      <c r="BM32" s="634" t="s">
        <v>210</v>
      </c>
      <c r="BN32" s="571"/>
      <c r="BO32" s="571"/>
      <c r="BP32" s="571"/>
      <c r="BQ32" s="628"/>
      <c r="BR32" s="649" t="s">
        <v>210</v>
      </c>
      <c r="BS32" s="571"/>
      <c r="BT32" s="571"/>
      <c r="BU32" s="571"/>
      <c r="BV32" s="571"/>
      <c r="BW32" s="571"/>
      <c r="BX32" s="634" t="s">
        <v>210</v>
      </c>
      <c r="BY32" s="571"/>
      <c r="BZ32" s="571"/>
      <c r="CA32" s="571"/>
      <c r="CB32" s="628"/>
      <c r="CD32" s="660"/>
      <c r="CE32" s="661"/>
      <c r="CF32" s="623" t="s">
        <v>299</v>
      </c>
      <c r="CG32" s="620"/>
      <c r="CH32" s="620"/>
      <c r="CI32" s="620"/>
      <c r="CJ32" s="620"/>
      <c r="CK32" s="620"/>
      <c r="CL32" s="620"/>
      <c r="CM32" s="620"/>
      <c r="CN32" s="620"/>
      <c r="CO32" s="620"/>
      <c r="CP32" s="620"/>
      <c r="CQ32" s="621"/>
      <c r="CR32" s="586">
        <v>544</v>
      </c>
      <c r="CS32" s="587"/>
      <c r="CT32" s="587"/>
      <c r="CU32" s="587"/>
      <c r="CV32" s="587"/>
      <c r="CW32" s="587"/>
      <c r="CX32" s="587"/>
      <c r="CY32" s="588"/>
      <c r="CZ32" s="589">
        <v>0</v>
      </c>
      <c r="DA32" s="607"/>
      <c r="DB32" s="607"/>
      <c r="DC32" s="608"/>
      <c r="DD32" s="592">
        <v>544</v>
      </c>
      <c r="DE32" s="587"/>
      <c r="DF32" s="587"/>
      <c r="DG32" s="587"/>
      <c r="DH32" s="587"/>
      <c r="DI32" s="587"/>
      <c r="DJ32" s="587"/>
      <c r="DK32" s="588"/>
      <c r="DL32" s="592">
        <v>544</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181000</v>
      </c>
      <c r="S33" s="587"/>
      <c r="T33" s="587"/>
      <c r="U33" s="587"/>
      <c r="V33" s="587"/>
      <c r="W33" s="587"/>
      <c r="X33" s="587"/>
      <c r="Y33" s="588"/>
      <c r="Z33" s="639">
        <v>0.2</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35647979</v>
      </c>
      <c r="CS33" s="605"/>
      <c r="CT33" s="605"/>
      <c r="CU33" s="605"/>
      <c r="CV33" s="605"/>
      <c r="CW33" s="605"/>
      <c r="CX33" s="605"/>
      <c r="CY33" s="606"/>
      <c r="CZ33" s="589">
        <v>42.8</v>
      </c>
      <c r="DA33" s="607"/>
      <c r="DB33" s="607"/>
      <c r="DC33" s="608"/>
      <c r="DD33" s="592">
        <v>31869995</v>
      </c>
      <c r="DE33" s="605"/>
      <c r="DF33" s="605"/>
      <c r="DG33" s="605"/>
      <c r="DH33" s="605"/>
      <c r="DI33" s="605"/>
      <c r="DJ33" s="605"/>
      <c r="DK33" s="606"/>
      <c r="DL33" s="592">
        <v>21707079</v>
      </c>
      <c r="DM33" s="605"/>
      <c r="DN33" s="605"/>
      <c r="DO33" s="605"/>
      <c r="DP33" s="605"/>
      <c r="DQ33" s="605"/>
      <c r="DR33" s="605"/>
      <c r="DS33" s="605"/>
      <c r="DT33" s="605"/>
      <c r="DU33" s="605"/>
      <c r="DV33" s="606"/>
      <c r="DW33" s="609">
        <v>35.700000000000003</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14435602</v>
      </c>
      <c r="CS34" s="587"/>
      <c r="CT34" s="587"/>
      <c r="CU34" s="587"/>
      <c r="CV34" s="587"/>
      <c r="CW34" s="587"/>
      <c r="CX34" s="587"/>
      <c r="CY34" s="588"/>
      <c r="CZ34" s="589">
        <v>17.3</v>
      </c>
      <c r="DA34" s="607"/>
      <c r="DB34" s="607"/>
      <c r="DC34" s="608"/>
      <c r="DD34" s="592">
        <v>12216862</v>
      </c>
      <c r="DE34" s="587"/>
      <c r="DF34" s="587"/>
      <c r="DG34" s="587"/>
      <c r="DH34" s="587"/>
      <c r="DI34" s="587"/>
      <c r="DJ34" s="587"/>
      <c r="DK34" s="588"/>
      <c r="DL34" s="592">
        <v>11644007</v>
      </c>
      <c r="DM34" s="587"/>
      <c r="DN34" s="587"/>
      <c r="DO34" s="587"/>
      <c r="DP34" s="587"/>
      <c r="DQ34" s="587"/>
      <c r="DR34" s="587"/>
      <c r="DS34" s="587"/>
      <c r="DT34" s="587"/>
      <c r="DU34" s="587"/>
      <c r="DV34" s="588"/>
      <c r="DW34" s="609">
        <v>19.100000000000001</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t="s">
        <v>112</v>
      </c>
      <c r="S35" s="587"/>
      <c r="T35" s="587"/>
      <c r="U35" s="587"/>
      <c r="V35" s="587"/>
      <c r="W35" s="587"/>
      <c r="X35" s="587"/>
      <c r="Y35" s="588"/>
      <c r="Z35" s="639" t="s">
        <v>112</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8164527</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450000</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1173046</v>
      </c>
      <c r="CS35" s="605"/>
      <c r="CT35" s="605"/>
      <c r="CU35" s="605"/>
      <c r="CV35" s="605"/>
      <c r="CW35" s="605"/>
      <c r="CX35" s="605"/>
      <c r="CY35" s="606"/>
      <c r="CZ35" s="589">
        <v>1.4</v>
      </c>
      <c r="DA35" s="607"/>
      <c r="DB35" s="607"/>
      <c r="DC35" s="608"/>
      <c r="DD35" s="592">
        <v>1080397</v>
      </c>
      <c r="DE35" s="605"/>
      <c r="DF35" s="605"/>
      <c r="DG35" s="605"/>
      <c r="DH35" s="605"/>
      <c r="DI35" s="605"/>
      <c r="DJ35" s="605"/>
      <c r="DK35" s="606"/>
      <c r="DL35" s="592">
        <v>1080397</v>
      </c>
      <c r="DM35" s="605"/>
      <c r="DN35" s="605"/>
      <c r="DO35" s="605"/>
      <c r="DP35" s="605"/>
      <c r="DQ35" s="605"/>
      <c r="DR35" s="605"/>
      <c r="DS35" s="605"/>
      <c r="DT35" s="605"/>
      <c r="DU35" s="605"/>
      <c r="DV35" s="606"/>
      <c r="DW35" s="609">
        <v>1.8</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86967133</v>
      </c>
      <c r="S36" s="627"/>
      <c r="T36" s="627"/>
      <c r="U36" s="627"/>
      <c r="V36" s="627"/>
      <c r="W36" s="627"/>
      <c r="X36" s="627"/>
      <c r="Y36" s="630"/>
      <c r="Z36" s="631">
        <v>100</v>
      </c>
      <c r="AA36" s="631"/>
      <c r="AB36" s="631"/>
      <c r="AC36" s="631"/>
      <c r="AD36" s="632">
        <v>60820494</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531537</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293354</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5443741</v>
      </c>
      <c r="CS36" s="587"/>
      <c r="CT36" s="587"/>
      <c r="CU36" s="587"/>
      <c r="CV36" s="587"/>
      <c r="CW36" s="587"/>
      <c r="CX36" s="587"/>
      <c r="CY36" s="588"/>
      <c r="CZ36" s="589">
        <v>6.5</v>
      </c>
      <c r="DA36" s="607"/>
      <c r="DB36" s="607"/>
      <c r="DC36" s="608"/>
      <c r="DD36" s="592">
        <v>4748970</v>
      </c>
      <c r="DE36" s="587"/>
      <c r="DF36" s="587"/>
      <c r="DG36" s="587"/>
      <c r="DH36" s="587"/>
      <c r="DI36" s="587"/>
      <c r="DJ36" s="587"/>
      <c r="DK36" s="588"/>
      <c r="DL36" s="592">
        <v>3921991</v>
      </c>
      <c r="DM36" s="587"/>
      <c r="DN36" s="587"/>
      <c r="DO36" s="587"/>
      <c r="DP36" s="587"/>
      <c r="DQ36" s="587"/>
      <c r="DR36" s="587"/>
      <c r="DS36" s="587"/>
      <c r="DT36" s="587"/>
      <c r="DU36" s="587"/>
      <c r="DV36" s="588"/>
      <c r="DW36" s="609">
        <v>6.4</v>
      </c>
      <c r="DX36" s="610"/>
      <c r="DY36" s="610"/>
      <c r="DZ36" s="610"/>
      <c r="EA36" s="610"/>
      <c r="EB36" s="610"/>
      <c r="EC36" s="611"/>
    </row>
    <row r="37" spans="2:133" ht="11.25" customHeight="1">
      <c r="AQ37" s="612" t="s">
        <v>314</v>
      </c>
      <c r="AR37" s="613"/>
      <c r="AS37" s="613"/>
      <c r="AT37" s="613"/>
      <c r="AU37" s="613"/>
      <c r="AV37" s="613"/>
      <c r="AW37" s="613"/>
      <c r="AX37" s="613"/>
      <c r="AY37" s="614"/>
      <c r="AZ37" s="586" t="s">
        <v>315</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49726</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1275928</v>
      </c>
      <c r="CS37" s="605"/>
      <c r="CT37" s="605"/>
      <c r="CU37" s="605"/>
      <c r="CV37" s="605"/>
      <c r="CW37" s="605"/>
      <c r="CX37" s="605"/>
      <c r="CY37" s="606"/>
      <c r="CZ37" s="589">
        <v>1.5</v>
      </c>
      <c r="DA37" s="607"/>
      <c r="DB37" s="607"/>
      <c r="DC37" s="608"/>
      <c r="DD37" s="592">
        <v>1275928</v>
      </c>
      <c r="DE37" s="605"/>
      <c r="DF37" s="605"/>
      <c r="DG37" s="605"/>
      <c r="DH37" s="605"/>
      <c r="DI37" s="605"/>
      <c r="DJ37" s="605"/>
      <c r="DK37" s="606"/>
      <c r="DL37" s="592">
        <v>944760</v>
      </c>
      <c r="DM37" s="605"/>
      <c r="DN37" s="605"/>
      <c r="DO37" s="605"/>
      <c r="DP37" s="605"/>
      <c r="DQ37" s="605"/>
      <c r="DR37" s="605"/>
      <c r="DS37" s="605"/>
      <c r="DT37" s="605"/>
      <c r="DU37" s="605"/>
      <c r="DV37" s="606"/>
      <c r="DW37" s="609">
        <v>1.6</v>
      </c>
      <c r="DX37" s="610"/>
      <c r="DY37" s="610"/>
      <c r="DZ37" s="610"/>
      <c r="EA37" s="610"/>
      <c r="EB37" s="610"/>
      <c r="EC37" s="611"/>
    </row>
    <row r="38" spans="2:133" ht="11.25" customHeight="1">
      <c r="AQ38" s="612" t="s">
        <v>318</v>
      </c>
      <c r="AR38" s="613"/>
      <c r="AS38" s="613"/>
      <c r="AT38" s="613"/>
      <c r="AU38" s="613"/>
      <c r="AV38" s="613"/>
      <c r="AW38" s="613"/>
      <c r="AX38" s="613"/>
      <c r="AY38" s="614"/>
      <c r="AZ38" s="586" t="s">
        <v>319</v>
      </c>
      <c r="BA38" s="587"/>
      <c r="BB38" s="587"/>
      <c r="BC38" s="587"/>
      <c r="BD38" s="605"/>
      <c r="BE38" s="605"/>
      <c r="BF38" s="615"/>
      <c r="BG38" s="623" t="s">
        <v>320</v>
      </c>
      <c r="BH38" s="620"/>
      <c r="BI38" s="620"/>
      <c r="BJ38" s="620"/>
      <c r="BK38" s="620"/>
      <c r="BL38" s="620"/>
      <c r="BM38" s="620"/>
      <c r="BN38" s="620"/>
      <c r="BO38" s="620"/>
      <c r="BP38" s="620"/>
      <c r="BQ38" s="620"/>
      <c r="BR38" s="620"/>
      <c r="BS38" s="620"/>
      <c r="BT38" s="620"/>
      <c r="BU38" s="621"/>
      <c r="BV38" s="586">
        <v>71882</v>
      </c>
      <c r="BW38" s="587"/>
      <c r="BX38" s="587"/>
      <c r="BY38" s="587"/>
      <c r="BZ38" s="587"/>
      <c r="CA38" s="587"/>
      <c r="CB38" s="622"/>
      <c r="CD38" s="623" t="s">
        <v>321</v>
      </c>
      <c r="CE38" s="620"/>
      <c r="CF38" s="620"/>
      <c r="CG38" s="620"/>
      <c r="CH38" s="620"/>
      <c r="CI38" s="620"/>
      <c r="CJ38" s="620"/>
      <c r="CK38" s="620"/>
      <c r="CL38" s="620"/>
      <c r="CM38" s="620"/>
      <c r="CN38" s="620"/>
      <c r="CO38" s="620"/>
      <c r="CP38" s="620"/>
      <c r="CQ38" s="621"/>
      <c r="CR38" s="586">
        <v>8164527</v>
      </c>
      <c r="CS38" s="587"/>
      <c r="CT38" s="587"/>
      <c r="CU38" s="587"/>
      <c r="CV38" s="587"/>
      <c r="CW38" s="587"/>
      <c r="CX38" s="587"/>
      <c r="CY38" s="588"/>
      <c r="CZ38" s="589">
        <v>9.8000000000000007</v>
      </c>
      <c r="DA38" s="607"/>
      <c r="DB38" s="607"/>
      <c r="DC38" s="608"/>
      <c r="DD38" s="592">
        <v>7458662</v>
      </c>
      <c r="DE38" s="587"/>
      <c r="DF38" s="587"/>
      <c r="DG38" s="587"/>
      <c r="DH38" s="587"/>
      <c r="DI38" s="587"/>
      <c r="DJ38" s="587"/>
      <c r="DK38" s="588"/>
      <c r="DL38" s="592">
        <v>5060684</v>
      </c>
      <c r="DM38" s="587"/>
      <c r="DN38" s="587"/>
      <c r="DO38" s="587"/>
      <c r="DP38" s="587"/>
      <c r="DQ38" s="587"/>
      <c r="DR38" s="587"/>
      <c r="DS38" s="587"/>
      <c r="DT38" s="587"/>
      <c r="DU38" s="587"/>
      <c r="DV38" s="588"/>
      <c r="DW38" s="609">
        <v>8.3000000000000007</v>
      </c>
      <c r="DX38" s="610"/>
      <c r="DY38" s="610"/>
      <c r="DZ38" s="610"/>
      <c r="EA38" s="610"/>
      <c r="EB38" s="610"/>
      <c r="EC38" s="611"/>
    </row>
    <row r="39" spans="2:133" ht="11.25" customHeight="1">
      <c r="AQ39" s="612" t="s">
        <v>322</v>
      </c>
      <c r="AR39" s="613"/>
      <c r="AS39" s="613"/>
      <c r="AT39" s="613"/>
      <c r="AU39" s="613"/>
      <c r="AV39" s="613"/>
      <c r="AW39" s="613"/>
      <c r="AX39" s="613"/>
      <c r="AY39" s="614"/>
      <c r="AZ39" s="586" t="s">
        <v>319</v>
      </c>
      <c r="BA39" s="587"/>
      <c r="BB39" s="587"/>
      <c r="BC39" s="587"/>
      <c r="BD39" s="605"/>
      <c r="BE39" s="605"/>
      <c r="BF39" s="615"/>
      <c r="BG39" s="616" t="s">
        <v>323</v>
      </c>
      <c r="BH39" s="617"/>
      <c r="BI39" s="617"/>
      <c r="BJ39" s="617"/>
      <c r="BK39" s="617"/>
      <c r="BL39" s="187"/>
      <c r="BM39" s="620" t="s">
        <v>324</v>
      </c>
      <c r="BN39" s="620"/>
      <c r="BO39" s="620"/>
      <c r="BP39" s="620"/>
      <c r="BQ39" s="620"/>
      <c r="BR39" s="620"/>
      <c r="BS39" s="620"/>
      <c r="BT39" s="620"/>
      <c r="BU39" s="621"/>
      <c r="BV39" s="586">
        <v>116</v>
      </c>
      <c r="BW39" s="587"/>
      <c r="BX39" s="587"/>
      <c r="BY39" s="587"/>
      <c r="BZ39" s="587"/>
      <c r="CA39" s="587"/>
      <c r="CB39" s="622"/>
      <c r="CD39" s="623" t="s">
        <v>325</v>
      </c>
      <c r="CE39" s="620"/>
      <c r="CF39" s="620"/>
      <c r="CG39" s="620"/>
      <c r="CH39" s="620"/>
      <c r="CI39" s="620"/>
      <c r="CJ39" s="620"/>
      <c r="CK39" s="620"/>
      <c r="CL39" s="620"/>
      <c r="CM39" s="620"/>
      <c r="CN39" s="620"/>
      <c r="CO39" s="620"/>
      <c r="CP39" s="620"/>
      <c r="CQ39" s="621"/>
      <c r="CR39" s="586">
        <v>6402027</v>
      </c>
      <c r="CS39" s="605"/>
      <c r="CT39" s="605"/>
      <c r="CU39" s="605"/>
      <c r="CV39" s="605"/>
      <c r="CW39" s="605"/>
      <c r="CX39" s="605"/>
      <c r="CY39" s="606"/>
      <c r="CZ39" s="589">
        <v>7.7</v>
      </c>
      <c r="DA39" s="607"/>
      <c r="DB39" s="607"/>
      <c r="DC39" s="608"/>
      <c r="DD39" s="592">
        <v>6365104</v>
      </c>
      <c r="DE39" s="605"/>
      <c r="DF39" s="605"/>
      <c r="DG39" s="605"/>
      <c r="DH39" s="605"/>
      <c r="DI39" s="605"/>
      <c r="DJ39" s="605"/>
      <c r="DK39" s="606"/>
      <c r="DL39" s="592" t="s">
        <v>319</v>
      </c>
      <c r="DM39" s="605"/>
      <c r="DN39" s="605"/>
      <c r="DO39" s="605"/>
      <c r="DP39" s="605"/>
      <c r="DQ39" s="605"/>
      <c r="DR39" s="605"/>
      <c r="DS39" s="605"/>
      <c r="DT39" s="605"/>
      <c r="DU39" s="605"/>
      <c r="DV39" s="606"/>
      <c r="DW39" s="609" t="s">
        <v>319</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2664631</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79</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29036</v>
      </c>
      <c r="CS40" s="587"/>
      <c r="CT40" s="587"/>
      <c r="CU40" s="587"/>
      <c r="CV40" s="587"/>
      <c r="CW40" s="587"/>
      <c r="CX40" s="587"/>
      <c r="CY40" s="588"/>
      <c r="CZ40" s="589">
        <v>0</v>
      </c>
      <c r="DA40" s="607"/>
      <c r="DB40" s="607"/>
      <c r="DC40" s="608"/>
      <c r="DD40" s="592" t="s">
        <v>319</v>
      </c>
      <c r="DE40" s="587"/>
      <c r="DF40" s="587"/>
      <c r="DG40" s="587"/>
      <c r="DH40" s="587"/>
      <c r="DI40" s="587"/>
      <c r="DJ40" s="587"/>
      <c r="DK40" s="588"/>
      <c r="DL40" s="592" t="s">
        <v>319</v>
      </c>
      <c r="DM40" s="587"/>
      <c r="DN40" s="587"/>
      <c r="DO40" s="587"/>
      <c r="DP40" s="587"/>
      <c r="DQ40" s="587"/>
      <c r="DR40" s="587"/>
      <c r="DS40" s="587"/>
      <c r="DT40" s="587"/>
      <c r="DU40" s="587"/>
      <c r="DV40" s="588"/>
      <c r="DW40" s="609" t="s">
        <v>319</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4968359</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233</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315</v>
      </c>
      <c r="CS41" s="605"/>
      <c r="CT41" s="605"/>
      <c r="CU41" s="605"/>
      <c r="CV41" s="605"/>
      <c r="CW41" s="605"/>
      <c r="CX41" s="605"/>
      <c r="CY41" s="606"/>
      <c r="CZ41" s="589" t="s">
        <v>315</v>
      </c>
      <c r="DA41" s="607"/>
      <c r="DB41" s="607"/>
      <c r="DC41" s="608"/>
      <c r="DD41" s="592" t="s">
        <v>315</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4229190</v>
      </c>
      <c r="CS42" s="587"/>
      <c r="CT42" s="587"/>
      <c r="CU42" s="587"/>
      <c r="CV42" s="587"/>
      <c r="CW42" s="587"/>
      <c r="CX42" s="587"/>
      <c r="CY42" s="588"/>
      <c r="CZ42" s="589">
        <v>5.0999999999999996</v>
      </c>
      <c r="DA42" s="590"/>
      <c r="DB42" s="590"/>
      <c r="DC42" s="591"/>
      <c r="DD42" s="592">
        <v>3042724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523604</v>
      </c>
      <c r="CS43" s="605"/>
      <c r="CT43" s="605"/>
      <c r="CU43" s="605"/>
      <c r="CV43" s="605"/>
      <c r="CW43" s="605"/>
      <c r="CX43" s="605"/>
      <c r="CY43" s="606"/>
      <c r="CZ43" s="589">
        <v>0.6</v>
      </c>
      <c r="DA43" s="607"/>
      <c r="DB43" s="607"/>
      <c r="DC43" s="608"/>
      <c r="DD43" s="592">
        <v>523604</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288</v>
      </c>
      <c r="CE44" s="600"/>
      <c r="CF44" s="583" t="s">
        <v>337</v>
      </c>
      <c r="CG44" s="584"/>
      <c r="CH44" s="584"/>
      <c r="CI44" s="584"/>
      <c r="CJ44" s="584"/>
      <c r="CK44" s="584"/>
      <c r="CL44" s="584"/>
      <c r="CM44" s="584"/>
      <c r="CN44" s="584"/>
      <c r="CO44" s="584"/>
      <c r="CP44" s="584"/>
      <c r="CQ44" s="585"/>
      <c r="CR44" s="586">
        <v>4229055</v>
      </c>
      <c r="CS44" s="587"/>
      <c r="CT44" s="587"/>
      <c r="CU44" s="587"/>
      <c r="CV44" s="587"/>
      <c r="CW44" s="587"/>
      <c r="CX44" s="587"/>
      <c r="CY44" s="588"/>
      <c r="CZ44" s="589">
        <v>5.0999999999999996</v>
      </c>
      <c r="DA44" s="590"/>
      <c r="DB44" s="590"/>
      <c r="DC44" s="591"/>
      <c r="DD44" s="592">
        <v>3042589</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1104264</v>
      </c>
      <c r="CS45" s="605"/>
      <c r="CT45" s="605"/>
      <c r="CU45" s="605"/>
      <c r="CV45" s="605"/>
      <c r="CW45" s="605"/>
      <c r="CX45" s="605"/>
      <c r="CY45" s="606"/>
      <c r="CZ45" s="589">
        <v>1.3</v>
      </c>
      <c r="DA45" s="607"/>
      <c r="DB45" s="607"/>
      <c r="DC45" s="608"/>
      <c r="DD45" s="592">
        <v>387294</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3124791</v>
      </c>
      <c r="CS46" s="587"/>
      <c r="CT46" s="587"/>
      <c r="CU46" s="587"/>
      <c r="CV46" s="587"/>
      <c r="CW46" s="587"/>
      <c r="CX46" s="587"/>
      <c r="CY46" s="588"/>
      <c r="CZ46" s="589">
        <v>3.8</v>
      </c>
      <c r="DA46" s="590"/>
      <c r="DB46" s="590"/>
      <c r="DC46" s="591"/>
      <c r="DD46" s="592">
        <v>2655295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135</v>
      </c>
      <c r="CS47" s="605"/>
      <c r="CT47" s="605"/>
      <c r="CU47" s="605"/>
      <c r="CV47" s="605"/>
      <c r="CW47" s="605"/>
      <c r="CX47" s="605"/>
      <c r="CY47" s="606"/>
      <c r="CZ47" s="589">
        <v>0</v>
      </c>
      <c r="DA47" s="607"/>
      <c r="DB47" s="607"/>
      <c r="DC47" s="608"/>
      <c r="DD47" s="592">
        <v>135</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319</v>
      </c>
      <c r="CS48" s="587"/>
      <c r="CT48" s="587"/>
      <c r="CU48" s="587"/>
      <c r="CV48" s="587"/>
      <c r="CW48" s="587"/>
      <c r="CX48" s="587"/>
      <c r="CY48" s="588"/>
      <c r="CZ48" s="589" t="s">
        <v>319</v>
      </c>
      <c r="DA48" s="590"/>
      <c r="DB48" s="590"/>
      <c r="DC48" s="591"/>
      <c r="DD48" s="592" t="s">
        <v>319</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83205251</v>
      </c>
      <c r="CS49" s="571"/>
      <c r="CT49" s="571"/>
      <c r="CU49" s="571"/>
      <c r="CV49" s="571"/>
      <c r="CW49" s="571"/>
      <c r="CX49" s="571"/>
      <c r="CY49" s="572"/>
      <c r="CZ49" s="573">
        <v>100</v>
      </c>
      <c r="DA49" s="574"/>
      <c r="DB49" s="574"/>
      <c r="DC49" s="575"/>
      <c r="DD49" s="576">
        <v>66108200</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5" t="s">
        <v>344</v>
      </c>
      <c r="DK2" s="1106"/>
      <c r="DL2" s="1106"/>
      <c r="DM2" s="1106"/>
      <c r="DN2" s="1106"/>
      <c r="DO2" s="1107"/>
      <c r="DP2" s="200"/>
      <c r="DQ2" s="1105" t="s">
        <v>345</v>
      </c>
      <c r="DR2" s="1106"/>
      <c r="DS2" s="1106"/>
      <c r="DT2" s="1106"/>
      <c r="DU2" s="1106"/>
      <c r="DV2" s="1106"/>
      <c r="DW2" s="1106"/>
      <c r="DX2" s="1106"/>
      <c r="DY2" s="1106"/>
      <c r="DZ2" s="1107"/>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8" t="s">
        <v>346</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0" t="s">
        <v>348</v>
      </c>
      <c r="B5" s="991"/>
      <c r="C5" s="991"/>
      <c r="D5" s="991"/>
      <c r="E5" s="991"/>
      <c r="F5" s="991"/>
      <c r="G5" s="991"/>
      <c r="H5" s="991"/>
      <c r="I5" s="991"/>
      <c r="J5" s="991"/>
      <c r="K5" s="991"/>
      <c r="L5" s="991"/>
      <c r="M5" s="991"/>
      <c r="N5" s="991"/>
      <c r="O5" s="991"/>
      <c r="P5" s="992"/>
      <c r="Q5" s="996" t="s">
        <v>349</v>
      </c>
      <c r="R5" s="997"/>
      <c r="S5" s="997"/>
      <c r="T5" s="997"/>
      <c r="U5" s="998"/>
      <c r="V5" s="996" t="s">
        <v>350</v>
      </c>
      <c r="W5" s="997"/>
      <c r="X5" s="997"/>
      <c r="Y5" s="997"/>
      <c r="Z5" s="998"/>
      <c r="AA5" s="996" t="s">
        <v>351</v>
      </c>
      <c r="AB5" s="997"/>
      <c r="AC5" s="997"/>
      <c r="AD5" s="997"/>
      <c r="AE5" s="997"/>
      <c r="AF5" s="1108" t="s">
        <v>352</v>
      </c>
      <c r="AG5" s="997"/>
      <c r="AH5" s="997"/>
      <c r="AI5" s="997"/>
      <c r="AJ5" s="1012"/>
      <c r="AK5" s="997" t="s">
        <v>353</v>
      </c>
      <c r="AL5" s="997"/>
      <c r="AM5" s="997"/>
      <c r="AN5" s="997"/>
      <c r="AO5" s="998"/>
      <c r="AP5" s="996" t="s">
        <v>354</v>
      </c>
      <c r="AQ5" s="997"/>
      <c r="AR5" s="997"/>
      <c r="AS5" s="997"/>
      <c r="AT5" s="998"/>
      <c r="AU5" s="996" t="s">
        <v>355</v>
      </c>
      <c r="AV5" s="997"/>
      <c r="AW5" s="997"/>
      <c r="AX5" s="997"/>
      <c r="AY5" s="1012"/>
      <c r="AZ5" s="207"/>
      <c r="BA5" s="207"/>
      <c r="BB5" s="207"/>
      <c r="BC5" s="207"/>
      <c r="BD5" s="207"/>
      <c r="BE5" s="208"/>
      <c r="BF5" s="208"/>
      <c r="BG5" s="208"/>
      <c r="BH5" s="208"/>
      <c r="BI5" s="208"/>
      <c r="BJ5" s="208"/>
      <c r="BK5" s="208"/>
      <c r="BL5" s="208"/>
      <c r="BM5" s="208"/>
      <c r="BN5" s="208"/>
      <c r="BO5" s="208"/>
      <c r="BP5" s="208"/>
      <c r="BQ5" s="990" t="s">
        <v>356</v>
      </c>
      <c r="BR5" s="991"/>
      <c r="BS5" s="991"/>
      <c r="BT5" s="991"/>
      <c r="BU5" s="991"/>
      <c r="BV5" s="991"/>
      <c r="BW5" s="991"/>
      <c r="BX5" s="991"/>
      <c r="BY5" s="991"/>
      <c r="BZ5" s="991"/>
      <c r="CA5" s="991"/>
      <c r="CB5" s="991"/>
      <c r="CC5" s="991"/>
      <c r="CD5" s="991"/>
      <c r="CE5" s="991"/>
      <c r="CF5" s="991"/>
      <c r="CG5" s="992"/>
      <c r="CH5" s="996" t="s">
        <v>357</v>
      </c>
      <c r="CI5" s="997"/>
      <c r="CJ5" s="997"/>
      <c r="CK5" s="997"/>
      <c r="CL5" s="998"/>
      <c r="CM5" s="996" t="s">
        <v>358</v>
      </c>
      <c r="CN5" s="997"/>
      <c r="CO5" s="997"/>
      <c r="CP5" s="997"/>
      <c r="CQ5" s="998"/>
      <c r="CR5" s="996" t="s">
        <v>359</v>
      </c>
      <c r="CS5" s="997"/>
      <c r="CT5" s="997"/>
      <c r="CU5" s="997"/>
      <c r="CV5" s="998"/>
      <c r="CW5" s="996" t="s">
        <v>360</v>
      </c>
      <c r="CX5" s="997"/>
      <c r="CY5" s="997"/>
      <c r="CZ5" s="997"/>
      <c r="DA5" s="998"/>
      <c r="DB5" s="996" t="s">
        <v>361</v>
      </c>
      <c r="DC5" s="997"/>
      <c r="DD5" s="997"/>
      <c r="DE5" s="997"/>
      <c r="DF5" s="998"/>
      <c r="DG5" s="1093" t="s">
        <v>362</v>
      </c>
      <c r="DH5" s="1094"/>
      <c r="DI5" s="1094"/>
      <c r="DJ5" s="1094"/>
      <c r="DK5" s="1095"/>
      <c r="DL5" s="1093" t="s">
        <v>363</v>
      </c>
      <c r="DM5" s="1094"/>
      <c r="DN5" s="1094"/>
      <c r="DO5" s="1094"/>
      <c r="DP5" s="1095"/>
      <c r="DQ5" s="996" t="s">
        <v>364</v>
      </c>
      <c r="DR5" s="997"/>
      <c r="DS5" s="997"/>
      <c r="DT5" s="997"/>
      <c r="DU5" s="998"/>
      <c r="DV5" s="996" t="s">
        <v>355</v>
      </c>
      <c r="DW5" s="997"/>
      <c r="DX5" s="997"/>
      <c r="DY5" s="997"/>
      <c r="DZ5" s="1012"/>
      <c r="EA5" s="205"/>
    </row>
    <row r="6" spans="1:131" s="206" customFormat="1" ht="26.25" customHeight="1" thickBot="1">
      <c r="A6" s="993"/>
      <c r="B6" s="994"/>
      <c r="C6" s="994"/>
      <c r="D6" s="994"/>
      <c r="E6" s="994"/>
      <c r="F6" s="994"/>
      <c r="G6" s="994"/>
      <c r="H6" s="994"/>
      <c r="I6" s="994"/>
      <c r="J6" s="994"/>
      <c r="K6" s="994"/>
      <c r="L6" s="994"/>
      <c r="M6" s="994"/>
      <c r="N6" s="994"/>
      <c r="O6" s="994"/>
      <c r="P6" s="995"/>
      <c r="Q6" s="999"/>
      <c r="R6" s="1000"/>
      <c r="S6" s="1000"/>
      <c r="T6" s="1000"/>
      <c r="U6" s="1001"/>
      <c r="V6" s="999"/>
      <c r="W6" s="1000"/>
      <c r="X6" s="1000"/>
      <c r="Y6" s="1000"/>
      <c r="Z6" s="1001"/>
      <c r="AA6" s="999"/>
      <c r="AB6" s="1000"/>
      <c r="AC6" s="1000"/>
      <c r="AD6" s="1000"/>
      <c r="AE6" s="1000"/>
      <c r="AF6" s="1109"/>
      <c r="AG6" s="1000"/>
      <c r="AH6" s="1000"/>
      <c r="AI6" s="1000"/>
      <c r="AJ6" s="1013"/>
      <c r="AK6" s="1000"/>
      <c r="AL6" s="1000"/>
      <c r="AM6" s="1000"/>
      <c r="AN6" s="1000"/>
      <c r="AO6" s="1001"/>
      <c r="AP6" s="999"/>
      <c r="AQ6" s="1000"/>
      <c r="AR6" s="1000"/>
      <c r="AS6" s="1000"/>
      <c r="AT6" s="1001"/>
      <c r="AU6" s="999"/>
      <c r="AV6" s="1000"/>
      <c r="AW6" s="1000"/>
      <c r="AX6" s="1000"/>
      <c r="AY6" s="1013"/>
      <c r="AZ6" s="203"/>
      <c r="BA6" s="203"/>
      <c r="BB6" s="203"/>
      <c r="BC6" s="203"/>
      <c r="BD6" s="203"/>
      <c r="BE6" s="204"/>
      <c r="BF6" s="204"/>
      <c r="BG6" s="204"/>
      <c r="BH6" s="204"/>
      <c r="BI6" s="204"/>
      <c r="BJ6" s="204"/>
      <c r="BK6" s="204"/>
      <c r="BL6" s="204"/>
      <c r="BM6" s="204"/>
      <c r="BN6" s="204"/>
      <c r="BO6" s="204"/>
      <c r="BP6" s="204"/>
      <c r="BQ6" s="993"/>
      <c r="BR6" s="994"/>
      <c r="BS6" s="994"/>
      <c r="BT6" s="994"/>
      <c r="BU6" s="994"/>
      <c r="BV6" s="994"/>
      <c r="BW6" s="994"/>
      <c r="BX6" s="994"/>
      <c r="BY6" s="994"/>
      <c r="BZ6" s="994"/>
      <c r="CA6" s="994"/>
      <c r="CB6" s="994"/>
      <c r="CC6" s="994"/>
      <c r="CD6" s="994"/>
      <c r="CE6" s="994"/>
      <c r="CF6" s="994"/>
      <c r="CG6" s="995"/>
      <c r="CH6" s="999"/>
      <c r="CI6" s="1000"/>
      <c r="CJ6" s="1000"/>
      <c r="CK6" s="1000"/>
      <c r="CL6" s="1001"/>
      <c r="CM6" s="999"/>
      <c r="CN6" s="1000"/>
      <c r="CO6" s="1000"/>
      <c r="CP6" s="1000"/>
      <c r="CQ6" s="1001"/>
      <c r="CR6" s="999"/>
      <c r="CS6" s="1000"/>
      <c r="CT6" s="1000"/>
      <c r="CU6" s="1000"/>
      <c r="CV6" s="1001"/>
      <c r="CW6" s="999"/>
      <c r="CX6" s="1000"/>
      <c r="CY6" s="1000"/>
      <c r="CZ6" s="1000"/>
      <c r="DA6" s="1001"/>
      <c r="DB6" s="999"/>
      <c r="DC6" s="1000"/>
      <c r="DD6" s="1000"/>
      <c r="DE6" s="1000"/>
      <c r="DF6" s="1001"/>
      <c r="DG6" s="1096"/>
      <c r="DH6" s="1097"/>
      <c r="DI6" s="1097"/>
      <c r="DJ6" s="1097"/>
      <c r="DK6" s="1098"/>
      <c r="DL6" s="1096"/>
      <c r="DM6" s="1097"/>
      <c r="DN6" s="1097"/>
      <c r="DO6" s="1097"/>
      <c r="DP6" s="1098"/>
      <c r="DQ6" s="999"/>
      <c r="DR6" s="1000"/>
      <c r="DS6" s="1000"/>
      <c r="DT6" s="1000"/>
      <c r="DU6" s="1001"/>
      <c r="DV6" s="999"/>
      <c r="DW6" s="1000"/>
      <c r="DX6" s="1000"/>
      <c r="DY6" s="1000"/>
      <c r="DZ6" s="1013"/>
      <c r="EA6" s="205"/>
    </row>
    <row r="7" spans="1:131" s="206" customFormat="1" ht="26.25" customHeight="1" thickTop="1">
      <c r="A7" s="209">
        <v>1</v>
      </c>
      <c r="B7" s="1045" t="s">
        <v>365</v>
      </c>
      <c r="C7" s="1046"/>
      <c r="D7" s="1046"/>
      <c r="E7" s="1046"/>
      <c r="F7" s="1046"/>
      <c r="G7" s="1046"/>
      <c r="H7" s="1046"/>
      <c r="I7" s="1046"/>
      <c r="J7" s="1046"/>
      <c r="K7" s="1046"/>
      <c r="L7" s="1046"/>
      <c r="M7" s="1046"/>
      <c r="N7" s="1046"/>
      <c r="O7" s="1046"/>
      <c r="P7" s="1047"/>
      <c r="Q7" s="1099">
        <v>89848</v>
      </c>
      <c r="R7" s="1100"/>
      <c r="S7" s="1100"/>
      <c r="T7" s="1100"/>
      <c r="U7" s="1100"/>
      <c r="V7" s="1100">
        <v>86086</v>
      </c>
      <c r="W7" s="1100"/>
      <c r="X7" s="1100"/>
      <c r="Y7" s="1100"/>
      <c r="Z7" s="1100"/>
      <c r="AA7" s="1100">
        <v>3762</v>
      </c>
      <c r="AB7" s="1100"/>
      <c r="AC7" s="1100"/>
      <c r="AD7" s="1100"/>
      <c r="AE7" s="1101"/>
      <c r="AF7" s="1102">
        <v>3760</v>
      </c>
      <c r="AG7" s="1103"/>
      <c r="AH7" s="1103"/>
      <c r="AI7" s="1103"/>
      <c r="AJ7" s="1104"/>
      <c r="AK7" s="1086">
        <v>3294</v>
      </c>
      <c r="AL7" s="1087"/>
      <c r="AM7" s="1087"/>
      <c r="AN7" s="1087"/>
      <c r="AO7" s="1087"/>
      <c r="AP7" s="1087">
        <v>32642</v>
      </c>
      <c r="AQ7" s="1087"/>
      <c r="AR7" s="1087"/>
      <c r="AS7" s="1087"/>
      <c r="AT7" s="1087"/>
      <c r="AU7" s="1088"/>
      <c r="AV7" s="1088"/>
      <c r="AW7" s="1088"/>
      <c r="AX7" s="1088"/>
      <c r="AY7" s="1089"/>
      <c r="AZ7" s="203"/>
      <c r="BA7" s="203"/>
      <c r="BB7" s="203"/>
      <c r="BC7" s="203"/>
      <c r="BD7" s="203"/>
      <c r="BE7" s="204"/>
      <c r="BF7" s="204"/>
      <c r="BG7" s="204"/>
      <c r="BH7" s="204"/>
      <c r="BI7" s="204"/>
      <c r="BJ7" s="204"/>
      <c r="BK7" s="204"/>
      <c r="BL7" s="204"/>
      <c r="BM7" s="204"/>
      <c r="BN7" s="204"/>
      <c r="BO7" s="204"/>
      <c r="BP7" s="204"/>
      <c r="BQ7" s="210">
        <v>1</v>
      </c>
      <c r="BR7" s="211"/>
      <c r="BS7" s="1090" t="s">
        <v>535</v>
      </c>
      <c r="BT7" s="1091" t="s">
        <v>530</v>
      </c>
      <c r="BU7" s="1091" t="s">
        <v>530</v>
      </c>
      <c r="BV7" s="1091" t="s">
        <v>530</v>
      </c>
      <c r="BW7" s="1091" t="s">
        <v>530</v>
      </c>
      <c r="BX7" s="1091" t="s">
        <v>530</v>
      </c>
      <c r="BY7" s="1091" t="s">
        <v>530</v>
      </c>
      <c r="BZ7" s="1091" t="s">
        <v>530</v>
      </c>
      <c r="CA7" s="1091" t="s">
        <v>530</v>
      </c>
      <c r="CB7" s="1091" t="s">
        <v>530</v>
      </c>
      <c r="CC7" s="1091" t="s">
        <v>530</v>
      </c>
      <c r="CD7" s="1091" t="s">
        <v>530</v>
      </c>
      <c r="CE7" s="1091" t="s">
        <v>530</v>
      </c>
      <c r="CF7" s="1091" t="s">
        <v>530</v>
      </c>
      <c r="CG7" s="1092" t="s">
        <v>530</v>
      </c>
      <c r="CH7" s="1083">
        <v>3</v>
      </c>
      <c r="CI7" s="1084"/>
      <c r="CJ7" s="1084"/>
      <c r="CK7" s="1084"/>
      <c r="CL7" s="1085"/>
      <c r="CM7" s="1083">
        <v>321</v>
      </c>
      <c r="CN7" s="1084"/>
      <c r="CO7" s="1084"/>
      <c r="CP7" s="1084"/>
      <c r="CQ7" s="1085"/>
      <c r="CR7" s="1083">
        <v>200</v>
      </c>
      <c r="CS7" s="1084"/>
      <c r="CT7" s="1084"/>
      <c r="CU7" s="1084"/>
      <c r="CV7" s="1085"/>
      <c r="CW7" s="1083">
        <v>159</v>
      </c>
      <c r="CX7" s="1084"/>
      <c r="CY7" s="1084"/>
      <c r="CZ7" s="1084"/>
      <c r="DA7" s="1085"/>
      <c r="DB7" s="1083" t="s">
        <v>470</v>
      </c>
      <c r="DC7" s="1084"/>
      <c r="DD7" s="1084"/>
      <c r="DE7" s="1084"/>
      <c r="DF7" s="1085"/>
      <c r="DG7" s="1083" t="s">
        <v>470</v>
      </c>
      <c r="DH7" s="1084"/>
      <c r="DI7" s="1084"/>
      <c r="DJ7" s="1084"/>
      <c r="DK7" s="1085"/>
      <c r="DL7" s="1083" t="s">
        <v>470</v>
      </c>
      <c r="DM7" s="1084"/>
      <c r="DN7" s="1084"/>
      <c r="DO7" s="1084"/>
      <c r="DP7" s="1085"/>
      <c r="DQ7" s="1083" t="s">
        <v>470</v>
      </c>
      <c r="DR7" s="1084"/>
      <c r="DS7" s="1084"/>
      <c r="DT7" s="1084"/>
      <c r="DU7" s="1085"/>
      <c r="DV7" s="1110"/>
      <c r="DW7" s="1111"/>
      <c r="DX7" s="1111"/>
      <c r="DY7" s="1111"/>
      <c r="DZ7" s="1112"/>
      <c r="EA7" s="205"/>
    </row>
    <row r="8" spans="1:131" s="206" customFormat="1" ht="26.25" customHeight="1">
      <c r="A8" s="212">
        <v>2</v>
      </c>
      <c r="B8" s="1032"/>
      <c r="C8" s="1033"/>
      <c r="D8" s="1033"/>
      <c r="E8" s="1033"/>
      <c r="F8" s="1033"/>
      <c r="G8" s="1033"/>
      <c r="H8" s="1033"/>
      <c r="I8" s="1033"/>
      <c r="J8" s="1033"/>
      <c r="K8" s="1033"/>
      <c r="L8" s="1033"/>
      <c r="M8" s="1033"/>
      <c r="N8" s="1033"/>
      <c r="O8" s="1033"/>
      <c r="P8" s="1034"/>
      <c r="Q8" s="1038"/>
      <c r="R8" s="1039"/>
      <c r="S8" s="1039"/>
      <c r="T8" s="1039"/>
      <c r="U8" s="1039"/>
      <c r="V8" s="1039"/>
      <c r="W8" s="1039"/>
      <c r="X8" s="1039"/>
      <c r="Y8" s="1039"/>
      <c r="Z8" s="1039"/>
      <c r="AA8" s="1039"/>
      <c r="AB8" s="1039"/>
      <c r="AC8" s="1039"/>
      <c r="AD8" s="1039"/>
      <c r="AE8" s="1040"/>
      <c r="AF8" s="1014"/>
      <c r="AG8" s="1015"/>
      <c r="AH8" s="1015"/>
      <c r="AI8" s="1015"/>
      <c r="AJ8" s="1016"/>
      <c r="AK8" s="1081"/>
      <c r="AL8" s="1082"/>
      <c r="AM8" s="1082"/>
      <c r="AN8" s="1082"/>
      <c r="AO8" s="1082"/>
      <c r="AP8" s="1082"/>
      <c r="AQ8" s="1082"/>
      <c r="AR8" s="1082"/>
      <c r="AS8" s="1082"/>
      <c r="AT8" s="1082"/>
      <c r="AU8" s="1079"/>
      <c r="AV8" s="1079"/>
      <c r="AW8" s="1079"/>
      <c r="AX8" s="1079"/>
      <c r="AY8" s="1080"/>
      <c r="AZ8" s="203"/>
      <c r="BA8" s="203"/>
      <c r="BB8" s="203"/>
      <c r="BC8" s="203"/>
      <c r="BD8" s="203"/>
      <c r="BE8" s="204"/>
      <c r="BF8" s="204"/>
      <c r="BG8" s="204"/>
      <c r="BH8" s="204"/>
      <c r="BI8" s="204"/>
      <c r="BJ8" s="204"/>
      <c r="BK8" s="204"/>
      <c r="BL8" s="204"/>
      <c r="BM8" s="204"/>
      <c r="BN8" s="204"/>
      <c r="BO8" s="204"/>
      <c r="BP8" s="204"/>
      <c r="BQ8" s="213">
        <v>2</v>
      </c>
      <c r="BR8" s="214"/>
      <c r="BS8" s="1009" t="s">
        <v>536</v>
      </c>
      <c r="BT8" s="1010" t="s">
        <v>531</v>
      </c>
      <c r="BU8" s="1010" t="s">
        <v>531</v>
      </c>
      <c r="BV8" s="1010" t="s">
        <v>531</v>
      </c>
      <c r="BW8" s="1010" t="s">
        <v>531</v>
      </c>
      <c r="BX8" s="1010" t="s">
        <v>531</v>
      </c>
      <c r="BY8" s="1010" t="s">
        <v>531</v>
      </c>
      <c r="BZ8" s="1010" t="s">
        <v>531</v>
      </c>
      <c r="CA8" s="1010" t="s">
        <v>531</v>
      </c>
      <c r="CB8" s="1010" t="s">
        <v>531</v>
      </c>
      <c r="CC8" s="1010" t="s">
        <v>531</v>
      </c>
      <c r="CD8" s="1010" t="s">
        <v>531</v>
      </c>
      <c r="CE8" s="1010" t="s">
        <v>531</v>
      </c>
      <c r="CF8" s="1010" t="s">
        <v>531</v>
      </c>
      <c r="CG8" s="1011" t="s">
        <v>531</v>
      </c>
      <c r="CH8" s="984">
        <v>-5</v>
      </c>
      <c r="CI8" s="985"/>
      <c r="CJ8" s="985"/>
      <c r="CK8" s="985"/>
      <c r="CL8" s="986"/>
      <c r="CM8" s="984">
        <v>322</v>
      </c>
      <c r="CN8" s="985"/>
      <c r="CO8" s="985"/>
      <c r="CP8" s="985"/>
      <c r="CQ8" s="986"/>
      <c r="CR8" s="984">
        <v>216</v>
      </c>
      <c r="CS8" s="985"/>
      <c r="CT8" s="985"/>
      <c r="CU8" s="985"/>
      <c r="CV8" s="986"/>
      <c r="CW8" s="984">
        <v>14</v>
      </c>
      <c r="CX8" s="985"/>
      <c r="CY8" s="985"/>
      <c r="CZ8" s="985"/>
      <c r="DA8" s="986"/>
      <c r="DB8" s="984" t="s">
        <v>470</v>
      </c>
      <c r="DC8" s="985"/>
      <c r="DD8" s="985"/>
      <c r="DE8" s="985"/>
      <c r="DF8" s="986"/>
      <c r="DG8" s="984" t="s">
        <v>470</v>
      </c>
      <c r="DH8" s="985"/>
      <c r="DI8" s="985"/>
      <c r="DJ8" s="985"/>
      <c r="DK8" s="986"/>
      <c r="DL8" s="984" t="s">
        <v>470</v>
      </c>
      <c r="DM8" s="985"/>
      <c r="DN8" s="985"/>
      <c r="DO8" s="985"/>
      <c r="DP8" s="986"/>
      <c r="DQ8" s="984" t="s">
        <v>470</v>
      </c>
      <c r="DR8" s="985"/>
      <c r="DS8" s="985"/>
      <c r="DT8" s="985"/>
      <c r="DU8" s="986"/>
      <c r="DV8" s="987"/>
      <c r="DW8" s="988"/>
      <c r="DX8" s="988"/>
      <c r="DY8" s="988"/>
      <c r="DZ8" s="989"/>
      <c r="EA8" s="205"/>
    </row>
    <row r="9" spans="1:131" s="206" customFormat="1" ht="26.25" customHeight="1">
      <c r="A9" s="212">
        <v>3</v>
      </c>
      <c r="B9" s="1032"/>
      <c r="C9" s="1033"/>
      <c r="D9" s="1033"/>
      <c r="E9" s="1033"/>
      <c r="F9" s="1033"/>
      <c r="G9" s="1033"/>
      <c r="H9" s="1033"/>
      <c r="I9" s="1033"/>
      <c r="J9" s="1033"/>
      <c r="K9" s="1033"/>
      <c r="L9" s="1033"/>
      <c r="M9" s="1033"/>
      <c r="N9" s="1033"/>
      <c r="O9" s="1033"/>
      <c r="P9" s="1034"/>
      <c r="Q9" s="1038"/>
      <c r="R9" s="1039"/>
      <c r="S9" s="1039"/>
      <c r="T9" s="1039"/>
      <c r="U9" s="1039"/>
      <c r="V9" s="1039"/>
      <c r="W9" s="1039"/>
      <c r="X9" s="1039"/>
      <c r="Y9" s="1039"/>
      <c r="Z9" s="1039"/>
      <c r="AA9" s="1039"/>
      <c r="AB9" s="1039"/>
      <c r="AC9" s="1039"/>
      <c r="AD9" s="1039"/>
      <c r="AE9" s="1040"/>
      <c r="AF9" s="1014"/>
      <c r="AG9" s="1015"/>
      <c r="AH9" s="1015"/>
      <c r="AI9" s="1015"/>
      <c r="AJ9" s="1016"/>
      <c r="AK9" s="1081"/>
      <c r="AL9" s="1082"/>
      <c r="AM9" s="1082"/>
      <c r="AN9" s="1082"/>
      <c r="AO9" s="1082"/>
      <c r="AP9" s="1082"/>
      <c r="AQ9" s="1082"/>
      <c r="AR9" s="1082"/>
      <c r="AS9" s="1082"/>
      <c r="AT9" s="1082"/>
      <c r="AU9" s="1079"/>
      <c r="AV9" s="1079"/>
      <c r="AW9" s="1079"/>
      <c r="AX9" s="1079"/>
      <c r="AY9" s="1080"/>
      <c r="AZ9" s="203"/>
      <c r="BA9" s="203"/>
      <c r="BB9" s="203"/>
      <c r="BC9" s="203"/>
      <c r="BD9" s="203"/>
      <c r="BE9" s="204"/>
      <c r="BF9" s="204"/>
      <c r="BG9" s="204"/>
      <c r="BH9" s="204"/>
      <c r="BI9" s="204"/>
      <c r="BJ9" s="204"/>
      <c r="BK9" s="204"/>
      <c r="BL9" s="204"/>
      <c r="BM9" s="204"/>
      <c r="BN9" s="204"/>
      <c r="BO9" s="204"/>
      <c r="BP9" s="204"/>
      <c r="BQ9" s="213">
        <v>3</v>
      </c>
      <c r="BR9" s="214"/>
      <c r="BS9" s="1009" t="s">
        <v>537</v>
      </c>
      <c r="BT9" s="1010" t="s">
        <v>532</v>
      </c>
      <c r="BU9" s="1010" t="s">
        <v>532</v>
      </c>
      <c r="BV9" s="1010" t="s">
        <v>532</v>
      </c>
      <c r="BW9" s="1010" t="s">
        <v>532</v>
      </c>
      <c r="BX9" s="1010" t="s">
        <v>532</v>
      </c>
      <c r="BY9" s="1010" t="s">
        <v>532</v>
      </c>
      <c r="BZ9" s="1010" t="s">
        <v>532</v>
      </c>
      <c r="CA9" s="1010" t="s">
        <v>532</v>
      </c>
      <c r="CB9" s="1010" t="s">
        <v>532</v>
      </c>
      <c r="CC9" s="1010" t="s">
        <v>532</v>
      </c>
      <c r="CD9" s="1010" t="s">
        <v>532</v>
      </c>
      <c r="CE9" s="1010" t="s">
        <v>532</v>
      </c>
      <c r="CF9" s="1010" t="s">
        <v>532</v>
      </c>
      <c r="CG9" s="1011" t="s">
        <v>532</v>
      </c>
      <c r="CH9" s="984">
        <v>0</v>
      </c>
      <c r="CI9" s="985"/>
      <c r="CJ9" s="985"/>
      <c r="CK9" s="985"/>
      <c r="CL9" s="986"/>
      <c r="CM9" s="984">
        <v>314</v>
      </c>
      <c r="CN9" s="985"/>
      <c r="CO9" s="985"/>
      <c r="CP9" s="985"/>
      <c r="CQ9" s="986"/>
      <c r="CR9" s="984">
        <v>300</v>
      </c>
      <c r="CS9" s="985"/>
      <c r="CT9" s="985"/>
      <c r="CU9" s="985"/>
      <c r="CV9" s="986"/>
      <c r="CW9" s="984">
        <v>34</v>
      </c>
      <c r="CX9" s="985"/>
      <c r="CY9" s="985"/>
      <c r="CZ9" s="985"/>
      <c r="DA9" s="986"/>
      <c r="DB9" s="984" t="s">
        <v>470</v>
      </c>
      <c r="DC9" s="985"/>
      <c r="DD9" s="985"/>
      <c r="DE9" s="985"/>
      <c r="DF9" s="986"/>
      <c r="DG9" s="984" t="s">
        <v>470</v>
      </c>
      <c r="DH9" s="985"/>
      <c r="DI9" s="985"/>
      <c r="DJ9" s="985"/>
      <c r="DK9" s="986"/>
      <c r="DL9" s="984" t="s">
        <v>470</v>
      </c>
      <c r="DM9" s="985"/>
      <c r="DN9" s="985"/>
      <c r="DO9" s="985"/>
      <c r="DP9" s="986"/>
      <c r="DQ9" s="984" t="s">
        <v>470</v>
      </c>
      <c r="DR9" s="985"/>
      <c r="DS9" s="985"/>
      <c r="DT9" s="985"/>
      <c r="DU9" s="986"/>
      <c r="DV9" s="987"/>
      <c r="DW9" s="988"/>
      <c r="DX9" s="988"/>
      <c r="DY9" s="988"/>
      <c r="DZ9" s="989"/>
      <c r="EA9" s="205"/>
    </row>
    <row r="10" spans="1:131" s="206" customFormat="1" ht="26.25" customHeight="1">
      <c r="A10" s="212">
        <v>4</v>
      </c>
      <c r="B10" s="1032"/>
      <c r="C10" s="1033"/>
      <c r="D10" s="1033"/>
      <c r="E10" s="1033"/>
      <c r="F10" s="1033"/>
      <c r="G10" s="1033"/>
      <c r="H10" s="1033"/>
      <c r="I10" s="1033"/>
      <c r="J10" s="1033"/>
      <c r="K10" s="1033"/>
      <c r="L10" s="1033"/>
      <c r="M10" s="1033"/>
      <c r="N10" s="1033"/>
      <c r="O10" s="1033"/>
      <c r="P10" s="1034"/>
      <c r="Q10" s="1038"/>
      <c r="R10" s="1039"/>
      <c r="S10" s="1039"/>
      <c r="T10" s="1039"/>
      <c r="U10" s="1039"/>
      <c r="V10" s="1039"/>
      <c r="W10" s="1039"/>
      <c r="X10" s="1039"/>
      <c r="Y10" s="1039"/>
      <c r="Z10" s="1039"/>
      <c r="AA10" s="1039"/>
      <c r="AB10" s="1039"/>
      <c r="AC10" s="1039"/>
      <c r="AD10" s="1039"/>
      <c r="AE10" s="1040"/>
      <c r="AF10" s="1014"/>
      <c r="AG10" s="1015"/>
      <c r="AH10" s="1015"/>
      <c r="AI10" s="1015"/>
      <c r="AJ10" s="1016"/>
      <c r="AK10" s="1081"/>
      <c r="AL10" s="1082"/>
      <c r="AM10" s="1082"/>
      <c r="AN10" s="1082"/>
      <c r="AO10" s="1082"/>
      <c r="AP10" s="1082"/>
      <c r="AQ10" s="1082"/>
      <c r="AR10" s="1082"/>
      <c r="AS10" s="1082"/>
      <c r="AT10" s="1082"/>
      <c r="AU10" s="1079"/>
      <c r="AV10" s="1079"/>
      <c r="AW10" s="1079"/>
      <c r="AX10" s="1079"/>
      <c r="AY10" s="1080"/>
      <c r="AZ10" s="203"/>
      <c r="BA10" s="203"/>
      <c r="BB10" s="203"/>
      <c r="BC10" s="203"/>
      <c r="BD10" s="203"/>
      <c r="BE10" s="204"/>
      <c r="BF10" s="204"/>
      <c r="BG10" s="204"/>
      <c r="BH10" s="204"/>
      <c r="BI10" s="204"/>
      <c r="BJ10" s="204"/>
      <c r="BK10" s="204"/>
      <c r="BL10" s="204"/>
      <c r="BM10" s="204"/>
      <c r="BN10" s="204"/>
      <c r="BO10" s="204"/>
      <c r="BP10" s="204"/>
      <c r="BQ10" s="213">
        <v>4</v>
      </c>
      <c r="BR10" s="214" t="s">
        <v>534</v>
      </c>
      <c r="BS10" s="1009" t="s">
        <v>533</v>
      </c>
      <c r="BT10" s="1010" t="s">
        <v>533</v>
      </c>
      <c r="BU10" s="1010" t="s">
        <v>533</v>
      </c>
      <c r="BV10" s="1010" t="s">
        <v>533</v>
      </c>
      <c r="BW10" s="1010" t="s">
        <v>533</v>
      </c>
      <c r="BX10" s="1010" t="s">
        <v>533</v>
      </c>
      <c r="BY10" s="1010" t="s">
        <v>533</v>
      </c>
      <c r="BZ10" s="1010" t="s">
        <v>533</v>
      </c>
      <c r="CA10" s="1010" t="s">
        <v>533</v>
      </c>
      <c r="CB10" s="1010" t="s">
        <v>533</v>
      </c>
      <c r="CC10" s="1010" t="s">
        <v>533</v>
      </c>
      <c r="CD10" s="1010" t="s">
        <v>533</v>
      </c>
      <c r="CE10" s="1010" t="s">
        <v>533</v>
      </c>
      <c r="CF10" s="1010" t="s">
        <v>533</v>
      </c>
      <c r="CG10" s="1011" t="s">
        <v>533</v>
      </c>
      <c r="CH10" s="984" t="s">
        <v>538</v>
      </c>
      <c r="CI10" s="985"/>
      <c r="CJ10" s="985"/>
      <c r="CK10" s="985"/>
      <c r="CL10" s="986"/>
      <c r="CM10" s="984">
        <v>5</v>
      </c>
      <c r="CN10" s="985"/>
      <c r="CO10" s="985"/>
      <c r="CP10" s="985"/>
      <c r="CQ10" s="986"/>
      <c r="CR10" s="984">
        <v>5</v>
      </c>
      <c r="CS10" s="985"/>
      <c r="CT10" s="985"/>
      <c r="CU10" s="985"/>
      <c r="CV10" s="986"/>
      <c r="CW10" s="984">
        <v>0</v>
      </c>
      <c r="CX10" s="985"/>
      <c r="CY10" s="985"/>
      <c r="CZ10" s="985"/>
      <c r="DA10" s="986"/>
      <c r="DB10" s="984" t="s">
        <v>538</v>
      </c>
      <c r="DC10" s="985"/>
      <c r="DD10" s="985"/>
      <c r="DE10" s="985"/>
      <c r="DF10" s="986"/>
      <c r="DG10" s="984" t="s">
        <v>538</v>
      </c>
      <c r="DH10" s="985"/>
      <c r="DI10" s="985"/>
      <c r="DJ10" s="985"/>
      <c r="DK10" s="986"/>
      <c r="DL10" s="984" t="s">
        <v>538</v>
      </c>
      <c r="DM10" s="985"/>
      <c r="DN10" s="985"/>
      <c r="DO10" s="985"/>
      <c r="DP10" s="986"/>
      <c r="DQ10" s="984" t="s">
        <v>538</v>
      </c>
      <c r="DR10" s="985"/>
      <c r="DS10" s="985"/>
      <c r="DT10" s="985"/>
      <c r="DU10" s="986"/>
      <c r="DV10" s="987"/>
      <c r="DW10" s="988"/>
      <c r="DX10" s="988"/>
      <c r="DY10" s="988"/>
      <c r="DZ10" s="989"/>
      <c r="EA10" s="205"/>
    </row>
    <row r="11" spans="1:131" s="206" customFormat="1" ht="26.25" customHeight="1">
      <c r="A11" s="212">
        <v>5</v>
      </c>
      <c r="B11" s="1032"/>
      <c r="C11" s="1033"/>
      <c r="D11" s="1033"/>
      <c r="E11" s="1033"/>
      <c r="F11" s="1033"/>
      <c r="G11" s="1033"/>
      <c r="H11" s="1033"/>
      <c r="I11" s="1033"/>
      <c r="J11" s="1033"/>
      <c r="K11" s="1033"/>
      <c r="L11" s="1033"/>
      <c r="M11" s="1033"/>
      <c r="N11" s="1033"/>
      <c r="O11" s="1033"/>
      <c r="P11" s="1034"/>
      <c r="Q11" s="1038"/>
      <c r="R11" s="1039"/>
      <c r="S11" s="1039"/>
      <c r="T11" s="1039"/>
      <c r="U11" s="1039"/>
      <c r="V11" s="1039"/>
      <c r="W11" s="1039"/>
      <c r="X11" s="1039"/>
      <c r="Y11" s="1039"/>
      <c r="Z11" s="1039"/>
      <c r="AA11" s="1039"/>
      <c r="AB11" s="1039"/>
      <c r="AC11" s="1039"/>
      <c r="AD11" s="1039"/>
      <c r="AE11" s="1040"/>
      <c r="AF11" s="1014"/>
      <c r="AG11" s="1015"/>
      <c r="AH11" s="1015"/>
      <c r="AI11" s="1015"/>
      <c r="AJ11" s="1016"/>
      <c r="AK11" s="1081"/>
      <c r="AL11" s="1082"/>
      <c r="AM11" s="1082"/>
      <c r="AN11" s="1082"/>
      <c r="AO11" s="1082"/>
      <c r="AP11" s="1082"/>
      <c r="AQ11" s="1082"/>
      <c r="AR11" s="1082"/>
      <c r="AS11" s="1082"/>
      <c r="AT11" s="1082"/>
      <c r="AU11" s="1079"/>
      <c r="AV11" s="1079"/>
      <c r="AW11" s="1079"/>
      <c r="AX11" s="1079"/>
      <c r="AY11" s="1080"/>
      <c r="AZ11" s="203"/>
      <c r="BA11" s="203"/>
      <c r="BB11" s="203"/>
      <c r="BC11" s="203"/>
      <c r="BD11" s="203"/>
      <c r="BE11" s="204"/>
      <c r="BF11" s="204"/>
      <c r="BG11" s="204"/>
      <c r="BH11" s="204"/>
      <c r="BI11" s="204"/>
      <c r="BJ11" s="204"/>
      <c r="BK11" s="204"/>
      <c r="BL11" s="204"/>
      <c r="BM11" s="204"/>
      <c r="BN11" s="204"/>
      <c r="BO11" s="204"/>
      <c r="BP11" s="204"/>
      <c r="BQ11" s="213">
        <v>5</v>
      </c>
      <c r="BR11" s="214"/>
      <c r="BS11" s="1009"/>
      <c r="BT11" s="1010"/>
      <c r="BU11" s="1010"/>
      <c r="BV11" s="1010"/>
      <c r="BW11" s="1010"/>
      <c r="BX11" s="1010"/>
      <c r="BY11" s="1010"/>
      <c r="BZ11" s="1010"/>
      <c r="CA11" s="1010"/>
      <c r="CB11" s="1010"/>
      <c r="CC11" s="1010"/>
      <c r="CD11" s="1010"/>
      <c r="CE11" s="1010"/>
      <c r="CF11" s="1010"/>
      <c r="CG11" s="1011"/>
      <c r="CH11" s="984"/>
      <c r="CI11" s="985"/>
      <c r="CJ11" s="985"/>
      <c r="CK11" s="985"/>
      <c r="CL11" s="986"/>
      <c r="CM11" s="984"/>
      <c r="CN11" s="985"/>
      <c r="CO11" s="985"/>
      <c r="CP11" s="985"/>
      <c r="CQ11" s="986"/>
      <c r="CR11" s="984"/>
      <c r="CS11" s="985"/>
      <c r="CT11" s="985"/>
      <c r="CU11" s="985"/>
      <c r="CV11" s="986"/>
      <c r="CW11" s="984"/>
      <c r="CX11" s="985"/>
      <c r="CY11" s="985"/>
      <c r="CZ11" s="985"/>
      <c r="DA11" s="986"/>
      <c r="DB11" s="984"/>
      <c r="DC11" s="985"/>
      <c r="DD11" s="985"/>
      <c r="DE11" s="985"/>
      <c r="DF11" s="986"/>
      <c r="DG11" s="984"/>
      <c r="DH11" s="985"/>
      <c r="DI11" s="985"/>
      <c r="DJ11" s="985"/>
      <c r="DK11" s="986"/>
      <c r="DL11" s="984"/>
      <c r="DM11" s="985"/>
      <c r="DN11" s="985"/>
      <c r="DO11" s="985"/>
      <c r="DP11" s="986"/>
      <c r="DQ11" s="984"/>
      <c r="DR11" s="985"/>
      <c r="DS11" s="985"/>
      <c r="DT11" s="985"/>
      <c r="DU11" s="986"/>
      <c r="DV11" s="987"/>
      <c r="DW11" s="988"/>
      <c r="DX11" s="988"/>
      <c r="DY11" s="988"/>
      <c r="DZ11" s="989"/>
      <c r="EA11" s="205"/>
    </row>
    <row r="12" spans="1:131" s="206" customFormat="1" ht="26.25" customHeight="1">
      <c r="A12" s="212">
        <v>6</v>
      </c>
      <c r="B12" s="1032"/>
      <c r="C12" s="1033"/>
      <c r="D12" s="1033"/>
      <c r="E12" s="1033"/>
      <c r="F12" s="1033"/>
      <c r="G12" s="1033"/>
      <c r="H12" s="1033"/>
      <c r="I12" s="1033"/>
      <c r="J12" s="1033"/>
      <c r="K12" s="1033"/>
      <c r="L12" s="1033"/>
      <c r="M12" s="1033"/>
      <c r="N12" s="1033"/>
      <c r="O12" s="1033"/>
      <c r="P12" s="1034"/>
      <c r="Q12" s="1038"/>
      <c r="R12" s="1039"/>
      <c r="S12" s="1039"/>
      <c r="T12" s="1039"/>
      <c r="U12" s="1039"/>
      <c r="V12" s="1039"/>
      <c r="W12" s="1039"/>
      <c r="X12" s="1039"/>
      <c r="Y12" s="1039"/>
      <c r="Z12" s="1039"/>
      <c r="AA12" s="1039"/>
      <c r="AB12" s="1039"/>
      <c r="AC12" s="1039"/>
      <c r="AD12" s="1039"/>
      <c r="AE12" s="1040"/>
      <c r="AF12" s="1014"/>
      <c r="AG12" s="1015"/>
      <c r="AH12" s="1015"/>
      <c r="AI12" s="1015"/>
      <c r="AJ12" s="1016"/>
      <c r="AK12" s="1081"/>
      <c r="AL12" s="1082"/>
      <c r="AM12" s="1082"/>
      <c r="AN12" s="1082"/>
      <c r="AO12" s="1082"/>
      <c r="AP12" s="1082"/>
      <c r="AQ12" s="1082"/>
      <c r="AR12" s="1082"/>
      <c r="AS12" s="1082"/>
      <c r="AT12" s="1082"/>
      <c r="AU12" s="1079"/>
      <c r="AV12" s="1079"/>
      <c r="AW12" s="1079"/>
      <c r="AX12" s="1079"/>
      <c r="AY12" s="1080"/>
      <c r="AZ12" s="203"/>
      <c r="BA12" s="203"/>
      <c r="BB12" s="203"/>
      <c r="BC12" s="203"/>
      <c r="BD12" s="203"/>
      <c r="BE12" s="204"/>
      <c r="BF12" s="204"/>
      <c r="BG12" s="204"/>
      <c r="BH12" s="204"/>
      <c r="BI12" s="204"/>
      <c r="BJ12" s="204"/>
      <c r="BK12" s="204"/>
      <c r="BL12" s="204"/>
      <c r="BM12" s="204"/>
      <c r="BN12" s="204"/>
      <c r="BO12" s="204"/>
      <c r="BP12" s="204"/>
      <c r="BQ12" s="213">
        <v>6</v>
      </c>
      <c r="BR12" s="214"/>
      <c r="BS12" s="1009"/>
      <c r="BT12" s="1010"/>
      <c r="BU12" s="1010"/>
      <c r="BV12" s="1010"/>
      <c r="BW12" s="1010"/>
      <c r="BX12" s="1010"/>
      <c r="BY12" s="1010"/>
      <c r="BZ12" s="1010"/>
      <c r="CA12" s="1010"/>
      <c r="CB12" s="1010"/>
      <c r="CC12" s="1010"/>
      <c r="CD12" s="1010"/>
      <c r="CE12" s="1010"/>
      <c r="CF12" s="1010"/>
      <c r="CG12" s="1011"/>
      <c r="CH12" s="984"/>
      <c r="CI12" s="985"/>
      <c r="CJ12" s="985"/>
      <c r="CK12" s="985"/>
      <c r="CL12" s="986"/>
      <c r="CM12" s="984"/>
      <c r="CN12" s="985"/>
      <c r="CO12" s="985"/>
      <c r="CP12" s="985"/>
      <c r="CQ12" s="986"/>
      <c r="CR12" s="984"/>
      <c r="CS12" s="985"/>
      <c r="CT12" s="985"/>
      <c r="CU12" s="985"/>
      <c r="CV12" s="986"/>
      <c r="CW12" s="984"/>
      <c r="CX12" s="985"/>
      <c r="CY12" s="985"/>
      <c r="CZ12" s="985"/>
      <c r="DA12" s="986"/>
      <c r="DB12" s="984"/>
      <c r="DC12" s="985"/>
      <c r="DD12" s="985"/>
      <c r="DE12" s="985"/>
      <c r="DF12" s="986"/>
      <c r="DG12" s="984"/>
      <c r="DH12" s="985"/>
      <c r="DI12" s="985"/>
      <c r="DJ12" s="985"/>
      <c r="DK12" s="986"/>
      <c r="DL12" s="984"/>
      <c r="DM12" s="985"/>
      <c r="DN12" s="985"/>
      <c r="DO12" s="985"/>
      <c r="DP12" s="986"/>
      <c r="DQ12" s="984"/>
      <c r="DR12" s="985"/>
      <c r="DS12" s="985"/>
      <c r="DT12" s="985"/>
      <c r="DU12" s="986"/>
      <c r="DV12" s="987"/>
      <c r="DW12" s="988"/>
      <c r="DX12" s="988"/>
      <c r="DY12" s="988"/>
      <c r="DZ12" s="989"/>
      <c r="EA12" s="205"/>
    </row>
    <row r="13" spans="1:131" s="206" customFormat="1" ht="26.25" customHeight="1">
      <c r="A13" s="212">
        <v>7</v>
      </c>
      <c r="B13" s="1032"/>
      <c r="C13" s="1033"/>
      <c r="D13" s="1033"/>
      <c r="E13" s="1033"/>
      <c r="F13" s="1033"/>
      <c r="G13" s="1033"/>
      <c r="H13" s="1033"/>
      <c r="I13" s="1033"/>
      <c r="J13" s="1033"/>
      <c r="K13" s="1033"/>
      <c r="L13" s="1033"/>
      <c r="M13" s="1033"/>
      <c r="N13" s="1033"/>
      <c r="O13" s="1033"/>
      <c r="P13" s="1034"/>
      <c r="Q13" s="1038"/>
      <c r="R13" s="1039"/>
      <c r="S13" s="1039"/>
      <c r="T13" s="1039"/>
      <c r="U13" s="1039"/>
      <c r="V13" s="1039"/>
      <c r="W13" s="1039"/>
      <c r="X13" s="1039"/>
      <c r="Y13" s="1039"/>
      <c r="Z13" s="1039"/>
      <c r="AA13" s="1039"/>
      <c r="AB13" s="1039"/>
      <c r="AC13" s="1039"/>
      <c r="AD13" s="1039"/>
      <c r="AE13" s="1040"/>
      <c r="AF13" s="1014"/>
      <c r="AG13" s="1015"/>
      <c r="AH13" s="1015"/>
      <c r="AI13" s="1015"/>
      <c r="AJ13" s="1016"/>
      <c r="AK13" s="1081"/>
      <c r="AL13" s="1082"/>
      <c r="AM13" s="1082"/>
      <c r="AN13" s="1082"/>
      <c r="AO13" s="1082"/>
      <c r="AP13" s="1082"/>
      <c r="AQ13" s="1082"/>
      <c r="AR13" s="1082"/>
      <c r="AS13" s="1082"/>
      <c r="AT13" s="1082"/>
      <c r="AU13" s="1079"/>
      <c r="AV13" s="1079"/>
      <c r="AW13" s="1079"/>
      <c r="AX13" s="1079"/>
      <c r="AY13" s="1080"/>
      <c r="AZ13" s="203"/>
      <c r="BA13" s="203"/>
      <c r="BB13" s="203"/>
      <c r="BC13" s="203"/>
      <c r="BD13" s="203"/>
      <c r="BE13" s="204"/>
      <c r="BF13" s="204"/>
      <c r="BG13" s="204"/>
      <c r="BH13" s="204"/>
      <c r="BI13" s="204"/>
      <c r="BJ13" s="204"/>
      <c r="BK13" s="204"/>
      <c r="BL13" s="204"/>
      <c r="BM13" s="204"/>
      <c r="BN13" s="204"/>
      <c r="BO13" s="204"/>
      <c r="BP13" s="204"/>
      <c r="BQ13" s="213">
        <v>7</v>
      </c>
      <c r="BR13" s="214"/>
      <c r="BS13" s="1009"/>
      <c r="BT13" s="1010"/>
      <c r="BU13" s="1010"/>
      <c r="BV13" s="1010"/>
      <c r="BW13" s="1010"/>
      <c r="BX13" s="1010"/>
      <c r="BY13" s="1010"/>
      <c r="BZ13" s="1010"/>
      <c r="CA13" s="1010"/>
      <c r="CB13" s="1010"/>
      <c r="CC13" s="1010"/>
      <c r="CD13" s="1010"/>
      <c r="CE13" s="1010"/>
      <c r="CF13" s="1010"/>
      <c r="CG13" s="1011"/>
      <c r="CH13" s="984"/>
      <c r="CI13" s="985"/>
      <c r="CJ13" s="985"/>
      <c r="CK13" s="985"/>
      <c r="CL13" s="986"/>
      <c r="CM13" s="984"/>
      <c r="CN13" s="985"/>
      <c r="CO13" s="985"/>
      <c r="CP13" s="985"/>
      <c r="CQ13" s="986"/>
      <c r="CR13" s="984"/>
      <c r="CS13" s="985"/>
      <c r="CT13" s="985"/>
      <c r="CU13" s="985"/>
      <c r="CV13" s="986"/>
      <c r="CW13" s="984"/>
      <c r="CX13" s="985"/>
      <c r="CY13" s="985"/>
      <c r="CZ13" s="985"/>
      <c r="DA13" s="986"/>
      <c r="DB13" s="984"/>
      <c r="DC13" s="985"/>
      <c r="DD13" s="985"/>
      <c r="DE13" s="985"/>
      <c r="DF13" s="986"/>
      <c r="DG13" s="984"/>
      <c r="DH13" s="985"/>
      <c r="DI13" s="985"/>
      <c r="DJ13" s="985"/>
      <c r="DK13" s="986"/>
      <c r="DL13" s="984"/>
      <c r="DM13" s="985"/>
      <c r="DN13" s="985"/>
      <c r="DO13" s="985"/>
      <c r="DP13" s="986"/>
      <c r="DQ13" s="984"/>
      <c r="DR13" s="985"/>
      <c r="DS13" s="985"/>
      <c r="DT13" s="985"/>
      <c r="DU13" s="986"/>
      <c r="DV13" s="987"/>
      <c r="DW13" s="988"/>
      <c r="DX13" s="988"/>
      <c r="DY13" s="988"/>
      <c r="DZ13" s="989"/>
      <c r="EA13" s="205"/>
    </row>
    <row r="14" spans="1:131" s="206" customFormat="1" ht="26.25" customHeight="1">
      <c r="A14" s="212">
        <v>8</v>
      </c>
      <c r="B14" s="1032"/>
      <c r="C14" s="1033"/>
      <c r="D14" s="1033"/>
      <c r="E14" s="1033"/>
      <c r="F14" s="1033"/>
      <c r="G14" s="1033"/>
      <c r="H14" s="1033"/>
      <c r="I14" s="1033"/>
      <c r="J14" s="1033"/>
      <c r="K14" s="1033"/>
      <c r="L14" s="1033"/>
      <c r="M14" s="1033"/>
      <c r="N14" s="1033"/>
      <c r="O14" s="1033"/>
      <c r="P14" s="1034"/>
      <c r="Q14" s="1038"/>
      <c r="R14" s="1039"/>
      <c r="S14" s="1039"/>
      <c r="T14" s="1039"/>
      <c r="U14" s="1039"/>
      <c r="V14" s="1039"/>
      <c r="W14" s="1039"/>
      <c r="X14" s="1039"/>
      <c r="Y14" s="1039"/>
      <c r="Z14" s="1039"/>
      <c r="AA14" s="1039"/>
      <c r="AB14" s="1039"/>
      <c r="AC14" s="1039"/>
      <c r="AD14" s="1039"/>
      <c r="AE14" s="1040"/>
      <c r="AF14" s="1014"/>
      <c r="AG14" s="1015"/>
      <c r="AH14" s="1015"/>
      <c r="AI14" s="1015"/>
      <c r="AJ14" s="1016"/>
      <c r="AK14" s="1081"/>
      <c r="AL14" s="1082"/>
      <c r="AM14" s="1082"/>
      <c r="AN14" s="1082"/>
      <c r="AO14" s="1082"/>
      <c r="AP14" s="1082"/>
      <c r="AQ14" s="1082"/>
      <c r="AR14" s="1082"/>
      <c r="AS14" s="1082"/>
      <c r="AT14" s="1082"/>
      <c r="AU14" s="1079"/>
      <c r="AV14" s="1079"/>
      <c r="AW14" s="1079"/>
      <c r="AX14" s="1079"/>
      <c r="AY14" s="1080"/>
      <c r="AZ14" s="203"/>
      <c r="BA14" s="203"/>
      <c r="BB14" s="203"/>
      <c r="BC14" s="203"/>
      <c r="BD14" s="203"/>
      <c r="BE14" s="204"/>
      <c r="BF14" s="204"/>
      <c r="BG14" s="204"/>
      <c r="BH14" s="204"/>
      <c r="BI14" s="204"/>
      <c r="BJ14" s="204"/>
      <c r="BK14" s="204"/>
      <c r="BL14" s="204"/>
      <c r="BM14" s="204"/>
      <c r="BN14" s="204"/>
      <c r="BO14" s="204"/>
      <c r="BP14" s="204"/>
      <c r="BQ14" s="213">
        <v>8</v>
      </c>
      <c r="BR14" s="214"/>
      <c r="BS14" s="1009"/>
      <c r="BT14" s="1010"/>
      <c r="BU14" s="1010"/>
      <c r="BV14" s="1010"/>
      <c r="BW14" s="1010"/>
      <c r="BX14" s="1010"/>
      <c r="BY14" s="1010"/>
      <c r="BZ14" s="1010"/>
      <c r="CA14" s="1010"/>
      <c r="CB14" s="1010"/>
      <c r="CC14" s="1010"/>
      <c r="CD14" s="1010"/>
      <c r="CE14" s="1010"/>
      <c r="CF14" s="1010"/>
      <c r="CG14" s="1011"/>
      <c r="CH14" s="984"/>
      <c r="CI14" s="985"/>
      <c r="CJ14" s="985"/>
      <c r="CK14" s="985"/>
      <c r="CL14" s="986"/>
      <c r="CM14" s="984"/>
      <c r="CN14" s="985"/>
      <c r="CO14" s="985"/>
      <c r="CP14" s="985"/>
      <c r="CQ14" s="986"/>
      <c r="CR14" s="984"/>
      <c r="CS14" s="985"/>
      <c r="CT14" s="985"/>
      <c r="CU14" s="985"/>
      <c r="CV14" s="986"/>
      <c r="CW14" s="984"/>
      <c r="CX14" s="985"/>
      <c r="CY14" s="985"/>
      <c r="CZ14" s="985"/>
      <c r="DA14" s="986"/>
      <c r="DB14" s="984"/>
      <c r="DC14" s="985"/>
      <c r="DD14" s="985"/>
      <c r="DE14" s="985"/>
      <c r="DF14" s="986"/>
      <c r="DG14" s="984"/>
      <c r="DH14" s="985"/>
      <c r="DI14" s="985"/>
      <c r="DJ14" s="985"/>
      <c r="DK14" s="986"/>
      <c r="DL14" s="984"/>
      <c r="DM14" s="985"/>
      <c r="DN14" s="985"/>
      <c r="DO14" s="985"/>
      <c r="DP14" s="986"/>
      <c r="DQ14" s="984"/>
      <c r="DR14" s="985"/>
      <c r="DS14" s="985"/>
      <c r="DT14" s="985"/>
      <c r="DU14" s="986"/>
      <c r="DV14" s="987"/>
      <c r="DW14" s="988"/>
      <c r="DX14" s="988"/>
      <c r="DY14" s="988"/>
      <c r="DZ14" s="989"/>
      <c r="EA14" s="205"/>
    </row>
    <row r="15" spans="1:131" s="206" customFormat="1" ht="26.25" customHeight="1">
      <c r="A15" s="212">
        <v>9</v>
      </c>
      <c r="B15" s="1032"/>
      <c r="C15" s="1033"/>
      <c r="D15" s="1033"/>
      <c r="E15" s="1033"/>
      <c r="F15" s="1033"/>
      <c r="G15" s="1033"/>
      <c r="H15" s="1033"/>
      <c r="I15" s="1033"/>
      <c r="J15" s="1033"/>
      <c r="K15" s="1033"/>
      <c r="L15" s="1033"/>
      <c r="M15" s="1033"/>
      <c r="N15" s="1033"/>
      <c r="O15" s="1033"/>
      <c r="P15" s="1034"/>
      <c r="Q15" s="1038"/>
      <c r="R15" s="1039"/>
      <c r="S15" s="1039"/>
      <c r="T15" s="1039"/>
      <c r="U15" s="1039"/>
      <c r="V15" s="1039"/>
      <c r="W15" s="1039"/>
      <c r="X15" s="1039"/>
      <c r="Y15" s="1039"/>
      <c r="Z15" s="1039"/>
      <c r="AA15" s="1039"/>
      <c r="AB15" s="1039"/>
      <c r="AC15" s="1039"/>
      <c r="AD15" s="1039"/>
      <c r="AE15" s="1040"/>
      <c r="AF15" s="1014"/>
      <c r="AG15" s="1015"/>
      <c r="AH15" s="1015"/>
      <c r="AI15" s="1015"/>
      <c r="AJ15" s="1016"/>
      <c r="AK15" s="1081"/>
      <c r="AL15" s="1082"/>
      <c r="AM15" s="1082"/>
      <c r="AN15" s="1082"/>
      <c r="AO15" s="1082"/>
      <c r="AP15" s="1082"/>
      <c r="AQ15" s="1082"/>
      <c r="AR15" s="1082"/>
      <c r="AS15" s="1082"/>
      <c r="AT15" s="1082"/>
      <c r="AU15" s="1079"/>
      <c r="AV15" s="1079"/>
      <c r="AW15" s="1079"/>
      <c r="AX15" s="1079"/>
      <c r="AY15" s="1080"/>
      <c r="AZ15" s="203"/>
      <c r="BA15" s="203"/>
      <c r="BB15" s="203"/>
      <c r="BC15" s="203"/>
      <c r="BD15" s="203"/>
      <c r="BE15" s="204"/>
      <c r="BF15" s="204"/>
      <c r="BG15" s="204"/>
      <c r="BH15" s="204"/>
      <c r="BI15" s="204"/>
      <c r="BJ15" s="204"/>
      <c r="BK15" s="204"/>
      <c r="BL15" s="204"/>
      <c r="BM15" s="204"/>
      <c r="BN15" s="204"/>
      <c r="BO15" s="204"/>
      <c r="BP15" s="204"/>
      <c r="BQ15" s="213">
        <v>9</v>
      </c>
      <c r="BR15" s="214"/>
      <c r="BS15" s="1009"/>
      <c r="BT15" s="1010"/>
      <c r="BU15" s="1010"/>
      <c r="BV15" s="1010"/>
      <c r="BW15" s="1010"/>
      <c r="BX15" s="1010"/>
      <c r="BY15" s="1010"/>
      <c r="BZ15" s="1010"/>
      <c r="CA15" s="1010"/>
      <c r="CB15" s="1010"/>
      <c r="CC15" s="1010"/>
      <c r="CD15" s="1010"/>
      <c r="CE15" s="1010"/>
      <c r="CF15" s="1010"/>
      <c r="CG15" s="1011"/>
      <c r="CH15" s="984"/>
      <c r="CI15" s="985"/>
      <c r="CJ15" s="985"/>
      <c r="CK15" s="985"/>
      <c r="CL15" s="986"/>
      <c r="CM15" s="984"/>
      <c r="CN15" s="985"/>
      <c r="CO15" s="985"/>
      <c r="CP15" s="985"/>
      <c r="CQ15" s="986"/>
      <c r="CR15" s="984"/>
      <c r="CS15" s="985"/>
      <c r="CT15" s="985"/>
      <c r="CU15" s="985"/>
      <c r="CV15" s="986"/>
      <c r="CW15" s="984"/>
      <c r="CX15" s="985"/>
      <c r="CY15" s="985"/>
      <c r="CZ15" s="985"/>
      <c r="DA15" s="986"/>
      <c r="DB15" s="984"/>
      <c r="DC15" s="985"/>
      <c r="DD15" s="985"/>
      <c r="DE15" s="985"/>
      <c r="DF15" s="986"/>
      <c r="DG15" s="984"/>
      <c r="DH15" s="985"/>
      <c r="DI15" s="985"/>
      <c r="DJ15" s="985"/>
      <c r="DK15" s="986"/>
      <c r="DL15" s="984"/>
      <c r="DM15" s="985"/>
      <c r="DN15" s="985"/>
      <c r="DO15" s="985"/>
      <c r="DP15" s="986"/>
      <c r="DQ15" s="984"/>
      <c r="DR15" s="985"/>
      <c r="DS15" s="985"/>
      <c r="DT15" s="985"/>
      <c r="DU15" s="986"/>
      <c r="DV15" s="987"/>
      <c r="DW15" s="988"/>
      <c r="DX15" s="988"/>
      <c r="DY15" s="988"/>
      <c r="DZ15" s="989"/>
      <c r="EA15" s="205"/>
    </row>
    <row r="16" spans="1:131" s="206" customFormat="1" ht="26.25" customHeight="1">
      <c r="A16" s="212">
        <v>10</v>
      </c>
      <c r="B16" s="1032"/>
      <c r="C16" s="1033"/>
      <c r="D16" s="1033"/>
      <c r="E16" s="1033"/>
      <c r="F16" s="1033"/>
      <c r="G16" s="1033"/>
      <c r="H16" s="1033"/>
      <c r="I16" s="1033"/>
      <c r="J16" s="1033"/>
      <c r="K16" s="1033"/>
      <c r="L16" s="1033"/>
      <c r="M16" s="1033"/>
      <c r="N16" s="1033"/>
      <c r="O16" s="1033"/>
      <c r="P16" s="1034"/>
      <c r="Q16" s="1038"/>
      <c r="R16" s="1039"/>
      <c r="S16" s="1039"/>
      <c r="T16" s="1039"/>
      <c r="U16" s="1039"/>
      <c r="V16" s="1039"/>
      <c r="W16" s="1039"/>
      <c r="X16" s="1039"/>
      <c r="Y16" s="1039"/>
      <c r="Z16" s="1039"/>
      <c r="AA16" s="1039"/>
      <c r="AB16" s="1039"/>
      <c r="AC16" s="1039"/>
      <c r="AD16" s="1039"/>
      <c r="AE16" s="1040"/>
      <c r="AF16" s="1014"/>
      <c r="AG16" s="1015"/>
      <c r="AH16" s="1015"/>
      <c r="AI16" s="1015"/>
      <c r="AJ16" s="1016"/>
      <c r="AK16" s="1081"/>
      <c r="AL16" s="1082"/>
      <c r="AM16" s="1082"/>
      <c r="AN16" s="1082"/>
      <c r="AO16" s="1082"/>
      <c r="AP16" s="1082"/>
      <c r="AQ16" s="1082"/>
      <c r="AR16" s="1082"/>
      <c r="AS16" s="1082"/>
      <c r="AT16" s="1082"/>
      <c r="AU16" s="1079"/>
      <c r="AV16" s="1079"/>
      <c r="AW16" s="1079"/>
      <c r="AX16" s="1079"/>
      <c r="AY16" s="1080"/>
      <c r="AZ16" s="203"/>
      <c r="BA16" s="203"/>
      <c r="BB16" s="203"/>
      <c r="BC16" s="203"/>
      <c r="BD16" s="203"/>
      <c r="BE16" s="204"/>
      <c r="BF16" s="204"/>
      <c r="BG16" s="204"/>
      <c r="BH16" s="204"/>
      <c r="BI16" s="204"/>
      <c r="BJ16" s="204"/>
      <c r="BK16" s="204"/>
      <c r="BL16" s="204"/>
      <c r="BM16" s="204"/>
      <c r="BN16" s="204"/>
      <c r="BO16" s="204"/>
      <c r="BP16" s="204"/>
      <c r="BQ16" s="213">
        <v>10</v>
      </c>
      <c r="BR16" s="214"/>
      <c r="BS16" s="1009"/>
      <c r="BT16" s="1010"/>
      <c r="BU16" s="1010"/>
      <c r="BV16" s="1010"/>
      <c r="BW16" s="1010"/>
      <c r="BX16" s="1010"/>
      <c r="BY16" s="1010"/>
      <c r="BZ16" s="1010"/>
      <c r="CA16" s="1010"/>
      <c r="CB16" s="1010"/>
      <c r="CC16" s="1010"/>
      <c r="CD16" s="1010"/>
      <c r="CE16" s="1010"/>
      <c r="CF16" s="1010"/>
      <c r="CG16" s="1011"/>
      <c r="CH16" s="984"/>
      <c r="CI16" s="985"/>
      <c r="CJ16" s="985"/>
      <c r="CK16" s="985"/>
      <c r="CL16" s="986"/>
      <c r="CM16" s="984"/>
      <c r="CN16" s="985"/>
      <c r="CO16" s="985"/>
      <c r="CP16" s="985"/>
      <c r="CQ16" s="986"/>
      <c r="CR16" s="984"/>
      <c r="CS16" s="985"/>
      <c r="CT16" s="985"/>
      <c r="CU16" s="985"/>
      <c r="CV16" s="986"/>
      <c r="CW16" s="984"/>
      <c r="CX16" s="985"/>
      <c r="CY16" s="985"/>
      <c r="CZ16" s="985"/>
      <c r="DA16" s="986"/>
      <c r="DB16" s="984"/>
      <c r="DC16" s="985"/>
      <c r="DD16" s="985"/>
      <c r="DE16" s="985"/>
      <c r="DF16" s="986"/>
      <c r="DG16" s="984"/>
      <c r="DH16" s="985"/>
      <c r="DI16" s="985"/>
      <c r="DJ16" s="985"/>
      <c r="DK16" s="986"/>
      <c r="DL16" s="984"/>
      <c r="DM16" s="985"/>
      <c r="DN16" s="985"/>
      <c r="DO16" s="985"/>
      <c r="DP16" s="986"/>
      <c r="DQ16" s="984"/>
      <c r="DR16" s="985"/>
      <c r="DS16" s="985"/>
      <c r="DT16" s="985"/>
      <c r="DU16" s="986"/>
      <c r="DV16" s="987"/>
      <c r="DW16" s="988"/>
      <c r="DX16" s="988"/>
      <c r="DY16" s="988"/>
      <c r="DZ16" s="989"/>
      <c r="EA16" s="205"/>
    </row>
    <row r="17" spans="1:131" s="206" customFormat="1" ht="26.25" customHeight="1">
      <c r="A17" s="212">
        <v>11</v>
      </c>
      <c r="B17" s="1032"/>
      <c r="C17" s="1033"/>
      <c r="D17" s="1033"/>
      <c r="E17" s="1033"/>
      <c r="F17" s="1033"/>
      <c r="G17" s="1033"/>
      <c r="H17" s="1033"/>
      <c r="I17" s="1033"/>
      <c r="J17" s="1033"/>
      <c r="K17" s="1033"/>
      <c r="L17" s="1033"/>
      <c r="M17" s="1033"/>
      <c r="N17" s="1033"/>
      <c r="O17" s="1033"/>
      <c r="P17" s="1034"/>
      <c r="Q17" s="1038"/>
      <c r="R17" s="1039"/>
      <c r="S17" s="1039"/>
      <c r="T17" s="1039"/>
      <c r="U17" s="1039"/>
      <c r="V17" s="1039"/>
      <c r="W17" s="1039"/>
      <c r="X17" s="1039"/>
      <c r="Y17" s="1039"/>
      <c r="Z17" s="1039"/>
      <c r="AA17" s="1039"/>
      <c r="AB17" s="1039"/>
      <c r="AC17" s="1039"/>
      <c r="AD17" s="1039"/>
      <c r="AE17" s="1040"/>
      <c r="AF17" s="1014"/>
      <c r="AG17" s="1015"/>
      <c r="AH17" s="1015"/>
      <c r="AI17" s="1015"/>
      <c r="AJ17" s="1016"/>
      <c r="AK17" s="1081"/>
      <c r="AL17" s="1082"/>
      <c r="AM17" s="1082"/>
      <c r="AN17" s="1082"/>
      <c r="AO17" s="1082"/>
      <c r="AP17" s="1082"/>
      <c r="AQ17" s="1082"/>
      <c r="AR17" s="1082"/>
      <c r="AS17" s="1082"/>
      <c r="AT17" s="1082"/>
      <c r="AU17" s="1079"/>
      <c r="AV17" s="1079"/>
      <c r="AW17" s="1079"/>
      <c r="AX17" s="1079"/>
      <c r="AY17" s="1080"/>
      <c r="AZ17" s="203"/>
      <c r="BA17" s="203"/>
      <c r="BB17" s="203"/>
      <c r="BC17" s="203"/>
      <c r="BD17" s="203"/>
      <c r="BE17" s="204"/>
      <c r="BF17" s="204"/>
      <c r="BG17" s="204"/>
      <c r="BH17" s="204"/>
      <c r="BI17" s="204"/>
      <c r="BJ17" s="204"/>
      <c r="BK17" s="204"/>
      <c r="BL17" s="204"/>
      <c r="BM17" s="204"/>
      <c r="BN17" s="204"/>
      <c r="BO17" s="204"/>
      <c r="BP17" s="204"/>
      <c r="BQ17" s="213">
        <v>11</v>
      </c>
      <c r="BR17" s="214"/>
      <c r="BS17" s="1009"/>
      <c r="BT17" s="1010"/>
      <c r="BU17" s="1010"/>
      <c r="BV17" s="1010"/>
      <c r="BW17" s="1010"/>
      <c r="BX17" s="1010"/>
      <c r="BY17" s="1010"/>
      <c r="BZ17" s="1010"/>
      <c r="CA17" s="1010"/>
      <c r="CB17" s="1010"/>
      <c r="CC17" s="1010"/>
      <c r="CD17" s="1010"/>
      <c r="CE17" s="1010"/>
      <c r="CF17" s="1010"/>
      <c r="CG17" s="1011"/>
      <c r="CH17" s="984"/>
      <c r="CI17" s="985"/>
      <c r="CJ17" s="985"/>
      <c r="CK17" s="985"/>
      <c r="CL17" s="986"/>
      <c r="CM17" s="984"/>
      <c r="CN17" s="985"/>
      <c r="CO17" s="985"/>
      <c r="CP17" s="985"/>
      <c r="CQ17" s="986"/>
      <c r="CR17" s="984"/>
      <c r="CS17" s="985"/>
      <c r="CT17" s="985"/>
      <c r="CU17" s="985"/>
      <c r="CV17" s="986"/>
      <c r="CW17" s="984"/>
      <c r="CX17" s="985"/>
      <c r="CY17" s="985"/>
      <c r="CZ17" s="985"/>
      <c r="DA17" s="986"/>
      <c r="DB17" s="984"/>
      <c r="DC17" s="985"/>
      <c r="DD17" s="985"/>
      <c r="DE17" s="985"/>
      <c r="DF17" s="986"/>
      <c r="DG17" s="984"/>
      <c r="DH17" s="985"/>
      <c r="DI17" s="985"/>
      <c r="DJ17" s="985"/>
      <c r="DK17" s="986"/>
      <c r="DL17" s="984"/>
      <c r="DM17" s="985"/>
      <c r="DN17" s="985"/>
      <c r="DO17" s="985"/>
      <c r="DP17" s="986"/>
      <c r="DQ17" s="984"/>
      <c r="DR17" s="985"/>
      <c r="DS17" s="985"/>
      <c r="DT17" s="985"/>
      <c r="DU17" s="986"/>
      <c r="DV17" s="987"/>
      <c r="DW17" s="988"/>
      <c r="DX17" s="988"/>
      <c r="DY17" s="988"/>
      <c r="DZ17" s="989"/>
      <c r="EA17" s="205"/>
    </row>
    <row r="18" spans="1:131" s="206" customFormat="1" ht="26.25" customHeight="1">
      <c r="A18" s="212">
        <v>12</v>
      </c>
      <c r="B18" s="1032"/>
      <c r="C18" s="1033"/>
      <c r="D18" s="1033"/>
      <c r="E18" s="1033"/>
      <c r="F18" s="1033"/>
      <c r="G18" s="1033"/>
      <c r="H18" s="1033"/>
      <c r="I18" s="1033"/>
      <c r="J18" s="1033"/>
      <c r="K18" s="1033"/>
      <c r="L18" s="1033"/>
      <c r="M18" s="1033"/>
      <c r="N18" s="1033"/>
      <c r="O18" s="1033"/>
      <c r="P18" s="1034"/>
      <c r="Q18" s="1038"/>
      <c r="R18" s="1039"/>
      <c r="S18" s="1039"/>
      <c r="T18" s="1039"/>
      <c r="U18" s="1039"/>
      <c r="V18" s="1039"/>
      <c r="W18" s="1039"/>
      <c r="X18" s="1039"/>
      <c r="Y18" s="1039"/>
      <c r="Z18" s="1039"/>
      <c r="AA18" s="1039"/>
      <c r="AB18" s="1039"/>
      <c r="AC18" s="1039"/>
      <c r="AD18" s="1039"/>
      <c r="AE18" s="1040"/>
      <c r="AF18" s="1014"/>
      <c r="AG18" s="1015"/>
      <c r="AH18" s="1015"/>
      <c r="AI18" s="1015"/>
      <c r="AJ18" s="1016"/>
      <c r="AK18" s="1081"/>
      <c r="AL18" s="1082"/>
      <c r="AM18" s="1082"/>
      <c r="AN18" s="1082"/>
      <c r="AO18" s="1082"/>
      <c r="AP18" s="1082"/>
      <c r="AQ18" s="1082"/>
      <c r="AR18" s="1082"/>
      <c r="AS18" s="1082"/>
      <c r="AT18" s="1082"/>
      <c r="AU18" s="1079"/>
      <c r="AV18" s="1079"/>
      <c r="AW18" s="1079"/>
      <c r="AX18" s="1079"/>
      <c r="AY18" s="1080"/>
      <c r="AZ18" s="203"/>
      <c r="BA18" s="203"/>
      <c r="BB18" s="203"/>
      <c r="BC18" s="203"/>
      <c r="BD18" s="203"/>
      <c r="BE18" s="204"/>
      <c r="BF18" s="204"/>
      <c r="BG18" s="204"/>
      <c r="BH18" s="204"/>
      <c r="BI18" s="204"/>
      <c r="BJ18" s="204"/>
      <c r="BK18" s="204"/>
      <c r="BL18" s="204"/>
      <c r="BM18" s="204"/>
      <c r="BN18" s="204"/>
      <c r="BO18" s="204"/>
      <c r="BP18" s="204"/>
      <c r="BQ18" s="213">
        <v>12</v>
      </c>
      <c r="BR18" s="214"/>
      <c r="BS18" s="1009"/>
      <c r="BT18" s="1010"/>
      <c r="BU18" s="1010"/>
      <c r="BV18" s="1010"/>
      <c r="BW18" s="1010"/>
      <c r="BX18" s="1010"/>
      <c r="BY18" s="1010"/>
      <c r="BZ18" s="1010"/>
      <c r="CA18" s="1010"/>
      <c r="CB18" s="1010"/>
      <c r="CC18" s="1010"/>
      <c r="CD18" s="1010"/>
      <c r="CE18" s="1010"/>
      <c r="CF18" s="1010"/>
      <c r="CG18" s="1011"/>
      <c r="CH18" s="984"/>
      <c r="CI18" s="985"/>
      <c r="CJ18" s="985"/>
      <c r="CK18" s="985"/>
      <c r="CL18" s="986"/>
      <c r="CM18" s="984"/>
      <c r="CN18" s="985"/>
      <c r="CO18" s="985"/>
      <c r="CP18" s="985"/>
      <c r="CQ18" s="986"/>
      <c r="CR18" s="984"/>
      <c r="CS18" s="985"/>
      <c r="CT18" s="985"/>
      <c r="CU18" s="985"/>
      <c r="CV18" s="986"/>
      <c r="CW18" s="984"/>
      <c r="CX18" s="985"/>
      <c r="CY18" s="985"/>
      <c r="CZ18" s="985"/>
      <c r="DA18" s="986"/>
      <c r="DB18" s="984"/>
      <c r="DC18" s="985"/>
      <c r="DD18" s="985"/>
      <c r="DE18" s="985"/>
      <c r="DF18" s="986"/>
      <c r="DG18" s="984"/>
      <c r="DH18" s="985"/>
      <c r="DI18" s="985"/>
      <c r="DJ18" s="985"/>
      <c r="DK18" s="986"/>
      <c r="DL18" s="984"/>
      <c r="DM18" s="985"/>
      <c r="DN18" s="985"/>
      <c r="DO18" s="985"/>
      <c r="DP18" s="986"/>
      <c r="DQ18" s="984"/>
      <c r="DR18" s="985"/>
      <c r="DS18" s="985"/>
      <c r="DT18" s="985"/>
      <c r="DU18" s="986"/>
      <c r="DV18" s="987"/>
      <c r="DW18" s="988"/>
      <c r="DX18" s="988"/>
      <c r="DY18" s="988"/>
      <c r="DZ18" s="989"/>
      <c r="EA18" s="205"/>
    </row>
    <row r="19" spans="1:131" s="206" customFormat="1" ht="26.25" customHeight="1">
      <c r="A19" s="212">
        <v>13</v>
      </c>
      <c r="B19" s="1032"/>
      <c r="C19" s="1033"/>
      <c r="D19" s="1033"/>
      <c r="E19" s="1033"/>
      <c r="F19" s="1033"/>
      <c r="G19" s="1033"/>
      <c r="H19" s="1033"/>
      <c r="I19" s="1033"/>
      <c r="J19" s="1033"/>
      <c r="K19" s="1033"/>
      <c r="L19" s="1033"/>
      <c r="M19" s="1033"/>
      <c r="N19" s="1033"/>
      <c r="O19" s="1033"/>
      <c r="P19" s="1034"/>
      <c r="Q19" s="1038"/>
      <c r="R19" s="1039"/>
      <c r="S19" s="1039"/>
      <c r="T19" s="1039"/>
      <c r="U19" s="1039"/>
      <c r="V19" s="1039"/>
      <c r="W19" s="1039"/>
      <c r="X19" s="1039"/>
      <c r="Y19" s="1039"/>
      <c r="Z19" s="1039"/>
      <c r="AA19" s="1039"/>
      <c r="AB19" s="1039"/>
      <c r="AC19" s="1039"/>
      <c r="AD19" s="1039"/>
      <c r="AE19" s="1040"/>
      <c r="AF19" s="1014"/>
      <c r="AG19" s="1015"/>
      <c r="AH19" s="1015"/>
      <c r="AI19" s="1015"/>
      <c r="AJ19" s="1016"/>
      <c r="AK19" s="1081"/>
      <c r="AL19" s="1082"/>
      <c r="AM19" s="1082"/>
      <c r="AN19" s="1082"/>
      <c r="AO19" s="1082"/>
      <c r="AP19" s="1082"/>
      <c r="AQ19" s="1082"/>
      <c r="AR19" s="1082"/>
      <c r="AS19" s="1082"/>
      <c r="AT19" s="1082"/>
      <c r="AU19" s="1079"/>
      <c r="AV19" s="1079"/>
      <c r="AW19" s="1079"/>
      <c r="AX19" s="1079"/>
      <c r="AY19" s="1080"/>
      <c r="AZ19" s="203"/>
      <c r="BA19" s="203"/>
      <c r="BB19" s="203"/>
      <c r="BC19" s="203"/>
      <c r="BD19" s="203"/>
      <c r="BE19" s="204"/>
      <c r="BF19" s="204"/>
      <c r="BG19" s="204"/>
      <c r="BH19" s="204"/>
      <c r="BI19" s="204"/>
      <c r="BJ19" s="204"/>
      <c r="BK19" s="204"/>
      <c r="BL19" s="204"/>
      <c r="BM19" s="204"/>
      <c r="BN19" s="204"/>
      <c r="BO19" s="204"/>
      <c r="BP19" s="204"/>
      <c r="BQ19" s="213">
        <v>13</v>
      </c>
      <c r="BR19" s="214"/>
      <c r="BS19" s="1009"/>
      <c r="BT19" s="1010"/>
      <c r="BU19" s="1010"/>
      <c r="BV19" s="1010"/>
      <c r="BW19" s="1010"/>
      <c r="BX19" s="1010"/>
      <c r="BY19" s="1010"/>
      <c r="BZ19" s="1010"/>
      <c r="CA19" s="1010"/>
      <c r="CB19" s="1010"/>
      <c r="CC19" s="1010"/>
      <c r="CD19" s="1010"/>
      <c r="CE19" s="1010"/>
      <c r="CF19" s="1010"/>
      <c r="CG19" s="1011"/>
      <c r="CH19" s="984"/>
      <c r="CI19" s="985"/>
      <c r="CJ19" s="985"/>
      <c r="CK19" s="985"/>
      <c r="CL19" s="986"/>
      <c r="CM19" s="984"/>
      <c r="CN19" s="985"/>
      <c r="CO19" s="985"/>
      <c r="CP19" s="985"/>
      <c r="CQ19" s="986"/>
      <c r="CR19" s="984"/>
      <c r="CS19" s="985"/>
      <c r="CT19" s="985"/>
      <c r="CU19" s="985"/>
      <c r="CV19" s="986"/>
      <c r="CW19" s="984"/>
      <c r="CX19" s="985"/>
      <c r="CY19" s="985"/>
      <c r="CZ19" s="985"/>
      <c r="DA19" s="986"/>
      <c r="DB19" s="984"/>
      <c r="DC19" s="985"/>
      <c r="DD19" s="985"/>
      <c r="DE19" s="985"/>
      <c r="DF19" s="986"/>
      <c r="DG19" s="984"/>
      <c r="DH19" s="985"/>
      <c r="DI19" s="985"/>
      <c r="DJ19" s="985"/>
      <c r="DK19" s="986"/>
      <c r="DL19" s="984"/>
      <c r="DM19" s="985"/>
      <c r="DN19" s="985"/>
      <c r="DO19" s="985"/>
      <c r="DP19" s="986"/>
      <c r="DQ19" s="984"/>
      <c r="DR19" s="985"/>
      <c r="DS19" s="985"/>
      <c r="DT19" s="985"/>
      <c r="DU19" s="986"/>
      <c r="DV19" s="987"/>
      <c r="DW19" s="988"/>
      <c r="DX19" s="988"/>
      <c r="DY19" s="988"/>
      <c r="DZ19" s="989"/>
      <c r="EA19" s="205"/>
    </row>
    <row r="20" spans="1:131" s="206" customFormat="1" ht="26.25" customHeight="1">
      <c r="A20" s="212">
        <v>14</v>
      </c>
      <c r="B20" s="1032"/>
      <c r="C20" s="1033"/>
      <c r="D20" s="1033"/>
      <c r="E20" s="1033"/>
      <c r="F20" s="1033"/>
      <c r="G20" s="1033"/>
      <c r="H20" s="1033"/>
      <c r="I20" s="1033"/>
      <c r="J20" s="1033"/>
      <c r="K20" s="1033"/>
      <c r="L20" s="1033"/>
      <c r="M20" s="1033"/>
      <c r="N20" s="1033"/>
      <c r="O20" s="1033"/>
      <c r="P20" s="1034"/>
      <c r="Q20" s="1038"/>
      <c r="R20" s="1039"/>
      <c r="S20" s="1039"/>
      <c r="T20" s="1039"/>
      <c r="U20" s="1039"/>
      <c r="V20" s="1039"/>
      <c r="W20" s="1039"/>
      <c r="X20" s="1039"/>
      <c r="Y20" s="1039"/>
      <c r="Z20" s="1039"/>
      <c r="AA20" s="1039"/>
      <c r="AB20" s="1039"/>
      <c r="AC20" s="1039"/>
      <c r="AD20" s="1039"/>
      <c r="AE20" s="1040"/>
      <c r="AF20" s="1014"/>
      <c r="AG20" s="1015"/>
      <c r="AH20" s="1015"/>
      <c r="AI20" s="1015"/>
      <c r="AJ20" s="1016"/>
      <c r="AK20" s="1081"/>
      <c r="AL20" s="1082"/>
      <c r="AM20" s="1082"/>
      <c r="AN20" s="1082"/>
      <c r="AO20" s="1082"/>
      <c r="AP20" s="1082"/>
      <c r="AQ20" s="1082"/>
      <c r="AR20" s="1082"/>
      <c r="AS20" s="1082"/>
      <c r="AT20" s="1082"/>
      <c r="AU20" s="1079"/>
      <c r="AV20" s="1079"/>
      <c r="AW20" s="1079"/>
      <c r="AX20" s="1079"/>
      <c r="AY20" s="1080"/>
      <c r="AZ20" s="203"/>
      <c r="BA20" s="203"/>
      <c r="BB20" s="203"/>
      <c r="BC20" s="203"/>
      <c r="BD20" s="203"/>
      <c r="BE20" s="204"/>
      <c r="BF20" s="204"/>
      <c r="BG20" s="204"/>
      <c r="BH20" s="204"/>
      <c r="BI20" s="204"/>
      <c r="BJ20" s="204"/>
      <c r="BK20" s="204"/>
      <c r="BL20" s="204"/>
      <c r="BM20" s="204"/>
      <c r="BN20" s="204"/>
      <c r="BO20" s="204"/>
      <c r="BP20" s="204"/>
      <c r="BQ20" s="213">
        <v>14</v>
      </c>
      <c r="BR20" s="214"/>
      <c r="BS20" s="1009"/>
      <c r="BT20" s="1010"/>
      <c r="BU20" s="1010"/>
      <c r="BV20" s="1010"/>
      <c r="BW20" s="1010"/>
      <c r="BX20" s="1010"/>
      <c r="BY20" s="1010"/>
      <c r="BZ20" s="1010"/>
      <c r="CA20" s="1010"/>
      <c r="CB20" s="1010"/>
      <c r="CC20" s="1010"/>
      <c r="CD20" s="1010"/>
      <c r="CE20" s="1010"/>
      <c r="CF20" s="1010"/>
      <c r="CG20" s="1011"/>
      <c r="CH20" s="984"/>
      <c r="CI20" s="985"/>
      <c r="CJ20" s="985"/>
      <c r="CK20" s="985"/>
      <c r="CL20" s="986"/>
      <c r="CM20" s="984"/>
      <c r="CN20" s="985"/>
      <c r="CO20" s="985"/>
      <c r="CP20" s="985"/>
      <c r="CQ20" s="986"/>
      <c r="CR20" s="984"/>
      <c r="CS20" s="985"/>
      <c r="CT20" s="985"/>
      <c r="CU20" s="985"/>
      <c r="CV20" s="986"/>
      <c r="CW20" s="984"/>
      <c r="CX20" s="985"/>
      <c r="CY20" s="985"/>
      <c r="CZ20" s="985"/>
      <c r="DA20" s="986"/>
      <c r="DB20" s="984"/>
      <c r="DC20" s="985"/>
      <c r="DD20" s="985"/>
      <c r="DE20" s="985"/>
      <c r="DF20" s="986"/>
      <c r="DG20" s="984"/>
      <c r="DH20" s="985"/>
      <c r="DI20" s="985"/>
      <c r="DJ20" s="985"/>
      <c r="DK20" s="986"/>
      <c r="DL20" s="984"/>
      <c r="DM20" s="985"/>
      <c r="DN20" s="985"/>
      <c r="DO20" s="985"/>
      <c r="DP20" s="986"/>
      <c r="DQ20" s="984"/>
      <c r="DR20" s="985"/>
      <c r="DS20" s="985"/>
      <c r="DT20" s="985"/>
      <c r="DU20" s="986"/>
      <c r="DV20" s="987"/>
      <c r="DW20" s="988"/>
      <c r="DX20" s="988"/>
      <c r="DY20" s="988"/>
      <c r="DZ20" s="989"/>
      <c r="EA20" s="205"/>
    </row>
    <row r="21" spans="1:131" s="206" customFormat="1" ht="26.25" customHeight="1" thickBot="1">
      <c r="A21" s="212">
        <v>15</v>
      </c>
      <c r="B21" s="1032"/>
      <c r="C21" s="1033"/>
      <c r="D21" s="1033"/>
      <c r="E21" s="1033"/>
      <c r="F21" s="1033"/>
      <c r="G21" s="1033"/>
      <c r="H21" s="1033"/>
      <c r="I21" s="1033"/>
      <c r="J21" s="1033"/>
      <c r="K21" s="1033"/>
      <c r="L21" s="1033"/>
      <c r="M21" s="1033"/>
      <c r="N21" s="1033"/>
      <c r="O21" s="1033"/>
      <c r="P21" s="1034"/>
      <c r="Q21" s="1038"/>
      <c r="R21" s="1039"/>
      <c r="S21" s="1039"/>
      <c r="T21" s="1039"/>
      <c r="U21" s="1039"/>
      <c r="V21" s="1039"/>
      <c r="W21" s="1039"/>
      <c r="X21" s="1039"/>
      <c r="Y21" s="1039"/>
      <c r="Z21" s="1039"/>
      <c r="AA21" s="1039"/>
      <c r="AB21" s="1039"/>
      <c r="AC21" s="1039"/>
      <c r="AD21" s="1039"/>
      <c r="AE21" s="1040"/>
      <c r="AF21" s="1014"/>
      <c r="AG21" s="1015"/>
      <c r="AH21" s="1015"/>
      <c r="AI21" s="1015"/>
      <c r="AJ21" s="1016"/>
      <c r="AK21" s="1081"/>
      <c r="AL21" s="1082"/>
      <c r="AM21" s="1082"/>
      <c r="AN21" s="1082"/>
      <c r="AO21" s="1082"/>
      <c r="AP21" s="1082"/>
      <c r="AQ21" s="1082"/>
      <c r="AR21" s="1082"/>
      <c r="AS21" s="1082"/>
      <c r="AT21" s="1082"/>
      <c r="AU21" s="1079"/>
      <c r="AV21" s="1079"/>
      <c r="AW21" s="1079"/>
      <c r="AX21" s="1079"/>
      <c r="AY21" s="1080"/>
      <c r="AZ21" s="203"/>
      <c r="BA21" s="203"/>
      <c r="BB21" s="203"/>
      <c r="BC21" s="203"/>
      <c r="BD21" s="203"/>
      <c r="BE21" s="204"/>
      <c r="BF21" s="204"/>
      <c r="BG21" s="204"/>
      <c r="BH21" s="204"/>
      <c r="BI21" s="204"/>
      <c r="BJ21" s="204"/>
      <c r="BK21" s="204"/>
      <c r="BL21" s="204"/>
      <c r="BM21" s="204"/>
      <c r="BN21" s="204"/>
      <c r="BO21" s="204"/>
      <c r="BP21" s="204"/>
      <c r="BQ21" s="213">
        <v>15</v>
      </c>
      <c r="BR21" s="214"/>
      <c r="BS21" s="1009"/>
      <c r="BT21" s="1010"/>
      <c r="BU21" s="1010"/>
      <c r="BV21" s="1010"/>
      <c r="BW21" s="1010"/>
      <c r="BX21" s="1010"/>
      <c r="BY21" s="1010"/>
      <c r="BZ21" s="1010"/>
      <c r="CA21" s="1010"/>
      <c r="CB21" s="1010"/>
      <c r="CC21" s="1010"/>
      <c r="CD21" s="1010"/>
      <c r="CE21" s="1010"/>
      <c r="CF21" s="1010"/>
      <c r="CG21" s="1011"/>
      <c r="CH21" s="984"/>
      <c r="CI21" s="985"/>
      <c r="CJ21" s="985"/>
      <c r="CK21" s="985"/>
      <c r="CL21" s="986"/>
      <c r="CM21" s="984"/>
      <c r="CN21" s="985"/>
      <c r="CO21" s="985"/>
      <c r="CP21" s="985"/>
      <c r="CQ21" s="986"/>
      <c r="CR21" s="984"/>
      <c r="CS21" s="985"/>
      <c r="CT21" s="985"/>
      <c r="CU21" s="985"/>
      <c r="CV21" s="986"/>
      <c r="CW21" s="984"/>
      <c r="CX21" s="985"/>
      <c r="CY21" s="985"/>
      <c r="CZ21" s="985"/>
      <c r="DA21" s="986"/>
      <c r="DB21" s="984"/>
      <c r="DC21" s="985"/>
      <c r="DD21" s="985"/>
      <c r="DE21" s="985"/>
      <c r="DF21" s="986"/>
      <c r="DG21" s="984"/>
      <c r="DH21" s="985"/>
      <c r="DI21" s="985"/>
      <c r="DJ21" s="985"/>
      <c r="DK21" s="986"/>
      <c r="DL21" s="984"/>
      <c r="DM21" s="985"/>
      <c r="DN21" s="985"/>
      <c r="DO21" s="985"/>
      <c r="DP21" s="986"/>
      <c r="DQ21" s="984"/>
      <c r="DR21" s="985"/>
      <c r="DS21" s="985"/>
      <c r="DT21" s="985"/>
      <c r="DU21" s="986"/>
      <c r="DV21" s="987"/>
      <c r="DW21" s="988"/>
      <c r="DX21" s="988"/>
      <c r="DY21" s="988"/>
      <c r="DZ21" s="989"/>
      <c r="EA21" s="205"/>
    </row>
    <row r="22" spans="1:131" s="206" customFormat="1" ht="26.25" customHeight="1">
      <c r="A22" s="212">
        <v>16</v>
      </c>
      <c r="B22" s="1032"/>
      <c r="C22" s="1033"/>
      <c r="D22" s="1033"/>
      <c r="E22" s="1033"/>
      <c r="F22" s="1033"/>
      <c r="G22" s="1033"/>
      <c r="H22" s="1033"/>
      <c r="I22" s="1033"/>
      <c r="J22" s="1033"/>
      <c r="K22" s="1033"/>
      <c r="L22" s="1033"/>
      <c r="M22" s="1033"/>
      <c r="N22" s="1033"/>
      <c r="O22" s="1033"/>
      <c r="P22" s="1034"/>
      <c r="Q22" s="1076"/>
      <c r="R22" s="1077"/>
      <c r="S22" s="1077"/>
      <c r="T22" s="1077"/>
      <c r="U22" s="1077"/>
      <c r="V22" s="1077"/>
      <c r="W22" s="1077"/>
      <c r="X22" s="1077"/>
      <c r="Y22" s="1077"/>
      <c r="Z22" s="1077"/>
      <c r="AA22" s="1077"/>
      <c r="AB22" s="1077"/>
      <c r="AC22" s="1077"/>
      <c r="AD22" s="1077"/>
      <c r="AE22" s="1078"/>
      <c r="AF22" s="1014"/>
      <c r="AG22" s="1015"/>
      <c r="AH22" s="1015"/>
      <c r="AI22" s="1015"/>
      <c r="AJ22" s="1016"/>
      <c r="AK22" s="1072"/>
      <c r="AL22" s="1073"/>
      <c r="AM22" s="1073"/>
      <c r="AN22" s="1073"/>
      <c r="AO22" s="1073"/>
      <c r="AP22" s="1073"/>
      <c r="AQ22" s="1073"/>
      <c r="AR22" s="1073"/>
      <c r="AS22" s="1073"/>
      <c r="AT22" s="1073"/>
      <c r="AU22" s="1074"/>
      <c r="AV22" s="1074"/>
      <c r="AW22" s="1074"/>
      <c r="AX22" s="1074"/>
      <c r="AY22" s="1075"/>
      <c r="AZ22" s="1030" t="s">
        <v>366</v>
      </c>
      <c r="BA22" s="1030"/>
      <c r="BB22" s="1030"/>
      <c r="BC22" s="1030"/>
      <c r="BD22" s="1031"/>
      <c r="BE22" s="204"/>
      <c r="BF22" s="204"/>
      <c r="BG22" s="204"/>
      <c r="BH22" s="204"/>
      <c r="BI22" s="204"/>
      <c r="BJ22" s="204"/>
      <c r="BK22" s="204"/>
      <c r="BL22" s="204"/>
      <c r="BM22" s="204"/>
      <c r="BN22" s="204"/>
      <c r="BO22" s="204"/>
      <c r="BP22" s="204"/>
      <c r="BQ22" s="213">
        <v>16</v>
      </c>
      <c r="BR22" s="214"/>
      <c r="BS22" s="1009"/>
      <c r="BT22" s="1010"/>
      <c r="BU22" s="1010"/>
      <c r="BV22" s="1010"/>
      <c r="BW22" s="1010"/>
      <c r="BX22" s="1010"/>
      <c r="BY22" s="1010"/>
      <c r="BZ22" s="1010"/>
      <c r="CA22" s="1010"/>
      <c r="CB22" s="1010"/>
      <c r="CC22" s="1010"/>
      <c r="CD22" s="1010"/>
      <c r="CE22" s="1010"/>
      <c r="CF22" s="1010"/>
      <c r="CG22" s="1011"/>
      <c r="CH22" s="984"/>
      <c r="CI22" s="985"/>
      <c r="CJ22" s="985"/>
      <c r="CK22" s="985"/>
      <c r="CL22" s="986"/>
      <c r="CM22" s="984"/>
      <c r="CN22" s="985"/>
      <c r="CO22" s="985"/>
      <c r="CP22" s="985"/>
      <c r="CQ22" s="986"/>
      <c r="CR22" s="984"/>
      <c r="CS22" s="985"/>
      <c r="CT22" s="985"/>
      <c r="CU22" s="985"/>
      <c r="CV22" s="986"/>
      <c r="CW22" s="984"/>
      <c r="CX22" s="985"/>
      <c r="CY22" s="985"/>
      <c r="CZ22" s="985"/>
      <c r="DA22" s="986"/>
      <c r="DB22" s="984"/>
      <c r="DC22" s="985"/>
      <c r="DD22" s="985"/>
      <c r="DE22" s="985"/>
      <c r="DF22" s="986"/>
      <c r="DG22" s="984"/>
      <c r="DH22" s="985"/>
      <c r="DI22" s="985"/>
      <c r="DJ22" s="985"/>
      <c r="DK22" s="986"/>
      <c r="DL22" s="984"/>
      <c r="DM22" s="985"/>
      <c r="DN22" s="985"/>
      <c r="DO22" s="985"/>
      <c r="DP22" s="986"/>
      <c r="DQ22" s="984"/>
      <c r="DR22" s="985"/>
      <c r="DS22" s="985"/>
      <c r="DT22" s="985"/>
      <c r="DU22" s="986"/>
      <c r="DV22" s="987"/>
      <c r="DW22" s="988"/>
      <c r="DX22" s="988"/>
      <c r="DY22" s="988"/>
      <c r="DZ22" s="989"/>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3">
        <v>89848</v>
      </c>
      <c r="R23" s="1064"/>
      <c r="S23" s="1064"/>
      <c r="T23" s="1064"/>
      <c r="U23" s="1064"/>
      <c r="V23" s="1064">
        <v>86086</v>
      </c>
      <c r="W23" s="1064"/>
      <c r="X23" s="1064"/>
      <c r="Y23" s="1064"/>
      <c r="Z23" s="1064"/>
      <c r="AA23" s="1064">
        <v>3762</v>
      </c>
      <c r="AB23" s="1064"/>
      <c r="AC23" s="1064"/>
      <c r="AD23" s="1064"/>
      <c r="AE23" s="1065"/>
      <c r="AF23" s="1066">
        <v>3760</v>
      </c>
      <c r="AG23" s="1064"/>
      <c r="AH23" s="1064"/>
      <c r="AI23" s="1064"/>
      <c r="AJ23" s="1067"/>
      <c r="AK23" s="1068"/>
      <c r="AL23" s="1069"/>
      <c r="AM23" s="1069"/>
      <c r="AN23" s="1069"/>
      <c r="AO23" s="1069"/>
      <c r="AP23" s="1064">
        <v>32642</v>
      </c>
      <c r="AQ23" s="1064"/>
      <c r="AR23" s="1064"/>
      <c r="AS23" s="1064"/>
      <c r="AT23" s="1064"/>
      <c r="AU23" s="1070"/>
      <c r="AV23" s="1070"/>
      <c r="AW23" s="1070"/>
      <c r="AX23" s="1070"/>
      <c r="AY23" s="1071"/>
      <c r="AZ23" s="1060" t="s">
        <v>112</v>
      </c>
      <c r="BA23" s="1061"/>
      <c r="BB23" s="1061"/>
      <c r="BC23" s="1061"/>
      <c r="BD23" s="1062"/>
      <c r="BE23" s="204"/>
      <c r="BF23" s="204"/>
      <c r="BG23" s="204"/>
      <c r="BH23" s="204"/>
      <c r="BI23" s="204"/>
      <c r="BJ23" s="204"/>
      <c r="BK23" s="204"/>
      <c r="BL23" s="204"/>
      <c r="BM23" s="204"/>
      <c r="BN23" s="204"/>
      <c r="BO23" s="204"/>
      <c r="BP23" s="204"/>
      <c r="BQ23" s="213">
        <v>17</v>
      </c>
      <c r="BR23" s="214"/>
      <c r="BS23" s="1009"/>
      <c r="BT23" s="1010"/>
      <c r="BU23" s="1010"/>
      <c r="BV23" s="1010"/>
      <c r="BW23" s="1010"/>
      <c r="BX23" s="1010"/>
      <c r="BY23" s="1010"/>
      <c r="BZ23" s="1010"/>
      <c r="CA23" s="1010"/>
      <c r="CB23" s="1010"/>
      <c r="CC23" s="1010"/>
      <c r="CD23" s="1010"/>
      <c r="CE23" s="1010"/>
      <c r="CF23" s="1010"/>
      <c r="CG23" s="1011"/>
      <c r="CH23" s="984"/>
      <c r="CI23" s="985"/>
      <c r="CJ23" s="985"/>
      <c r="CK23" s="985"/>
      <c r="CL23" s="986"/>
      <c r="CM23" s="984"/>
      <c r="CN23" s="985"/>
      <c r="CO23" s="985"/>
      <c r="CP23" s="985"/>
      <c r="CQ23" s="986"/>
      <c r="CR23" s="984"/>
      <c r="CS23" s="985"/>
      <c r="CT23" s="985"/>
      <c r="CU23" s="985"/>
      <c r="CV23" s="986"/>
      <c r="CW23" s="984"/>
      <c r="CX23" s="985"/>
      <c r="CY23" s="985"/>
      <c r="CZ23" s="985"/>
      <c r="DA23" s="986"/>
      <c r="DB23" s="984"/>
      <c r="DC23" s="985"/>
      <c r="DD23" s="985"/>
      <c r="DE23" s="985"/>
      <c r="DF23" s="986"/>
      <c r="DG23" s="984"/>
      <c r="DH23" s="985"/>
      <c r="DI23" s="985"/>
      <c r="DJ23" s="985"/>
      <c r="DK23" s="986"/>
      <c r="DL23" s="984"/>
      <c r="DM23" s="985"/>
      <c r="DN23" s="985"/>
      <c r="DO23" s="985"/>
      <c r="DP23" s="986"/>
      <c r="DQ23" s="984"/>
      <c r="DR23" s="985"/>
      <c r="DS23" s="985"/>
      <c r="DT23" s="985"/>
      <c r="DU23" s="986"/>
      <c r="DV23" s="987"/>
      <c r="DW23" s="988"/>
      <c r="DX23" s="988"/>
      <c r="DY23" s="988"/>
      <c r="DZ23" s="989"/>
      <c r="EA23" s="205"/>
    </row>
    <row r="24" spans="1:131" s="206" customFormat="1" ht="26.25" customHeight="1">
      <c r="A24" s="1059" t="s">
        <v>369</v>
      </c>
      <c r="B24" s="1059"/>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59"/>
      <c r="AK24" s="1059"/>
      <c r="AL24" s="1059"/>
      <c r="AM24" s="1059"/>
      <c r="AN24" s="1059"/>
      <c r="AO24" s="1059"/>
      <c r="AP24" s="1059"/>
      <c r="AQ24" s="1059"/>
      <c r="AR24" s="1059"/>
      <c r="AS24" s="1059"/>
      <c r="AT24" s="1059"/>
      <c r="AU24" s="1059"/>
      <c r="AV24" s="1059"/>
      <c r="AW24" s="1059"/>
      <c r="AX24" s="1059"/>
      <c r="AY24" s="1059"/>
      <c r="AZ24" s="203"/>
      <c r="BA24" s="203"/>
      <c r="BB24" s="203"/>
      <c r="BC24" s="203"/>
      <c r="BD24" s="203"/>
      <c r="BE24" s="204"/>
      <c r="BF24" s="204"/>
      <c r="BG24" s="204"/>
      <c r="BH24" s="204"/>
      <c r="BI24" s="204"/>
      <c r="BJ24" s="204"/>
      <c r="BK24" s="204"/>
      <c r="BL24" s="204"/>
      <c r="BM24" s="204"/>
      <c r="BN24" s="204"/>
      <c r="BO24" s="204"/>
      <c r="BP24" s="204"/>
      <c r="BQ24" s="213">
        <v>18</v>
      </c>
      <c r="BR24" s="214"/>
      <c r="BS24" s="1009"/>
      <c r="BT24" s="1010"/>
      <c r="BU24" s="1010"/>
      <c r="BV24" s="1010"/>
      <c r="BW24" s="1010"/>
      <c r="BX24" s="1010"/>
      <c r="BY24" s="1010"/>
      <c r="BZ24" s="1010"/>
      <c r="CA24" s="1010"/>
      <c r="CB24" s="1010"/>
      <c r="CC24" s="1010"/>
      <c r="CD24" s="1010"/>
      <c r="CE24" s="1010"/>
      <c r="CF24" s="1010"/>
      <c r="CG24" s="1011"/>
      <c r="CH24" s="984"/>
      <c r="CI24" s="985"/>
      <c r="CJ24" s="985"/>
      <c r="CK24" s="985"/>
      <c r="CL24" s="986"/>
      <c r="CM24" s="984"/>
      <c r="CN24" s="985"/>
      <c r="CO24" s="985"/>
      <c r="CP24" s="985"/>
      <c r="CQ24" s="986"/>
      <c r="CR24" s="984"/>
      <c r="CS24" s="985"/>
      <c r="CT24" s="985"/>
      <c r="CU24" s="985"/>
      <c r="CV24" s="986"/>
      <c r="CW24" s="984"/>
      <c r="CX24" s="985"/>
      <c r="CY24" s="985"/>
      <c r="CZ24" s="985"/>
      <c r="DA24" s="986"/>
      <c r="DB24" s="984"/>
      <c r="DC24" s="985"/>
      <c r="DD24" s="985"/>
      <c r="DE24" s="985"/>
      <c r="DF24" s="986"/>
      <c r="DG24" s="984"/>
      <c r="DH24" s="985"/>
      <c r="DI24" s="985"/>
      <c r="DJ24" s="985"/>
      <c r="DK24" s="986"/>
      <c r="DL24" s="984"/>
      <c r="DM24" s="985"/>
      <c r="DN24" s="985"/>
      <c r="DO24" s="985"/>
      <c r="DP24" s="986"/>
      <c r="DQ24" s="984"/>
      <c r="DR24" s="985"/>
      <c r="DS24" s="985"/>
      <c r="DT24" s="985"/>
      <c r="DU24" s="986"/>
      <c r="DV24" s="987"/>
      <c r="DW24" s="988"/>
      <c r="DX24" s="988"/>
      <c r="DY24" s="988"/>
      <c r="DZ24" s="989"/>
      <c r="EA24" s="205"/>
    </row>
    <row r="25" spans="1:131" s="198" customFormat="1" ht="26.25" customHeight="1" thickBot="1">
      <c r="A25" s="1058" t="s">
        <v>370</v>
      </c>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c r="BA25" s="1058"/>
      <c r="BB25" s="1058"/>
      <c r="BC25" s="1058"/>
      <c r="BD25" s="1058"/>
      <c r="BE25" s="1058"/>
      <c r="BF25" s="1058"/>
      <c r="BG25" s="1058"/>
      <c r="BH25" s="1058"/>
      <c r="BI25" s="1058"/>
      <c r="BJ25" s="203"/>
      <c r="BK25" s="203"/>
      <c r="BL25" s="203"/>
      <c r="BM25" s="203"/>
      <c r="BN25" s="203"/>
      <c r="BO25" s="216"/>
      <c r="BP25" s="216"/>
      <c r="BQ25" s="213">
        <v>19</v>
      </c>
      <c r="BR25" s="214"/>
      <c r="BS25" s="1009"/>
      <c r="BT25" s="1010"/>
      <c r="BU25" s="1010"/>
      <c r="BV25" s="1010"/>
      <c r="BW25" s="1010"/>
      <c r="BX25" s="1010"/>
      <c r="BY25" s="1010"/>
      <c r="BZ25" s="1010"/>
      <c r="CA25" s="1010"/>
      <c r="CB25" s="1010"/>
      <c r="CC25" s="1010"/>
      <c r="CD25" s="1010"/>
      <c r="CE25" s="1010"/>
      <c r="CF25" s="1010"/>
      <c r="CG25" s="1011"/>
      <c r="CH25" s="984"/>
      <c r="CI25" s="985"/>
      <c r="CJ25" s="985"/>
      <c r="CK25" s="985"/>
      <c r="CL25" s="986"/>
      <c r="CM25" s="984"/>
      <c r="CN25" s="985"/>
      <c r="CO25" s="985"/>
      <c r="CP25" s="985"/>
      <c r="CQ25" s="986"/>
      <c r="CR25" s="984"/>
      <c r="CS25" s="985"/>
      <c r="CT25" s="985"/>
      <c r="CU25" s="985"/>
      <c r="CV25" s="986"/>
      <c r="CW25" s="984"/>
      <c r="CX25" s="985"/>
      <c r="CY25" s="985"/>
      <c r="CZ25" s="985"/>
      <c r="DA25" s="986"/>
      <c r="DB25" s="984"/>
      <c r="DC25" s="985"/>
      <c r="DD25" s="985"/>
      <c r="DE25" s="985"/>
      <c r="DF25" s="986"/>
      <c r="DG25" s="984"/>
      <c r="DH25" s="985"/>
      <c r="DI25" s="985"/>
      <c r="DJ25" s="985"/>
      <c r="DK25" s="986"/>
      <c r="DL25" s="984"/>
      <c r="DM25" s="985"/>
      <c r="DN25" s="985"/>
      <c r="DO25" s="985"/>
      <c r="DP25" s="986"/>
      <c r="DQ25" s="984"/>
      <c r="DR25" s="985"/>
      <c r="DS25" s="985"/>
      <c r="DT25" s="985"/>
      <c r="DU25" s="986"/>
      <c r="DV25" s="987"/>
      <c r="DW25" s="988"/>
      <c r="DX25" s="988"/>
      <c r="DY25" s="988"/>
      <c r="DZ25" s="989"/>
      <c r="EA25" s="197"/>
    </row>
    <row r="26" spans="1:131" s="198" customFormat="1" ht="26.25" customHeight="1">
      <c r="A26" s="990" t="s">
        <v>348</v>
      </c>
      <c r="B26" s="991"/>
      <c r="C26" s="991"/>
      <c r="D26" s="991"/>
      <c r="E26" s="991"/>
      <c r="F26" s="991"/>
      <c r="G26" s="991"/>
      <c r="H26" s="991"/>
      <c r="I26" s="991"/>
      <c r="J26" s="991"/>
      <c r="K26" s="991"/>
      <c r="L26" s="991"/>
      <c r="M26" s="991"/>
      <c r="N26" s="991"/>
      <c r="O26" s="991"/>
      <c r="P26" s="992"/>
      <c r="Q26" s="996" t="s">
        <v>371</v>
      </c>
      <c r="R26" s="997"/>
      <c r="S26" s="997"/>
      <c r="T26" s="997"/>
      <c r="U26" s="998"/>
      <c r="V26" s="996" t="s">
        <v>372</v>
      </c>
      <c r="W26" s="997"/>
      <c r="X26" s="997"/>
      <c r="Y26" s="997"/>
      <c r="Z26" s="998"/>
      <c r="AA26" s="996" t="s">
        <v>373</v>
      </c>
      <c r="AB26" s="997"/>
      <c r="AC26" s="997"/>
      <c r="AD26" s="997"/>
      <c r="AE26" s="997"/>
      <c r="AF26" s="1054" t="s">
        <v>374</v>
      </c>
      <c r="AG26" s="1003"/>
      <c r="AH26" s="1003"/>
      <c r="AI26" s="1003"/>
      <c r="AJ26" s="1055"/>
      <c r="AK26" s="997" t="s">
        <v>375</v>
      </c>
      <c r="AL26" s="997"/>
      <c r="AM26" s="997"/>
      <c r="AN26" s="997"/>
      <c r="AO26" s="998"/>
      <c r="AP26" s="996" t="s">
        <v>376</v>
      </c>
      <c r="AQ26" s="997"/>
      <c r="AR26" s="997"/>
      <c r="AS26" s="997"/>
      <c r="AT26" s="998"/>
      <c r="AU26" s="996" t="s">
        <v>377</v>
      </c>
      <c r="AV26" s="997"/>
      <c r="AW26" s="997"/>
      <c r="AX26" s="997"/>
      <c r="AY26" s="998"/>
      <c r="AZ26" s="996" t="s">
        <v>378</v>
      </c>
      <c r="BA26" s="997"/>
      <c r="BB26" s="997"/>
      <c r="BC26" s="997"/>
      <c r="BD26" s="998"/>
      <c r="BE26" s="996" t="s">
        <v>355</v>
      </c>
      <c r="BF26" s="997"/>
      <c r="BG26" s="997"/>
      <c r="BH26" s="997"/>
      <c r="BI26" s="1012"/>
      <c r="BJ26" s="203"/>
      <c r="BK26" s="203"/>
      <c r="BL26" s="203"/>
      <c r="BM26" s="203"/>
      <c r="BN26" s="203"/>
      <c r="BO26" s="216"/>
      <c r="BP26" s="216"/>
      <c r="BQ26" s="213">
        <v>20</v>
      </c>
      <c r="BR26" s="214"/>
      <c r="BS26" s="1009"/>
      <c r="BT26" s="1010"/>
      <c r="BU26" s="1010"/>
      <c r="BV26" s="1010"/>
      <c r="BW26" s="1010"/>
      <c r="BX26" s="1010"/>
      <c r="BY26" s="1010"/>
      <c r="BZ26" s="1010"/>
      <c r="CA26" s="1010"/>
      <c r="CB26" s="1010"/>
      <c r="CC26" s="1010"/>
      <c r="CD26" s="1010"/>
      <c r="CE26" s="1010"/>
      <c r="CF26" s="1010"/>
      <c r="CG26" s="1011"/>
      <c r="CH26" s="984"/>
      <c r="CI26" s="985"/>
      <c r="CJ26" s="985"/>
      <c r="CK26" s="985"/>
      <c r="CL26" s="986"/>
      <c r="CM26" s="984"/>
      <c r="CN26" s="985"/>
      <c r="CO26" s="985"/>
      <c r="CP26" s="985"/>
      <c r="CQ26" s="986"/>
      <c r="CR26" s="984"/>
      <c r="CS26" s="985"/>
      <c r="CT26" s="985"/>
      <c r="CU26" s="985"/>
      <c r="CV26" s="986"/>
      <c r="CW26" s="984"/>
      <c r="CX26" s="985"/>
      <c r="CY26" s="985"/>
      <c r="CZ26" s="985"/>
      <c r="DA26" s="986"/>
      <c r="DB26" s="984"/>
      <c r="DC26" s="985"/>
      <c r="DD26" s="985"/>
      <c r="DE26" s="985"/>
      <c r="DF26" s="986"/>
      <c r="DG26" s="984"/>
      <c r="DH26" s="985"/>
      <c r="DI26" s="985"/>
      <c r="DJ26" s="985"/>
      <c r="DK26" s="986"/>
      <c r="DL26" s="984"/>
      <c r="DM26" s="985"/>
      <c r="DN26" s="985"/>
      <c r="DO26" s="985"/>
      <c r="DP26" s="986"/>
      <c r="DQ26" s="984"/>
      <c r="DR26" s="985"/>
      <c r="DS26" s="985"/>
      <c r="DT26" s="985"/>
      <c r="DU26" s="986"/>
      <c r="DV26" s="987"/>
      <c r="DW26" s="988"/>
      <c r="DX26" s="988"/>
      <c r="DY26" s="988"/>
      <c r="DZ26" s="989"/>
      <c r="EA26" s="197"/>
    </row>
    <row r="27" spans="1:131" s="198" customFormat="1" ht="26.25" customHeight="1" thickBot="1">
      <c r="A27" s="993"/>
      <c r="B27" s="994"/>
      <c r="C27" s="994"/>
      <c r="D27" s="994"/>
      <c r="E27" s="994"/>
      <c r="F27" s="994"/>
      <c r="G27" s="994"/>
      <c r="H27" s="994"/>
      <c r="I27" s="994"/>
      <c r="J27" s="994"/>
      <c r="K27" s="994"/>
      <c r="L27" s="994"/>
      <c r="M27" s="994"/>
      <c r="N27" s="994"/>
      <c r="O27" s="994"/>
      <c r="P27" s="995"/>
      <c r="Q27" s="999"/>
      <c r="R27" s="1000"/>
      <c r="S27" s="1000"/>
      <c r="T27" s="1000"/>
      <c r="U27" s="1001"/>
      <c r="V27" s="999"/>
      <c r="W27" s="1000"/>
      <c r="X27" s="1000"/>
      <c r="Y27" s="1000"/>
      <c r="Z27" s="1001"/>
      <c r="AA27" s="999"/>
      <c r="AB27" s="1000"/>
      <c r="AC27" s="1000"/>
      <c r="AD27" s="1000"/>
      <c r="AE27" s="1000"/>
      <c r="AF27" s="1056"/>
      <c r="AG27" s="1006"/>
      <c r="AH27" s="1006"/>
      <c r="AI27" s="1006"/>
      <c r="AJ27" s="1057"/>
      <c r="AK27" s="1000"/>
      <c r="AL27" s="1000"/>
      <c r="AM27" s="1000"/>
      <c r="AN27" s="1000"/>
      <c r="AO27" s="1001"/>
      <c r="AP27" s="999"/>
      <c r="AQ27" s="1000"/>
      <c r="AR27" s="1000"/>
      <c r="AS27" s="1000"/>
      <c r="AT27" s="1001"/>
      <c r="AU27" s="999"/>
      <c r="AV27" s="1000"/>
      <c r="AW27" s="1000"/>
      <c r="AX27" s="1000"/>
      <c r="AY27" s="1001"/>
      <c r="AZ27" s="999"/>
      <c r="BA27" s="1000"/>
      <c r="BB27" s="1000"/>
      <c r="BC27" s="1000"/>
      <c r="BD27" s="1001"/>
      <c r="BE27" s="999"/>
      <c r="BF27" s="1000"/>
      <c r="BG27" s="1000"/>
      <c r="BH27" s="1000"/>
      <c r="BI27" s="1013"/>
      <c r="BJ27" s="203"/>
      <c r="BK27" s="203"/>
      <c r="BL27" s="203"/>
      <c r="BM27" s="203"/>
      <c r="BN27" s="203"/>
      <c r="BO27" s="216"/>
      <c r="BP27" s="216"/>
      <c r="BQ27" s="213">
        <v>21</v>
      </c>
      <c r="BR27" s="214"/>
      <c r="BS27" s="1009"/>
      <c r="BT27" s="1010"/>
      <c r="BU27" s="1010"/>
      <c r="BV27" s="1010"/>
      <c r="BW27" s="1010"/>
      <c r="BX27" s="1010"/>
      <c r="BY27" s="1010"/>
      <c r="BZ27" s="1010"/>
      <c r="CA27" s="1010"/>
      <c r="CB27" s="1010"/>
      <c r="CC27" s="1010"/>
      <c r="CD27" s="1010"/>
      <c r="CE27" s="1010"/>
      <c r="CF27" s="1010"/>
      <c r="CG27" s="1011"/>
      <c r="CH27" s="984"/>
      <c r="CI27" s="985"/>
      <c r="CJ27" s="985"/>
      <c r="CK27" s="985"/>
      <c r="CL27" s="986"/>
      <c r="CM27" s="984"/>
      <c r="CN27" s="985"/>
      <c r="CO27" s="985"/>
      <c r="CP27" s="985"/>
      <c r="CQ27" s="986"/>
      <c r="CR27" s="984"/>
      <c r="CS27" s="985"/>
      <c r="CT27" s="985"/>
      <c r="CU27" s="985"/>
      <c r="CV27" s="986"/>
      <c r="CW27" s="984"/>
      <c r="CX27" s="985"/>
      <c r="CY27" s="985"/>
      <c r="CZ27" s="985"/>
      <c r="DA27" s="986"/>
      <c r="DB27" s="984"/>
      <c r="DC27" s="985"/>
      <c r="DD27" s="985"/>
      <c r="DE27" s="985"/>
      <c r="DF27" s="986"/>
      <c r="DG27" s="984"/>
      <c r="DH27" s="985"/>
      <c r="DI27" s="985"/>
      <c r="DJ27" s="985"/>
      <c r="DK27" s="986"/>
      <c r="DL27" s="984"/>
      <c r="DM27" s="985"/>
      <c r="DN27" s="985"/>
      <c r="DO27" s="985"/>
      <c r="DP27" s="986"/>
      <c r="DQ27" s="984"/>
      <c r="DR27" s="985"/>
      <c r="DS27" s="985"/>
      <c r="DT27" s="985"/>
      <c r="DU27" s="986"/>
      <c r="DV27" s="987"/>
      <c r="DW27" s="988"/>
      <c r="DX27" s="988"/>
      <c r="DY27" s="988"/>
      <c r="DZ27" s="989"/>
      <c r="EA27" s="197"/>
    </row>
    <row r="28" spans="1:131" s="198" customFormat="1" ht="26.25" customHeight="1" thickTop="1">
      <c r="A28" s="217">
        <v>1</v>
      </c>
      <c r="B28" s="1045" t="s">
        <v>379</v>
      </c>
      <c r="C28" s="1046"/>
      <c r="D28" s="1046"/>
      <c r="E28" s="1046"/>
      <c r="F28" s="1046"/>
      <c r="G28" s="1046"/>
      <c r="H28" s="1046"/>
      <c r="I28" s="1046"/>
      <c r="J28" s="1046"/>
      <c r="K28" s="1046"/>
      <c r="L28" s="1046"/>
      <c r="M28" s="1046"/>
      <c r="N28" s="1046"/>
      <c r="O28" s="1046"/>
      <c r="P28" s="1047"/>
      <c r="Q28" s="1048">
        <v>26444</v>
      </c>
      <c r="R28" s="1049"/>
      <c r="S28" s="1049"/>
      <c r="T28" s="1049"/>
      <c r="U28" s="1049"/>
      <c r="V28" s="1049">
        <v>25994</v>
      </c>
      <c r="W28" s="1049"/>
      <c r="X28" s="1049"/>
      <c r="Y28" s="1049"/>
      <c r="Z28" s="1049"/>
      <c r="AA28" s="1049">
        <v>450</v>
      </c>
      <c r="AB28" s="1049"/>
      <c r="AC28" s="1049"/>
      <c r="AD28" s="1049"/>
      <c r="AE28" s="1050"/>
      <c r="AF28" s="1051">
        <v>450</v>
      </c>
      <c r="AG28" s="1049"/>
      <c r="AH28" s="1049"/>
      <c r="AI28" s="1049"/>
      <c r="AJ28" s="1052"/>
      <c r="AK28" s="1053">
        <v>2665</v>
      </c>
      <c r="AL28" s="1041"/>
      <c r="AM28" s="1041"/>
      <c r="AN28" s="1041"/>
      <c r="AO28" s="1041"/>
      <c r="AP28" s="1041" t="s">
        <v>522</v>
      </c>
      <c r="AQ28" s="1041"/>
      <c r="AR28" s="1041"/>
      <c r="AS28" s="1041"/>
      <c r="AT28" s="1041"/>
      <c r="AU28" s="1041" t="s">
        <v>522</v>
      </c>
      <c r="AV28" s="1041"/>
      <c r="AW28" s="1041"/>
      <c r="AX28" s="1041"/>
      <c r="AY28" s="1041"/>
      <c r="AZ28" s="1042" t="s">
        <v>522</v>
      </c>
      <c r="BA28" s="1042"/>
      <c r="BB28" s="1042"/>
      <c r="BC28" s="1042"/>
      <c r="BD28" s="1042"/>
      <c r="BE28" s="1043"/>
      <c r="BF28" s="1043"/>
      <c r="BG28" s="1043"/>
      <c r="BH28" s="1043"/>
      <c r="BI28" s="1044"/>
      <c r="BJ28" s="203"/>
      <c r="BK28" s="203"/>
      <c r="BL28" s="203"/>
      <c r="BM28" s="203"/>
      <c r="BN28" s="203"/>
      <c r="BO28" s="216"/>
      <c r="BP28" s="216"/>
      <c r="BQ28" s="213">
        <v>22</v>
      </c>
      <c r="BR28" s="214"/>
      <c r="BS28" s="1009"/>
      <c r="BT28" s="1010"/>
      <c r="BU28" s="1010"/>
      <c r="BV28" s="1010"/>
      <c r="BW28" s="1010"/>
      <c r="BX28" s="1010"/>
      <c r="BY28" s="1010"/>
      <c r="BZ28" s="1010"/>
      <c r="CA28" s="1010"/>
      <c r="CB28" s="1010"/>
      <c r="CC28" s="1010"/>
      <c r="CD28" s="1010"/>
      <c r="CE28" s="1010"/>
      <c r="CF28" s="1010"/>
      <c r="CG28" s="1011"/>
      <c r="CH28" s="984"/>
      <c r="CI28" s="985"/>
      <c r="CJ28" s="985"/>
      <c r="CK28" s="985"/>
      <c r="CL28" s="986"/>
      <c r="CM28" s="984"/>
      <c r="CN28" s="985"/>
      <c r="CO28" s="985"/>
      <c r="CP28" s="985"/>
      <c r="CQ28" s="986"/>
      <c r="CR28" s="984"/>
      <c r="CS28" s="985"/>
      <c r="CT28" s="985"/>
      <c r="CU28" s="985"/>
      <c r="CV28" s="986"/>
      <c r="CW28" s="984"/>
      <c r="CX28" s="985"/>
      <c r="CY28" s="985"/>
      <c r="CZ28" s="985"/>
      <c r="DA28" s="986"/>
      <c r="DB28" s="984"/>
      <c r="DC28" s="985"/>
      <c r="DD28" s="985"/>
      <c r="DE28" s="985"/>
      <c r="DF28" s="986"/>
      <c r="DG28" s="984"/>
      <c r="DH28" s="985"/>
      <c r="DI28" s="985"/>
      <c r="DJ28" s="985"/>
      <c r="DK28" s="986"/>
      <c r="DL28" s="984"/>
      <c r="DM28" s="985"/>
      <c r="DN28" s="985"/>
      <c r="DO28" s="985"/>
      <c r="DP28" s="986"/>
      <c r="DQ28" s="984"/>
      <c r="DR28" s="985"/>
      <c r="DS28" s="985"/>
      <c r="DT28" s="985"/>
      <c r="DU28" s="986"/>
      <c r="DV28" s="987"/>
      <c r="DW28" s="988"/>
      <c r="DX28" s="988"/>
      <c r="DY28" s="988"/>
      <c r="DZ28" s="989"/>
      <c r="EA28" s="197"/>
    </row>
    <row r="29" spans="1:131" s="198" customFormat="1" ht="26.25" customHeight="1">
      <c r="A29" s="217">
        <v>2</v>
      </c>
      <c r="B29" s="1032" t="s">
        <v>380</v>
      </c>
      <c r="C29" s="1033"/>
      <c r="D29" s="1033"/>
      <c r="E29" s="1033"/>
      <c r="F29" s="1033"/>
      <c r="G29" s="1033"/>
      <c r="H29" s="1033"/>
      <c r="I29" s="1033"/>
      <c r="J29" s="1033"/>
      <c r="K29" s="1033"/>
      <c r="L29" s="1033"/>
      <c r="M29" s="1033"/>
      <c r="N29" s="1033"/>
      <c r="O29" s="1033"/>
      <c r="P29" s="1034"/>
      <c r="Q29" s="1038">
        <v>5479</v>
      </c>
      <c r="R29" s="1039"/>
      <c r="S29" s="1039"/>
      <c r="T29" s="1039"/>
      <c r="U29" s="1039"/>
      <c r="V29" s="1039">
        <v>5458</v>
      </c>
      <c r="W29" s="1039"/>
      <c r="X29" s="1039"/>
      <c r="Y29" s="1039"/>
      <c r="Z29" s="1039"/>
      <c r="AA29" s="1039">
        <v>21</v>
      </c>
      <c r="AB29" s="1039"/>
      <c r="AC29" s="1039"/>
      <c r="AD29" s="1039"/>
      <c r="AE29" s="1040"/>
      <c r="AF29" s="1014">
        <v>21</v>
      </c>
      <c r="AG29" s="1015"/>
      <c r="AH29" s="1015"/>
      <c r="AI29" s="1015"/>
      <c r="AJ29" s="1016"/>
      <c r="AK29" s="974">
        <v>2172</v>
      </c>
      <c r="AL29" s="965"/>
      <c r="AM29" s="965"/>
      <c r="AN29" s="965"/>
      <c r="AO29" s="965"/>
      <c r="AP29" s="965" t="s">
        <v>522</v>
      </c>
      <c r="AQ29" s="965"/>
      <c r="AR29" s="965"/>
      <c r="AS29" s="965"/>
      <c r="AT29" s="965"/>
      <c r="AU29" s="965" t="s">
        <v>522</v>
      </c>
      <c r="AV29" s="965"/>
      <c r="AW29" s="965"/>
      <c r="AX29" s="965"/>
      <c r="AY29" s="965"/>
      <c r="AZ29" s="1037" t="s">
        <v>522</v>
      </c>
      <c r="BA29" s="1037"/>
      <c r="BB29" s="1037"/>
      <c r="BC29" s="1037"/>
      <c r="BD29" s="1037"/>
      <c r="BE29" s="1027"/>
      <c r="BF29" s="1027"/>
      <c r="BG29" s="1027"/>
      <c r="BH29" s="1027"/>
      <c r="BI29" s="1028"/>
      <c r="BJ29" s="203"/>
      <c r="BK29" s="203"/>
      <c r="BL29" s="203"/>
      <c r="BM29" s="203"/>
      <c r="BN29" s="203"/>
      <c r="BO29" s="216"/>
      <c r="BP29" s="216"/>
      <c r="BQ29" s="213">
        <v>23</v>
      </c>
      <c r="BR29" s="214"/>
      <c r="BS29" s="1009"/>
      <c r="BT29" s="1010"/>
      <c r="BU29" s="1010"/>
      <c r="BV29" s="1010"/>
      <c r="BW29" s="1010"/>
      <c r="BX29" s="1010"/>
      <c r="BY29" s="1010"/>
      <c r="BZ29" s="1010"/>
      <c r="CA29" s="1010"/>
      <c r="CB29" s="1010"/>
      <c r="CC29" s="1010"/>
      <c r="CD29" s="1010"/>
      <c r="CE29" s="1010"/>
      <c r="CF29" s="1010"/>
      <c r="CG29" s="1011"/>
      <c r="CH29" s="984"/>
      <c r="CI29" s="985"/>
      <c r="CJ29" s="985"/>
      <c r="CK29" s="985"/>
      <c r="CL29" s="986"/>
      <c r="CM29" s="984"/>
      <c r="CN29" s="985"/>
      <c r="CO29" s="985"/>
      <c r="CP29" s="985"/>
      <c r="CQ29" s="986"/>
      <c r="CR29" s="984"/>
      <c r="CS29" s="985"/>
      <c r="CT29" s="985"/>
      <c r="CU29" s="985"/>
      <c r="CV29" s="986"/>
      <c r="CW29" s="984"/>
      <c r="CX29" s="985"/>
      <c r="CY29" s="985"/>
      <c r="CZ29" s="985"/>
      <c r="DA29" s="986"/>
      <c r="DB29" s="984"/>
      <c r="DC29" s="985"/>
      <c r="DD29" s="985"/>
      <c r="DE29" s="985"/>
      <c r="DF29" s="986"/>
      <c r="DG29" s="984"/>
      <c r="DH29" s="985"/>
      <c r="DI29" s="985"/>
      <c r="DJ29" s="985"/>
      <c r="DK29" s="986"/>
      <c r="DL29" s="984"/>
      <c r="DM29" s="985"/>
      <c r="DN29" s="985"/>
      <c r="DO29" s="985"/>
      <c r="DP29" s="986"/>
      <c r="DQ29" s="984"/>
      <c r="DR29" s="985"/>
      <c r="DS29" s="985"/>
      <c r="DT29" s="985"/>
      <c r="DU29" s="986"/>
      <c r="DV29" s="987"/>
      <c r="DW29" s="988"/>
      <c r="DX29" s="988"/>
      <c r="DY29" s="988"/>
      <c r="DZ29" s="989"/>
      <c r="EA29" s="197"/>
    </row>
    <row r="30" spans="1:131" s="198" customFormat="1" ht="26.25" customHeight="1">
      <c r="A30" s="217">
        <v>3</v>
      </c>
      <c r="B30" s="1032" t="s">
        <v>381</v>
      </c>
      <c r="C30" s="1033"/>
      <c r="D30" s="1033"/>
      <c r="E30" s="1033"/>
      <c r="F30" s="1033"/>
      <c r="G30" s="1033"/>
      <c r="H30" s="1033"/>
      <c r="I30" s="1033"/>
      <c r="J30" s="1033"/>
      <c r="K30" s="1033"/>
      <c r="L30" s="1033"/>
      <c r="M30" s="1033"/>
      <c r="N30" s="1033"/>
      <c r="O30" s="1033"/>
      <c r="P30" s="1034"/>
      <c r="Q30" s="1038">
        <v>17583</v>
      </c>
      <c r="R30" s="1039"/>
      <c r="S30" s="1039"/>
      <c r="T30" s="1039"/>
      <c r="U30" s="1039"/>
      <c r="V30" s="1039">
        <v>17305</v>
      </c>
      <c r="W30" s="1039"/>
      <c r="X30" s="1039"/>
      <c r="Y30" s="1039"/>
      <c r="Z30" s="1039"/>
      <c r="AA30" s="1039">
        <v>277</v>
      </c>
      <c r="AB30" s="1039"/>
      <c r="AC30" s="1039"/>
      <c r="AD30" s="1039"/>
      <c r="AE30" s="1040"/>
      <c r="AF30" s="1014">
        <v>277</v>
      </c>
      <c r="AG30" s="1015"/>
      <c r="AH30" s="1015"/>
      <c r="AI30" s="1015"/>
      <c r="AJ30" s="1016"/>
      <c r="AK30" s="974">
        <v>3038</v>
      </c>
      <c r="AL30" s="965"/>
      <c r="AM30" s="965"/>
      <c r="AN30" s="965"/>
      <c r="AO30" s="965"/>
      <c r="AP30" s="965" t="s">
        <v>522</v>
      </c>
      <c r="AQ30" s="965"/>
      <c r="AR30" s="965"/>
      <c r="AS30" s="965"/>
      <c r="AT30" s="965"/>
      <c r="AU30" s="965" t="s">
        <v>522</v>
      </c>
      <c r="AV30" s="965"/>
      <c r="AW30" s="965"/>
      <c r="AX30" s="965"/>
      <c r="AY30" s="965"/>
      <c r="AZ30" s="1037" t="s">
        <v>522</v>
      </c>
      <c r="BA30" s="1037"/>
      <c r="BB30" s="1037"/>
      <c r="BC30" s="1037"/>
      <c r="BD30" s="1037"/>
      <c r="BE30" s="1027"/>
      <c r="BF30" s="1027"/>
      <c r="BG30" s="1027"/>
      <c r="BH30" s="1027"/>
      <c r="BI30" s="1028"/>
      <c r="BJ30" s="203"/>
      <c r="BK30" s="203"/>
      <c r="BL30" s="203"/>
      <c r="BM30" s="203"/>
      <c r="BN30" s="203"/>
      <c r="BO30" s="216"/>
      <c r="BP30" s="216"/>
      <c r="BQ30" s="213">
        <v>24</v>
      </c>
      <c r="BR30" s="214"/>
      <c r="BS30" s="1009"/>
      <c r="BT30" s="1010"/>
      <c r="BU30" s="1010"/>
      <c r="BV30" s="1010"/>
      <c r="BW30" s="1010"/>
      <c r="BX30" s="1010"/>
      <c r="BY30" s="1010"/>
      <c r="BZ30" s="1010"/>
      <c r="CA30" s="1010"/>
      <c r="CB30" s="1010"/>
      <c r="CC30" s="1010"/>
      <c r="CD30" s="1010"/>
      <c r="CE30" s="1010"/>
      <c r="CF30" s="1010"/>
      <c r="CG30" s="1011"/>
      <c r="CH30" s="984"/>
      <c r="CI30" s="985"/>
      <c r="CJ30" s="985"/>
      <c r="CK30" s="985"/>
      <c r="CL30" s="986"/>
      <c r="CM30" s="984"/>
      <c r="CN30" s="985"/>
      <c r="CO30" s="985"/>
      <c r="CP30" s="985"/>
      <c r="CQ30" s="986"/>
      <c r="CR30" s="984"/>
      <c r="CS30" s="985"/>
      <c r="CT30" s="985"/>
      <c r="CU30" s="985"/>
      <c r="CV30" s="986"/>
      <c r="CW30" s="984"/>
      <c r="CX30" s="985"/>
      <c r="CY30" s="985"/>
      <c r="CZ30" s="985"/>
      <c r="DA30" s="986"/>
      <c r="DB30" s="984"/>
      <c r="DC30" s="985"/>
      <c r="DD30" s="985"/>
      <c r="DE30" s="985"/>
      <c r="DF30" s="986"/>
      <c r="DG30" s="984"/>
      <c r="DH30" s="985"/>
      <c r="DI30" s="985"/>
      <c r="DJ30" s="985"/>
      <c r="DK30" s="986"/>
      <c r="DL30" s="984"/>
      <c r="DM30" s="985"/>
      <c r="DN30" s="985"/>
      <c r="DO30" s="985"/>
      <c r="DP30" s="986"/>
      <c r="DQ30" s="984"/>
      <c r="DR30" s="985"/>
      <c r="DS30" s="985"/>
      <c r="DT30" s="985"/>
      <c r="DU30" s="986"/>
      <c r="DV30" s="987"/>
      <c r="DW30" s="988"/>
      <c r="DX30" s="988"/>
      <c r="DY30" s="988"/>
      <c r="DZ30" s="989"/>
      <c r="EA30" s="197"/>
    </row>
    <row r="31" spans="1:131" s="198" customFormat="1" ht="26.25" customHeight="1">
      <c r="A31" s="217">
        <v>4</v>
      </c>
      <c r="B31" s="1032"/>
      <c r="C31" s="1033"/>
      <c r="D31" s="1033"/>
      <c r="E31" s="1033"/>
      <c r="F31" s="1033"/>
      <c r="G31" s="1033"/>
      <c r="H31" s="1033"/>
      <c r="I31" s="1033"/>
      <c r="J31" s="1033"/>
      <c r="K31" s="1033"/>
      <c r="L31" s="1033"/>
      <c r="M31" s="1033"/>
      <c r="N31" s="1033"/>
      <c r="O31" s="1033"/>
      <c r="P31" s="1034"/>
      <c r="Q31" s="1038"/>
      <c r="R31" s="1039"/>
      <c r="S31" s="1039"/>
      <c r="T31" s="1039"/>
      <c r="U31" s="1039"/>
      <c r="V31" s="1039"/>
      <c r="W31" s="1039"/>
      <c r="X31" s="1039"/>
      <c r="Y31" s="1039"/>
      <c r="Z31" s="1039"/>
      <c r="AA31" s="1039"/>
      <c r="AB31" s="1039"/>
      <c r="AC31" s="1039"/>
      <c r="AD31" s="1039"/>
      <c r="AE31" s="1040"/>
      <c r="AF31" s="1014"/>
      <c r="AG31" s="1015"/>
      <c r="AH31" s="1015"/>
      <c r="AI31" s="1015"/>
      <c r="AJ31" s="1016"/>
      <c r="AK31" s="974"/>
      <c r="AL31" s="965"/>
      <c r="AM31" s="965"/>
      <c r="AN31" s="965"/>
      <c r="AO31" s="965"/>
      <c r="AP31" s="965"/>
      <c r="AQ31" s="965"/>
      <c r="AR31" s="965"/>
      <c r="AS31" s="965"/>
      <c r="AT31" s="965"/>
      <c r="AU31" s="965"/>
      <c r="AV31" s="965"/>
      <c r="AW31" s="965"/>
      <c r="AX31" s="965"/>
      <c r="AY31" s="965"/>
      <c r="AZ31" s="1037"/>
      <c r="BA31" s="1037"/>
      <c r="BB31" s="1037"/>
      <c r="BC31" s="1037"/>
      <c r="BD31" s="1037"/>
      <c r="BE31" s="1027"/>
      <c r="BF31" s="1027"/>
      <c r="BG31" s="1027"/>
      <c r="BH31" s="1027"/>
      <c r="BI31" s="1028"/>
      <c r="BJ31" s="203"/>
      <c r="BK31" s="203"/>
      <c r="BL31" s="203"/>
      <c r="BM31" s="203"/>
      <c r="BN31" s="203"/>
      <c r="BO31" s="216"/>
      <c r="BP31" s="216"/>
      <c r="BQ31" s="213">
        <v>25</v>
      </c>
      <c r="BR31" s="214"/>
      <c r="BS31" s="1009"/>
      <c r="BT31" s="1010"/>
      <c r="BU31" s="1010"/>
      <c r="BV31" s="1010"/>
      <c r="BW31" s="1010"/>
      <c r="BX31" s="1010"/>
      <c r="BY31" s="1010"/>
      <c r="BZ31" s="1010"/>
      <c r="CA31" s="1010"/>
      <c r="CB31" s="1010"/>
      <c r="CC31" s="1010"/>
      <c r="CD31" s="1010"/>
      <c r="CE31" s="1010"/>
      <c r="CF31" s="1010"/>
      <c r="CG31" s="1011"/>
      <c r="CH31" s="984"/>
      <c r="CI31" s="985"/>
      <c r="CJ31" s="985"/>
      <c r="CK31" s="985"/>
      <c r="CL31" s="986"/>
      <c r="CM31" s="984"/>
      <c r="CN31" s="985"/>
      <c r="CO31" s="985"/>
      <c r="CP31" s="985"/>
      <c r="CQ31" s="986"/>
      <c r="CR31" s="984"/>
      <c r="CS31" s="985"/>
      <c r="CT31" s="985"/>
      <c r="CU31" s="985"/>
      <c r="CV31" s="986"/>
      <c r="CW31" s="984"/>
      <c r="CX31" s="985"/>
      <c r="CY31" s="985"/>
      <c r="CZ31" s="985"/>
      <c r="DA31" s="986"/>
      <c r="DB31" s="984"/>
      <c r="DC31" s="985"/>
      <c r="DD31" s="985"/>
      <c r="DE31" s="985"/>
      <c r="DF31" s="986"/>
      <c r="DG31" s="984"/>
      <c r="DH31" s="985"/>
      <c r="DI31" s="985"/>
      <c r="DJ31" s="985"/>
      <c r="DK31" s="986"/>
      <c r="DL31" s="984"/>
      <c r="DM31" s="985"/>
      <c r="DN31" s="985"/>
      <c r="DO31" s="985"/>
      <c r="DP31" s="986"/>
      <c r="DQ31" s="984"/>
      <c r="DR31" s="985"/>
      <c r="DS31" s="985"/>
      <c r="DT31" s="985"/>
      <c r="DU31" s="986"/>
      <c r="DV31" s="987"/>
      <c r="DW31" s="988"/>
      <c r="DX31" s="988"/>
      <c r="DY31" s="988"/>
      <c r="DZ31" s="989"/>
      <c r="EA31" s="197"/>
    </row>
    <row r="32" spans="1:131" s="198" customFormat="1" ht="26.25" customHeight="1">
      <c r="A32" s="217">
        <v>5</v>
      </c>
      <c r="B32" s="1032"/>
      <c r="C32" s="1033"/>
      <c r="D32" s="1033"/>
      <c r="E32" s="1033"/>
      <c r="F32" s="1033"/>
      <c r="G32" s="1033"/>
      <c r="H32" s="1033"/>
      <c r="I32" s="1033"/>
      <c r="J32" s="1033"/>
      <c r="K32" s="1033"/>
      <c r="L32" s="1033"/>
      <c r="M32" s="1033"/>
      <c r="N32" s="1033"/>
      <c r="O32" s="1033"/>
      <c r="P32" s="1034"/>
      <c r="Q32" s="1038"/>
      <c r="R32" s="1039"/>
      <c r="S32" s="1039"/>
      <c r="T32" s="1039"/>
      <c r="U32" s="1039"/>
      <c r="V32" s="1039"/>
      <c r="W32" s="1039"/>
      <c r="X32" s="1039"/>
      <c r="Y32" s="1039"/>
      <c r="Z32" s="1039"/>
      <c r="AA32" s="1039"/>
      <c r="AB32" s="1039"/>
      <c r="AC32" s="1039"/>
      <c r="AD32" s="1039"/>
      <c r="AE32" s="1040"/>
      <c r="AF32" s="1014"/>
      <c r="AG32" s="1015"/>
      <c r="AH32" s="1015"/>
      <c r="AI32" s="1015"/>
      <c r="AJ32" s="1016"/>
      <c r="AK32" s="974"/>
      <c r="AL32" s="965"/>
      <c r="AM32" s="965"/>
      <c r="AN32" s="965"/>
      <c r="AO32" s="965"/>
      <c r="AP32" s="965"/>
      <c r="AQ32" s="965"/>
      <c r="AR32" s="965"/>
      <c r="AS32" s="965"/>
      <c r="AT32" s="965"/>
      <c r="AU32" s="965"/>
      <c r="AV32" s="965"/>
      <c r="AW32" s="965"/>
      <c r="AX32" s="965"/>
      <c r="AY32" s="965"/>
      <c r="AZ32" s="1037"/>
      <c r="BA32" s="1037"/>
      <c r="BB32" s="1037"/>
      <c r="BC32" s="1037"/>
      <c r="BD32" s="1037"/>
      <c r="BE32" s="1027"/>
      <c r="BF32" s="1027"/>
      <c r="BG32" s="1027"/>
      <c r="BH32" s="1027"/>
      <c r="BI32" s="1028"/>
      <c r="BJ32" s="203"/>
      <c r="BK32" s="203"/>
      <c r="BL32" s="203"/>
      <c r="BM32" s="203"/>
      <c r="BN32" s="203"/>
      <c r="BO32" s="216"/>
      <c r="BP32" s="216"/>
      <c r="BQ32" s="213">
        <v>26</v>
      </c>
      <c r="BR32" s="214"/>
      <c r="BS32" s="1009"/>
      <c r="BT32" s="1010"/>
      <c r="BU32" s="1010"/>
      <c r="BV32" s="1010"/>
      <c r="BW32" s="1010"/>
      <c r="BX32" s="1010"/>
      <c r="BY32" s="1010"/>
      <c r="BZ32" s="1010"/>
      <c r="CA32" s="1010"/>
      <c r="CB32" s="1010"/>
      <c r="CC32" s="1010"/>
      <c r="CD32" s="1010"/>
      <c r="CE32" s="1010"/>
      <c r="CF32" s="1010"/>
      <c r="CG32" s="1011"/>
      <c r="CH32" s="984"/>
      <c r="CI32" s="985"/>
      <c r="CJ32" s="985"/>
      <c r="CK32" s="985"/>
      <c r="CL32" s="986"/>
      <c r="CM32" s="984"/>
      <c r="CN32" s="985"/>
      <c r="CO32" s="985"/>
      <c r="CP32" s="985"/>
      <c r="CQ32" s="986"/>
      <c r="CR32" s="984"/>
      <c r="CS32" s="985"/>
      <c r="CT32" s="985"/>
      <c r="CU32" s="985"/>
      <c r="CV32" s="986"/>
      <c r="CW32" s="984"/>
      <c r="CX32" s="985"/>
      <c r="CY32" s="985"/>
      <c r="CZ32" s="985"/>
      <c r="DA32" s="986"/>
      <c r="DB32" s="984"/>
      <c r="DC32" s="985"/>
      <c r="DD32" s="985"/>
      <c r="DE32" s="985"/>
      <c r="DF32" s="986"/>
      <c r="DG32" s="984"/>
      <c r="DH32" s="985"/>
      <c r="DI32" s="985"/>
      <c r="DJ32" s="985"/>
      <c r="DK32" s="986"/>
      <c r="DL32" s="984"/>
      <c r="DM32" s="985"/>
      <c r="DN32" s="985"/>
      <c r="DO32" s="985"/>
      <c r="DP32" s="986"/>
      <c r="DQ32" s="984"/>
      <c r="DR32" s="985"/>
      <c r="DS32" s="985"/>
      <c r="DT32" s="985"/>
      <c r="DU32" s="986"/>
      <c r="DV32" s="987"/>
      <c r="DW32" s="988"/>
      <c r="DX32" s="988"/>
      <c r="DY32" s="988"/>
      <c r="DZ32" s="989"/>
      <c r="EA32" s="197"/>
    </row>
    <row r="33" spans="1:131" s="198" customFormat="1" ht="26.25" customHeight="1">
      <c r="A33" s="217">
        <v>6</v>
      </c>
      <c r="B33" s="1032"/>
      <c r="C33" s="1033"/>
      <c r="D33" s="1033"/>
      <c r="E33" s="1033"/>
      <c r="F33" s="1033"/>
      <c r="G33" s="1033"/>
      <c r="H33" s="1033"/>
      <c r="I33" s="1033"/>
      <c r="J33" s="1033"/>
      <c r="K33" s="1033"/>
      <c r="L33" s="1033"/>
      <c r="M33" s="1033"/>
      <c r="N33" s="1033"/>
      <c r="O33" s="1033"/>
      <c r="P33" s="1034"/>
      <c r="Q33" s="1038"/>
      <c r="R33" s="1039"/>
      <c r="S33" s="1039"/>
      <c r="T33" s="1039"/>
      <c r="U33" s="1039"/>
      <c r="V33" s="1039"/>
      <c r="W33" s="1039"/>
      <c r="X33" s="1039"/>
      <c r="Y33" s="1039"/>
      <c r="Z33" s="1039"/>
      <c r="AA33" s="1039"/>
      <c r="AB33" s="1039"/>
      <c r="AC33" s="1039"/>
      <c r="AD33" s="1039"/>
      <c r="AE33" s="1040"/>
      <c r="AF33" s="1014"/>
      <c r="AG33" s="1015"/>
      <c r="AH33" s="1015"/>
      <c r="AI33" s="1015"/>
      <c r="AJ33" s="1016"/>
      <c r="AK33" s="974"/>
      <c r="AL33" s="965"/>
      <c r="AM33" s="965"/>
      <c r="AN33" s="965"/>
      <c r="AO33" s="965"/>
      <c r="AP33" s="965"/>
      <c r="AQ33" s="965"/>
      <c r="AR33" s="965"/>
      <c r="AS33" s="965"/>
      <c r="AT33" s="965"/>
      <c r="AU33" s="965"/>
      <c r="AV33" s="965"/>
      <c r="AW33" s="965"/>
      <c r="AX33" s="965"/>
      <c r="AY33" s="965"/>
      <c r="AZ33" s="1037"/>
      <c r="BA33" s="1037"/>
      <c r="BB33" s="1037"/>
      <c r="BC33" s="1037"/>
      <c r="BD33" s="1037"/>
      <c r="BE33" s="1027"/>
      <c r="BF33" s="1027"/>
      <c r="BG33" s="1027"/>
      <c r="BH33" s="1027"/>
      <c r="BI33" s="1028"/>
      <c r="BJ33" s="203"/>
      <c r="BK33" s="203"/>
      <c r="BL33" s="203"/>
      <c r="BM33" s="203"/>
      <c r="BN33" s="203"/>
      <c r="BO33" s="216"/>
      <c r="BP33" s="216"/>
      <c r="BQ33" s="213">
        <v>27</v>
      </c>
      <c r="BR33" s="214"/>
      <c r="BS33" s="1009"/>
      <c r="BT33" s="1010"/>
      <c r="BU33" s="1010"/>
      <c r="BV33" s="1010"/>
      <c r="BW33" s="1010"/>
      <c r="BX33" s="1010"/>
      <c r="BY33" s="1010"/>
      <c r="BZ33" s="1010"/>
      <c r="CA33" s="1010"/>
      <c r="CB33" s="1010"/>
      <c r="CC33" s="1010"/>
      <c r="CD33" s="1010"/>
      <c r="CE33" s="1010"/>
      <c r="CF33" s="1010"/>
      <c r="CG33" s="1011"/>
      <c r="CH33" s="984"/>
      <c r="CI33" s="985"/>
      <c r="CJ33" s="985"/>
      <c r="CK33" s="985"/>
      <c r="CL33" s="986"/>
      <c r="CM33" s="984"/>
      <c r="CN33" s="985"/>
      <c r="CO33" s="985"/>
      <c r="CP33" s="985"/>
      <c r="CQ33" s="986"/>
      <c r="CR33" s="984"/>
      <c r="CS33" s="985"/>
      <c r="CT33" s="985"/>
      <c r="CU33" s="985"/>
      <c r="CV33" s="986"/>
      <c r="CW33" s="984"/>
      <c r="CX33" s="985"/>
      <c r="CY33" s="985"/>
      <c r="CZ33" s="985"/>
      <c r="DA33" s="986"/>
      <c r="DB33" s="984"/>
      <c r="DC33" s="985"/>
      <c r="DD33" s="985"/>
      <c r="DE33" s="985"/>
      <c r="DF33" s="986"/>
      <c r="DG33" s="984"/>
      <c r="DH33" s="985"/>
      <c r="DI33" s="985"/>
      <c r="DJ33" s="985"/>
      <c r="DK33" s="986"/>
      <c r="DL33" s="984"/>
      <c r="DM33" s="985"/>
      <c r="DN33" s="985"/>
      <c r="DO33" s="985"/>
      <c r="DP33" s="986"/>
      <c r="DQ33" s="984"/>
      <c r="DR33" s="985"/>
      <c r="DS33" s="985"/>
      <c r="DT33" s="985"/>
      <c r="DU33" s="986"/>
      <c r="DV33" s="987"/>
      <c r="DW33" s="988"/>
      <c r="DX33" s="988"/>
      <c r="DY33" s="988"/>
      <c r="DZ33" s="989"/>
      <c r="EA33" s="197"/>
    </row>
    <row r="34" spans="1:131" s="198" customFormat="1" ht="26.25" customHeight="1">
      <c r="A34" s="217">
        <v>7</v>
      </c>
      <c r="B34" s="1032"/>
      <c r="C34" s="1033"/>
      <c r="D34" s="1033"/>
      <c r="E34" s="1033"/>
      <c r="F34" s="1033"/>
      <c r="G34" s="1033"/>
      <c r="H34" s="1033"/>
      <c r="I34" s="1033"/>
      <c r="J34" s="1033"/>
      <c r="K34" s="1033"/>
      <c r="L34" s="1033"/>
      <c r="M34" s="1033"/>
      <c r="N34" s="1033"/>
      <c r="O34" s="1033"/>
      <c r="P34" s="1034"/>
      <c r="Q34" s="1038"/>
      <c r="R34" s="1039"/>
      <c r="S34" s="1039"/>
      <c r="T34" s="1039"/>
      <c r="U34" s="1039"/>
      <c r="V34" s="1039"/>
      <c r="W34" s="1039"/>
      <c r="X34" s="1039"/>
      <c r="Y34" s="1039"/>
      <c r="Z34" s="1039"/>
      <c r="AA34" s="1039"/>
      <c r="AB34" s="1039"/>
      <c r="AC34" s="1039"/>
      <c r="AD34" s="1039"/>
      <c r="AE34" s="1040"/>
      <c r="AF34" s="1014"/>
      <c r="AG34" s="1015"/>
      <c r="AH34" s="1015"/>
      <c r="AI34" s="1015"/>
      <c r="AJ34" s="1016"/>
      <c r="AK34" s="974"/>
      <c r="AL34" s="965"/>
      <c r="AM34" s="965"/>
      <c r="AN34" s="965"/>
      <c r="AO34" s="965"/>
      <c r="AP34" s="965"/>
      <c r="AQ34" s="965"/>
      <c r="AR34" s="965"/>
      <c r="AS34" s="965"/>
      <c r="AT34" s="965"/>
      <c r="AU34" s="965"/>
      <c r="AV34" s="965"/>
      <c r="AW34" s="965"/>
      <c r="AX34" s="965"/>
      <c r="AY34" s="965"/>
      <c r="AZ34" s="1037"/>
      <c r="BA34" s="1037"/>
      <c r="BB34" s="1037"/>
      <c r="BC34" s="1037"/>
      <c r="BD34" s="1037"/>
      <c r="BE34" s="1027"/>
      <c r="BF34" s="1027"/>
      <c r="BG34" s="1027"/>
      <c r="BH34" s="1027"/>
      <c r="BI34" s="1028"/>
      <c r="BJ34" s="203"/>
      <c r="BK34" s="203"/>
      <c r="BL34" s="203"/>
      <c r="BM34" s="203"/>
      <c r="BN34" s="203"/>
      <c r="BO34" s="216"/>
      <c r="BP34" s="216"/>
      <c r="BQ34" s="213">
        <v>28</v>
      </c>
      <c r="BR34" s="214"/>
      <c r="BS34" s="1009"/>
      <c r="BT34" s="1010"/>
      <c r="BU34" s="1010"/>
      <c r="BV34" s="1010"/>
      <c r="BW34" s="1010"/>
      <c r="BX34" s="1010"/>
      <c r="BY34" s="1010"/>
      <c r="BZ34" s="1010"/>
      <c r="CA34" s="1010"/>
      <c r="CB34" s="1010"/>
      <c r="CC34" s="1010"/>
      <c r="CD34" s="1010"/>
      <c r="CE34" s="1010"/>
      <c r="CF34" s="1010"/>
      <c r="CG34" s="1011"/>
      <c r="CH34" s="984"/>
      <c r="CI34" s="985"/>
      <c r="CJ34" s="985"/>
      <c r="CK34" s="985"/>
      <c r="CL34" s="986"/>
      <c r="CM34" s="984"/>
      <c r="CN34" s="985"/>
      <c r="CO34" s="985"/>
      <c r="CP34" s="985"/>
      <c r="CQ34" s="986"/>
      <c r="CR34" s="984"/>
      <c r="CS34" s="985"/>
      <c r="CT34" s="985"/>
      <c r="CU34" s="985"/>
      <c r="CV34" s="986"/>
      <c r="CW34" s="984"/>
      <c r="CX34" s="985"/>
      <c r="CY34" s="985"/>
      <c r="CZ34" s="985"/>
      <c r="DA34" s="986"/>
      <c r="DB34" s="984"/>
      <c r="DC34" s="985"/>
      <c r="DD34" s="985"/>
      <c r="DE34" s="985"/>
      <c r="DF34" s="986"/>
      <c r="DG34" s="984"/>
      <c r="DH34" s="985"/>
      <c r="DI34" s="985"/>
      <c r="DJ34" s="985"/>
      <c r="DK34" s="986"/>
      <c r="DL34" s="984"/>
      <c r="DM34" s="985"/>
      <c r="DN34" s="985"/>
      <c r="DO34" s="985"/>
      <c r="DP34" s="986"/>
      <c r="DQ34" s="984"/>
      <c r="DR34" s="985"/>
      <c r="DS34" s="985"/>
      <c r="DT34" s="985"/>
      <c r="DU34" s="986"/>
      <c r="DV34" s="987"/>
      <c r="DW34" s="988"/>
      <c r="DX34" s="988"/>
      <c r="DY34" s="988"/>
      <c r="DZ34" s="989"/>
      <c r="EA34" s="197"/>
    </row>
    <row r="35" spans="1:131" s="198" customFormat="1" ht="26.25" customHeight="1">
      <c r="A35" s="217">
        <v>8</v>
      </c>
      <c r="B35" s="1032"/>
      <c r="C35" s="1033"/>
      <c r="D35" s="1033"/>
      <c r="E35" s="1033"/>
      <c r="F35" s="1033"/>
      <c r="G35" s="1033"/>
      <c r="H35" s="1033"/>
      <c r="I35" s="1033"/>
      <c r="J35" s="1033"/>
      <c r="K35" s="1033"/>
      <c r="L35" s="1033"/>
      <c r="M35" s="1033"/>
      <c r="N35" s="1033"/>
      <c r="O35" s="1033"/>
      <c r="P35" s="1034"/>
      <c r="Q35" s="1038"/>
      <c r="R35" s="1039"/>
      <c r="S35" s="1039"/>
      <c r="T35" s="1039"/>
      <c r="U35" s="1039"/>
      <c r="V35" s="1039"/>
      <c r="W35" s="1039"/>
      <c r="X35" s="1039"/>
      <c r="Y35" s="1039"/>
      <c r="Z35" s="1039"/>
      <c r="AA35" s="1039"/>
      <c r="AB35" s="1039"/>
      <c r="AC35" s="1039"/>
      <c r="AD35" s="1039"/>
      <c r="AE35" s="1040"/>
      <c r="AF35" s="1014"/>
      <c r="AG35" s="1015"/>
      <c r="AH35" s="1015"/>
      <c r="AI35" s="1015"/>
      <c r="AJ35" s="1016"/>
      <c r="AK35" s="974"/>
      <c r="AL35" s="965"/>
      <c r="AM35" s="965"/>
      <c r="AN35" s="965"/>
      <c r="AO35" s="965"/>
      <c r="AP35" s="965"/>
      <c r="AQ35" s="965"/>
      <c r="AR35" s="965"/>
      <c r="AS35" s="965"/>
      <c r="AT35" s="965"/>
      <c r="AU35" s="965"/>
      <c r="AV35" s="965"/>
      <c r="AW35" s="965"/>
      <c r="AX35" s="965"/>
      <c r="AY35" s="965"/>
      <c r="AZ35" s="1037"/>
      <c r="BA35" s="1037"/>
      <c r="BB35" s="1037"/>
      <c r="BC35" s="1037"/>
      <c r="BD35" s="1037"/>
      <c r="BE35" s="1027"/>
      <c r="BF35" s="1027"/>
      <c r="BG35" s="1027"/>
      <c r="BH35" s="1027"/>
      <c r="BI35" s="1028"/>
      <c r="BJ35" s="203"/>
      <c r="BK35" s="203"/>
      <c r="BL35" s="203"/>
      <c r="BM35" s="203"/>
      <c r="BN35" s="203"/>
      <c r="BO35" s="216"/>
      <c r="BP35" s="216"/>
      <c r="BQ35" s="213">
        <v>29</v>
      </c>
      <c r="BR35" s="214"/>
      <c r="BS35" s="1009"/>
      <c r="BT35" s="1010"/>
      <c r="BU35" s="1010"/>
      <c r="BV35" s="1010"/>
      <c r="BW35" s="1010"/>
      <c r="BX35" s="1010"/>
      <c r="BY35" s="1010"/>
      <c r="BZ35" s="1010"/>
      <c r="CA35" s="1010"/>
      <c r="CB35" s="1010"/>
      <c r="CC35" s="1010"/>
      <c r="CD35" s="1010"/>
      <c r="CE35" s="1010"/>
      <c r="CF35" s="1010"/>
      <c r="CG35" s="1011"/>
      <c r="CH35" s="984"/>
      <c r="CI35" s="985"/>
      <c r="CJ35" s="985"/>
      <c r="CK35" s="985"/>
      <c r="CL35" s="986"/>
      <c r="CM35" s="984"/>
      <c r="CN35" s="985"/>
      <c r="CO35" s="985"/>
      <c r="CP35" s="985"/>
      <c r="CQ35" s="986"/>
      <c r="CR35" s="984"/>
      <c r="CS35" s="985"/>
      <c r="CT35" s="985"/>
      <c r="CU35" s="985"/>
      <c r="CV35" s="986"/>
      <c r="CW35" s="984"/>
      <c r="CX35" s="985"/>
      <c r="CY35" s="985"/>
      <c r="CZ35" s="985"/>
      <c r="DA35" s="986"/>
      <c r="DB35" s="984"/>
      <c r="DC35" s="985"/>
      <c r="DD35" s="985"/>
      <c r="DE35" s="985"/>
      <c r="DF35" s="986"/>
      <c r="DG35" s="984"/>
      <c r="DH35" s="985"/>
      <c r="DI35" s="985"/>
      <c r="DJ35" s="985"/>
      <c r="DK35" s="986"/>
      <c r="DL35" s="984"/>
      <c r="DM35" s="985"/>
      <c r="DN35" s="985"/>
      <c r="DO35" s="985"/>
      <c r="DP35" s="986"/>
      <c r="DQ35" s="984"/>
      <c r="DR35" s="985"/>
      <c r="DS35" s="985"/>
      <c r="DT35" s="985"/>
      <c r="DU35" s="986"/>
      <c r="DV35" s="987"/>
      <c r="DW35" s="988"/>
      <c r="DX35" s="988"/>
      <c r="DY35" s="988"/>
      <c r="DZ35" s="989"/>
      <c r="EA35" s="197"/>
    </row>
    <row r="36" spans="1:131" s="198" customFormat="1" ht="26.25" customHeight="1">
      <c r="A36" s="217">
        <v>9</v>
      </c>
      <c r="B36" s="1032"/>
      <c r="C36" s="1033"/>
      <c r="D36" s="1033"/>
      <c r="E36" s="1033"/>
      <c r="F36" s="1033"/>
      <c r="G36" s="1033"/>
      <c r="H36" s="1033"/>
      <c r="I36" s="1033"/>
      <c r="J36" s="1033"/>
      <c r="K36" s="1033"/>
      <c r="L36" s="1033"/>
      <c r="M36" s="1033"/>
      <c r="N36" s="1033"/>
      <c r="O36" s="1033"/>
      <c r="P36" s="1034"/>
      <c r="Q36" s="1038"/>
      <c r="R36" s="1039"/>
      <c r="S36" s="1039"/>
      <c r="T36" s="1039"/>
      <c r="U36" s="1039"/>
      <c r="V36" s="1039"/>
      <c r="W36" s="1039"/>
      <c r="X36" s="1039"/>
      <c r="Y36" s="1039"/>
      <c r="Z36" s="1039"/>
      <c r="AA36" s="1039"/>
      <c r="AB36" s="1039"/>
      <c r="AC36" s="1039"/>
      <c r="AD36" s="1039"/>
      <c r="AE36" s="1040"/>
      <c r="AF36" s="1014"/>
      <c r="AG36" s="1015"/>
      <c r="AH36" s="1015"/>
      <c r="AI36" s="1015"/>
      <c r="AJ36" s="1016"/>
      <c r="AK36" s="974"/>
      <c r="AL36" s="965"/>
      <c r="AM36" s="965"/>
      <c r="AN36" s="965"/>
      <c r="AO36" s="965"/>
      <c r="AP36" s="965"/>
      <c r="AQ36" s="965"/>
      <c r="AR36" s="965"/>
      <c r="AS36" s="965"/>
      <c r="AT36" s="965"/>
      <c r="AU36" s="965"/>
      <c r="AV36" s="965"/>
      <c r="AW36" s="965"/>
      <c r="AX36" s="965"/>
      <c r="AY36" s="965"/>
      <c r="AZ36" s="1037"/>
      <c r="BA36" s="1037"/>
      <c r="BB36" s="1037"/>
      <c r="BC36" s="1037"/>
      <c r="BD36" s="1037"/>
      <c r="BE36" s="1027"/>
      <c r="BF36" s="1027"/>
      <c r="BG36" s="1027"/>
      <c r="BH36" s="1027"/>
      <c r="BI36" s="1028"/>
      <c r="BJ36" s="203"/>
      <c r="BK36" s="203"/>
      <c r="BL36" s="203"/>
      <c r="BM36" s="203"/>
      <c r="BN36" s="203"/>
      <c r="BO36" s="216"/>
      <c r="BP36" s="216"/>
      <c r="BQ36" s="213">
        <v>30</v>
      </c>
      <c r="BR36" s="214"/>
      <c r="BS36" s="1009"/>
      <c r="BT36" s="1010"/>
      <c r="BU36" s="1010"/>
      <c r="BV36" s="1010"/>
      <c r="BW36" s="1010"/>
      <c r="BX36" s="1010"/>
      <c r="BY36" s="1010"/>
      <c r="BZ36" s="1010"/>
      <c r="CA36" s="1010"/>
      <c r="CB36" s="1010"/>
      <c r="CC36" s="1010"/>
      <c r="CD36" s="1010"/>
      <c r="CE36" s="1010"/>
      <c r="CF36" s="1010"/>
      <c r="CG36" s="1011"/>
      <c r="CH36" s="984"/>
      <c r="CI36" s="985"/>
      <c r="CJ36" s="985"/>
      <c r="CK36" s="985"/>
      <c r="CL36" s="986"/>
      <c r="CM36" s="984"/>
      <c r="CN36" s="985"/>
      <c r="CO36" s="985"/>
      <c r="CP36" s="985"/>
      <c r="CQ36" s="986"/>
      <c r="CR36" s="984"/>
      <c r="CS36" s="985"/>
      <c r="CT36" s="985"/>
      <c r="CU36" s="985"/>
      <c r="CV36" s="986"/>
      <c r="CW36" s="984"/>
      <c r="CX36" s="985"/>
      <c r="CY36" s="985"/>
      <c r="CZ36" s="985"/>
      <c r="DA36" s="986"/>
      <c r="DB36" s="984"/>
      <c r="DC36" s="985"/>
      <c r="DD36" s="985"/>
      <c r="DE36" s="985"/>
      <c r="DF36" s="986"/>
      <c r="DG36" s="984"/>
      <c r="DH36" s="985"/>
      <c r="DI36" s="985"/>
      <c r="DJ36" s="985"/>
      <c r="DK36" s="986"/>
      <c r="DL36" s="984"/>
      <c r="DM36" s="985"/>
      <c r="DN36" s="985"/>
      <c r="DO36" s="985"/>
      <c r="DP36" s="986"/>
      <c r="DQ36" s="984"/>
      <c r="DR36" s="985"/>
      <c r="DS36" s="985"/>
      <c r="DT36" s="985"/>
      <c r="DU36" s="986"/>
      <c r="DV36" s="987"/>
      <c r="DW36" s="988"/>
      <c r="DX36" s="988"/>
      <c r="DY36" s="988"/>
      <c r="DZ36" s="989"/>
      <c r="EA36" s="197"/>
    </row>
    <row r="37" spans="1:131" s="198" customFormat="1" ht="26.25" customHeight="1">
      <c r="A37" s="217">
        <v>10</v>
      </c>
      <c r="B37" s="1032"/>
      <c r="C37" s="1033"/>
      <c r="D37" s="1033"/>
      <c r="E37" s="1033"/>
      <c r="F37" s="1033"/>
      <c r="G37" s="1033"/>
      <c r="H37" s="1033"/>
      <c r="I37" s="1033"/>
      <c r="J37" s="1033"/>
      <c r="K37" s="1033"/>
      <c r="L37" s="1033"/>
      <c r="M37" s="1033"/>
      <c r="N37" s="1033"/>
      <c r="O37" s="1033"/>
      <c r="P37" s="1034"/>
      <c r="Q37" s="1038"/>
      <c r="R37" s="1039"/>
      <c r="S37" s="1039"/>
      <c r="T37" s="1039"/>
      <c r="U37" s="1039"/>
      <c r="V37" s="1039"/>
      <c r="W37" s="1039"/>
      <c r="X37" s="1039"/>
      <c r="Y37" s="1039"/>
      <c r="Z37" s="1039"/>
      <c r="AA37" s="1039"/>
      <c r="AB37" s="1039"/>
      <c r="AC37" s="1039"/>
      <c r="AD37" s="1039"/>
      <c r="AE37" s="1040"/>
      <c r="AF37" s="1014"/>
      <c r="AG37" s="1015"/>
      <c r="AH37" s="1015"/>
      <c r="AI37" s="1015"/>
      <c r="AJ37" s="1016"/>
      <c r="AK37" s="974"/>
      <c r="AL37" s="965"/>
      <c r="AM37" s="965"/>
      <c r="AN37" s="965"/>
      <c r="AO37" s="965"/>
      <c r="AP37" s="965"/>
      <c r="AQ37" s="965"/>
      <c r="AR37" s="965"/>
      <c r="AS37" s="965"/>
      <c r="AT37" s="965"/>
      <c r="AU37" s="965"/>
      <c r="AV37" s="965"/>
      <c r="AW37" s="965"/>
      <c r="AX37" s="965"/>
      <c r="AY37" s="965"/>
      <c r="AZ37" s="1037"/>
      <c r="BA37" s="1037"/>
      <c r="BB37" s="1037"/>
      <c r="BC37" s="1037"/>
      <c r="BD37" s="1037"/>
      <c r="BE37" s="1027"/>
      <c r="BF37" s="1027"/>
      <c r="BG37" s="1027"/>
      <c r="BH37" s="1027"/>
      <c r="BI37" s="1028"/>
      <c r="BJ37" s="203"/>
      <c r="BK37" s="203"/>
      <c r="BL37" s="203"/>
      <c r="BM37" s="203"/>
      <c r="BN37" s="203"/>
      <c r="BO37" s="216"/>
      <c r="BP37" s="216"/>
      <c r="BQ37" s="213">
        <v>31</v>
      </c>
      <c r="BR37" s="214"/>
      <c r="BS37" s="1009"/>
      <c r="BT37" s="1010"/>
      <c r="BU37" s="1010"/>
      <c r="BV37" s="1010"/>
      <c r="BW37" s="1010"/>
      <c r="BX37" s="1010"/>
      <c r="BY37" s="1010"/>
      <c r="BZ37" s="1010"/>
      <c r="CA37" s="1010"/>
      <c r="CB37" s="1010"/>
      <c r="CC37" s="1010"/>
      <c r="CD37" s="1010"/>
      <c r="CE37" s="1010"/>
      <c r="CF37" s="1010"/>
      <c r="CG37" s="1011"/>
      <c r="CH37" s="984"/>
      <c r="CI37" s="985"/>
      <c r="CJ37" s="985"/>
      <c r="CK37" s="985"/>
      <c r="CL37" s="986"/>
      <c r="CM37" s="984"/>
      <c r="CN37" s="985"/>
      <c r="CO37" s="985"/>
      <c r="CP37" s="985"/>
      <c r="CQ37" s="986"/>
      <c r="CR37" s="984"/>
      <c r="CS37" s="985"/>
      <c r="CT37" s="985"/>
      <c r="CU37" s="985"/>
      <c r="CV37" s="986"/>
      <c r="CW37" s="984"/>
      <c r="CX37" s="985"/>
      <c r="CY37" s="985"/>
      <c r="CZ37" s="985"/>
      <c r="DA37" s="986"/>
      <c r="DB37" s="984"/>
      <c r="DC37" s="985"/>
      <c r="DD37" s="985"/>
      <c r="DE37" s="985"/>
      <c r="DF37" s="986"/>
      <c r="DG37" s="984"/>
      <c r="DH37" s="985"/>
      <c r="DI37" s="985"/>
      <c r="DJ37" s="985"/>
      <c r="DK37" s="986"/>
      <c r="DL37" s="984"/>
      <c r="DM37" s="985"/>
      <c r="DN37" s="985"/>
      <c r="DO37" s="985"/>
      <c r="DP37" s="986"/>
      <c r="DQ37" s="984"/>
      <c r="DR37" s="985"/>
      <c r="DS37" s="985"/>
      <c r="DT37" s="985"/>
      <c r="DU37" s="986"/>
      <c r="DV37" s="987"/>
      <c r="DW37" s="988"/>
      <c r="DX37" s="988"/>
      <c r="DY37" s="988"/>
      <c r="DZ37" s="989"/>
      <c r="EA37" s="197"/>
    </row>
    <row r="38" spans="1:131" s="198" customFormat="1" ht="26.25" customHeight="1">
      <c r="A38" s="217">
        <v>11</v>
      </c>
      <c r="B38" s="1032"/>
      <c r="C38" s="1033"/>
      <c r="D38" s="1033"/>
      <c r="E38" s="1033"/>
      <c r="F38" s="1033"/>
      <c r="G38" s="1033"/>
      <c r="H38" s="1033"/>
      <c r="I38" s="1033"/>
      <c r="J38" s="1033"/>
      <c r="K38" s="1033"/>
      <c r="L38" s="1033"/>
      <c r="M38" s="1033"/>
      <c r="N38" s="1033"/>
      <c r="O38" s="1033"/>
      <c r="P38" s="1034"/>
      <c r="Q38" s="1038"/>
      <c r="R38" s="1039"/>
      <c r="S38" s="1039"/>
      <c r="T38" s="1039"/>
      <c r="U38" s="1039"/>
      <c r="V38" s="1039"/>
      <c r="W38" s="1039"/>
      <c r="X38" s="1039"/>
      <c r="Y38" s="1039"/>
      <c r="Z38" s="1039"/>
      <c r="AA38" s="1039"/>
      <c r="AB38" s="1039"/>
      <c r="AC38" s="1039"/>
      <c r="AD38" s="1039"/>
      <c r="AE38" s="1040"/>
      <c r="AF38" s="1014"/>
      <c r="AG38" s="1015"/>
      <c r="AH38" s="1015"/>
      <c r="AI38" s="1015"/>
      <c r="AJ38" s="1016"/>
      <c r="AK38" s="974"/>
      <c r="AL38" s="965"/>
      <c r="AM38" s="965"/>
      <c r="AN38" s="965"/>
      <c r="AO38" s="965"/>
      <c r="AP38" s="965"/>
      <c r="AQ38" s="965"/>
      <c r="AR38" s="965"/>
      <c r="AS38" s="965"/>
      <c r="AT38" s="965"/>
      <c r="AU38" s="965"/>
      <c r="AV38" s="965"/>
      <c r="AW38" s="965"/>
      <c r="AX38" s="965"/>
      <c r="AY38" s="965"/>
      <c r="AZ38" s="1037"/>
      <c r="BA38" s="1037"/>
      <c r="BB38" s="1037"/>
      <c r="BC38" s="1037"/>
      <c r="BD38" s="1037"/>
      <c r="BE38" s="1027"/>
      <c r="BF38" s="1027"/>
      <c r="BG38" s="1027"/>
      <c r="BH38" s="1027"/>
      <c r="BI38" s="1028"/>
      <c r="BJ38" s="203"/>
      <c r="BK38" s="203"/>
      <c r="BL38" s="203"/>
      <c r="BM38" s="203"/>
      <c r="BN38" s="203"/>
      <c r="BO38" s="216"/>
      <c r="BP38" s="216"/>
      <c r="BQ38" s="213">
        <v>32</v>
      </c>
      <c r="BR38" s="214"/>
      <c r="BS38" s="1009"/>
      <c r="BT38" s="1010"/>
      <c r="BU38" s="1010"/>
      <c r="BV38" s="1010"/>
      <c r="BW38" s="1010"/>
      <c r="BX38" s="1010"/>
      <c r="BY38" s="1010"/>
      <c r="BZ38" s="1010"/>
      <c r="CA38" s="1010"/>
      <c r="CB38" s="1010"/>
      <c r="CC38" s="1010"/>
      <c r="CD38" s="1010"/>
      <c r="CE38" s="1010"/>
      <c r="CF38" s="1010"/>
      <c r="CG38" s="1011"/>
      <c r="CH38" s="984"/>
      <c r="CI38" s="985"/>
      <c r="CJ38" s="985"/>
      <c r="CK38" s="985"/>
      <c r="CL38" s="986"/>
      <c r="CM38" s="984"/>
      <c r="CN38" s="985"/>
      <c r="CO38" s="985"/>
      <c r="CP38" s="985"/>
      <c r="CQ38" s="986"/>
      <c r="CR38" s="984"/>
      <c r="CS38" s="985"/>
      <c r="CT38" s="985"/>
      <c r="CU38" s="985"/>
      <c r="CV38" s="986"/>
      <c r="CW38" s="984"/>
      <c r="CX38" s="985"/>
      <c r="CY38" s="985"/>
      <c r="CZ38" s="985"/>
      <c r="DA38" s="986"/>
      <c r="DB38" s="984"/>
      <c r="DC38" s="985"/>
      <c r="DD38" s="985"/>
      <c r="DE38" s="985"/>
      <c r="DF38" s="986"/>
      <c r="DG38" s="984"/>
      <c r="DH38" s="985"/>
      <c r="DI38" s="985"/>
      <c r="DJ38" s="985"/>
      <c r="DK38" s="986"/>
      <c r="DL38" s="984"/>
      <c r="DM38" s="985"/>
      <c r="DN38" s="985"/>
      <c r="DO38" s="985"/>
      <c r="DP38" s="986"/>
      <c r="DQ38" s="984"/>
      <c r="DR38" s="985"/>
      <c r="DS38" s="985"/>
      <c r="DT38" s="985"/>
      <c r="DU38" s="986"/>
      <c r="DV38" s="987"/>
      <c r="DW38" s="988"/>
      <c r="DX38" s="988"/>
      <c r="DY38" s="988"/>
      <c r="DZ38" s="989"/>
      <c r="EA38" s="197"/>
    </row>
    <row r="39" spans="1:131" s="198" customFormat="1" ht="26.25" customHeight="1">
      <c r="A39" s="217">
        <v>12</v>
      </c>
      <c r="B39" s="1032"/>
      <c r="C39" s="1033"/>
      <c r="D39" s="1033"/>
      <c r="E39" s="1033"/>
      <c r="F39" s="1033"/>
      <c r="G39" s="1033"/>
      <c r="H39" s="1033"/>
      <c r="I39" s="1033"/>
      <c r="J39" s="1033"/>
      <c r="K39" s="1033"/>
      <c r="L39" s="1033"/>
      <c r="M39" s="1033"/>
      <c r="N39" s="1033"/>
      <c r="O39" s="1033"/>
      <c r="P39" s="1034"/>
      <c r="Q39" s="1038"/>
      <c r="R39" s="1039"/>
      <c r="S39" s="1039"/>
      <c r="T39" s="1039"/>
      <c r="U39" s="1039"/>
      <c r="V39" s="1039"/>
      <c r="W39" s="1039"/>
      <c r="X39" s="1039"/>
      <c r="Y39" s="1039"/>
      <c r="Z39" s="1039"/>
      <c r="AA39" s="1039"/>
      <c r="AB39" s="1039"/>
      <c r="AC39" s="1039"/>
      <c r="AD39" s="1039"/>
      <c r="AE39" s="1040"/>
      <c r="AF39" s="1014"/>
      <c r="AG39" s="1015"/>
      <c r="AH39" s="1015"/>
      <c r="AI39" s="1015"/>
      <c r="AJ39" s="1016"/>
      <c r="AK39" s="974"/>
      <c r="AL39" s="965"/>
      <c r="AM39" s="965"/>
      <c r="AN39" s="965"/>
      <c r="AO39" s="965"/>
      <c r="AP39" s="965"/>
      <c r="AQ39" s="965"/>
      <c r="AR39" s="965"/>
      <c r="AS39" s="965"/>
      <c r="AT39" s="965"/>
      <c r="AU39" s="965"/>
      <c r="AV39" s="965"/>
      <c r="AW39" s="965"/>
      <c r="AX39" s="965"/>
      <c r="AY39" s="965"/>
      <c r="AZ39" s="1037"/>
      <c r="BA39" s="1037"/>
      <c r="BB39" s="1037"/>
      <c r="BC39" s="1037"/>
      <c r="BD39" s="1037"/>
      <c r="BE39" s="1027"/>
      <c r="BF39" s="1027"/>
      <c r="BG39" s="1027"/>
      <c r="BH39" s="1027"/>
      <c r="BI39" s="1028"/>
      <c r="BJ39" s="203"/>
      <c r="BK39" s="203"/>
      <c r="BL39" s="203"/>
      <c r="BM39" s="203"/>
      <c r="BN39" s="203"/>
      <c r="BO39" s="216"/>
      <c r="BP39" s="216"/>
      <c r="BQ39" s="213">
        <v>33</v>
      </c>
      <c r="BR39" s="214"/>
      <c r="BS39" s="1009"/>
      <c r="BT39" s="1010"/>
      <c r="BU39" s="1010"/>
      <c r="BV39" s="1010"/>
      <c r="BW39" s="1010"/>
      <c r="BX39" s="1010"/>
      <c r="BY39" s="1010"/>
      <c r="BZ39" s="1010"/>
      <c r="CA39" s="1010"/>
      <c r="CB39" s="1010"/>
      <c r="CC39" s="1010"/>
      <c r="CD39" s="1010"/>
      <c r="CE39" s="1010"/>
      <c r="CF39" s="1010"/>
      <c r="CG39" s="1011"/>
      <c r="CH39" s="984"/>
      <c r="CI39" s="985"/>
      <c r="CJ39" s="985"/>
      <c r="CK39" s="985"/>
      <c r="CL39" s="986"/>
      <c r="CM39" s="984"/>
      <c r="CN39" s="985"/>
      <c r="CO39" s="985"/>
      <c r="CP39" s="985"/>
      <c r="CQ39" s="986"/>
      <c r="CR39" s="984"/>
      <c r="CS39" s="985"/>
      <c r="CT39" s="985"/>
      <c r="CU39" s="985"/>
      <c r="CV39" s="986"/>
      <c r="CW39" s="984"/>
      <c r="CX39" s="985"/>
      <c r="CY39" s="985"/>
      <c r="CZ39" s="985"/>
      <c r="DA39" s="986"/>
      <c r="DB39" s="984"/>
      <c r="DC39" s="985"/>
      <c r="DD39" s="985"/>
      <c r="DE39" s="985"/>
      <c r="DF39" s="986"/>
      <c r="DG39" s="984"/>
      <c r="DH39" s="985"/>
      <c r="DI39" s="985"/>
      <c r="DJ39" s="985"/>
      <c r="DK39" s="986"/>
      <c r="DL39" s="984"/>
      <c r="DM39" s="985"/>
      <c r="DN39" s="985"/>
      <c r="DO39" s="985"/>
      <c r="DP39" s="986"/>
      <c r="DQ39" s="984"/>
      <c r="DR39" s="985"/>
      <c r="DS39" s="985"/>
      <c r="DT39" s="985"/>
      <c r="DU39" s="986"/>
      <c r="DV39" s="987"/>
      <c r="DW39" s="988"/>
      <c r="DX39" s="988"/>
      <c r="DY39" s="988"/>
      <c r="DZ39" s="989"/>
      <c r="EA39" s="197"/>
    </row>
    <row r="40" spans="1:131" s="198" customFormat="1" ht="26.25" customHeight="1">
      <c r="A40" s="212">
        <v>13</v>
      </c>
      <c r="B40" s="1032"/>
      <c r="C40" s="1033"/>
      <c r="D40" s="1033"/>
      <c r="E40" s="1033"/>
      <c r="F40" s="1033"/>
      <c r="G40" s="1033"/>
      <c r="H40" s="1033"/>
      <c r="I40" s="1033"/>
      <c r="J40" s="1033"/>
      <c r="K40" s="1033"/>
      <c r="L40" s="1033"/>
      <c r="M40" s="1033"/>
      <c r="N40" s="1033"/>
      <c r="O40" s="1033"/>
      <c r="P40" s="1034"/>
      <c r="Q40" s="1038"/>
      <c r="R40" s="1039"/>
      <c r="S40" s="1039"/>
      <c r="T40" s="1039"/>
      <c r="U40" s="1039"/>
      <c r="V40" s="1039"/>
      <c r="W40" s="1039"/>
      <c r="X40" s="1039"/>
      <c r="Y40" s="1039"/>
      <c r="Z40" s="1039"/>
      <c r="AA40" s="1039"/>
      <c r="AB40" s="1039"/>
      <c r="AC40" s="1039"/>
      <c r="AD40" s="1039"/>
      <c r="AE40" s="1040"/>
      <c r="AF40" s="1014"/>
      <c r="AG40" s="1015"/>
      <c r="AH40" s="1015"/>
      <c r="AI40" s="1015"/>
      <c r="AJ40" s="1016"/>
      <c r="AK40" s="974"/>
      <c r="AL40" s="965"/>
      <c r="AM40" s="965"/>
      <c r="AN40" s="965"/>
      <c r="AO40" s="965"/>
      <c r="AP40" s="965"/>
      <c r="AQ40" s="965"/>
      <c r="AR40" s="965"/>
      <c r="AS40" s="965"/>
      <c r="AT40" s="965"/>
      <c r="AU40" s="965"/>
      <c r="AV40" s="965"/>
      <c r="AW40" s="965"/>
      <c r="AX40" s="965"/>
      <c r="AY40" s="965"/>
      <c r="AZ40" s="1037"/>
      <c r="BA40" s="1037"/>
      <c r="BB40" s="1037"/>
      <c r="BC40" s="1037"/>
      <c r="BD40" s="1037"/>
      <c r="BE40" s="1027"/>
      <c r="BF40" s="1027"/>
      <c r="BG40" s="1027"/>
      <c r="BH40" s="1027"/>
      <c r="BI40" s="1028"/>
      <c r="BJ40" s="203"/>
      <c r="BK40" s="203"/>
      <c r="BL40" s="203"/>
      <c r="BM40" s="203"/>
      <c r="BN40" s="203"/>
      <c r="BO40" s="216"/>
      <c r="BP40" s="216"/>
      <c r="BQ40" s="213">
        <v>34</v>
      </c>
      <c r="BR40" s="214"/>
      <c r="BS40" s="1009"/>
      <c r="BT40" s="1010"/>
      <c r="BU40" s="1010"/>
      <c r="BV40" s="1010"/>
      <c r="BW40" s="1010"/>
      <c r="BX40" s="1010"/>
      <c r="BY40" s="1010"/>
      <c r="BZ40" s="1010"/>
      <c r="CA40" s="1010"/>
      <c r="CB40" s="1010"/>
      <c r="CC40" s="1010"/>
      <c r="CD40" s="1010"/>
      <c r="CE40" s="1010"/>
      <c r="CF40" s="1010"/>
      <c r="CG40" s="1011"/>
      <c r="CH40" s="984"/>
      <c r="CI40" s="985"/>
      <c r="CJ40" s="985"/>
      <c r="CK40" s="985"/>
      <c r="CL40" s="986"/>
      <c r="CM40" s="984"/>
      <c r="CN40" s="985"/>
      <c r="CO40" s="985"/>
      <c r="CP40" s="985"/>
      <c r="CQ40" s="986"/>
      <c r="CR40" s="984"/>
      <c r="CS40" s="985"/>
      <c r="CT40" s="985"/>
      <c r="CU40" s="985"/>
      <c r="CV40" s="986"/>
      <c r="CW40" s="984"/>
      <c r="CX40" s="985"/>
      <c r="CY40" s="985"/>
      <c r="CZ40" s="985"/>
      <c r="DA40" s="986"/>
      <c r="DB40" s="984"/>
      <c r="DC40" s="985"/>
      <c r="DD40" s="985"/>
      <c r="DE40" s="985"/>
      <c r="DF40" s="986"/>
      <c r="DG40" s="984"/>
      <c r="DH40" s="985"/>
      <c r="DI40" s="985"/>
      <c r="DJ40" s="985"/>
      <c r="DK40" s="986"/>
      <c r="DL40" s="984"/>
      <c r="DM40" s="985"/>
      <c r="DN40" s="985"/>
      <c r="DO40" s="985"/>
      <c r="DP40" s="986"/>
      <c r="DQ40" s="984"/>
      <c r="DR40" s="985"/>
      <c r="DS40" s="985"/>
      <c r="DT40" s="985"/>
      <c r="DU40" s="986"/>
      <c r="DV40" s="987"/>
      <c r="DW40" s="988"/>
      <c r="DX40" s="988"/>
      <c r="DY40" s="988"/>
      <c r="DZ40" s="989"/>
      <c r="EA40" s="197"/>
    </row>
    <row r="41" spans="1:131" s="198" customFormat="1" ht="26.25" customHeight="1">
      <c r="A41" s="212">
        <v>14</v>
      </c>
      <c r="B41" s="1032"/>
      <c r="C41" s="1033"/>
      <c r="D41" s="1033"/>
      <c r="E41" s="1033"/>
      <c r="F41" s="1033"/>
      <c r="G41" s="1033"/>
      <c r="H41" s="1033"/>
      <c r="I41" s="1033"/>
      <c r="J41" s="1033"/>
      <c r="K41" s="1033"/>
      <c r="L41" s="1033"/>
      <c r="M41" s="1033"/>
      <c r="N41" s="1033"/>
      <c r="O41" s="1033"/>
      <c r="P41" s="1034"/>
      <c r="Q41" s="1038"/>
      <c r="R41" s="1039"/>
      <c r="S41" s="1039"/>
      <c r="T41" s="1039"/>
      <c r="U41" s="1039"/>
      <c r="V41" s="1039"/>
      <c r="W41" s="1039"/>
      <c r="X41" s="1039"/>
      <c r="Y41" s="1039"/>
      <c r="Z41" s="1039"/>
      <c r="AA41" s="1039"/>
      <c r="AB41" s="1039"/>
      <c r="AC41" s="1039"/>
      <c r="AD41" s="1039"/>
      <c r="AE41" s="1040"/>
      <c r="AF41" s="1014"/>
      <c r="AG41" s="1015"/>
      <c r="AH41" s="1015"/>
      <c r="AI41" s="1015"/>
      <c r="AJ41" s="1016"/>
      <c r="AK41" s="974"/>
      <c r="AL41" s="965"/>
      <c r="AM41" s="965"/>
      <c r="AN41" s="965"/>
      <c r="AO41" s="965"/>
      <c r="AP41" s="965"/>
      <c r="AQ41" s="965"/>
      <c r="AR41" s="965"/>
      <c r="AS41" s="965"/>
      <c r="AT41" s="965"/>
      <c r="AU41" s="965"/>
      <c r="AV41" s="965"/>
      <c r="AW41" s="965"/>
      <c r="AX41" s="965"/>
      <c r="AY41" s="965"/>
      <c r="AZ41" s="1037"/>
      <c r="BA41" s="1037"/>
      <c r="BB41" s="1037"/>
      <c r="BC41" s="1037"/>
      <c r="BD41" s="1037"/>
      <c r="BE41" s="1027"/>
      <c r="BF41" s="1027"/>
      <c r="BG41" s="1027"/>
      <c r="BH41" s="1027"/>
      <c r="BI41" s="1028"/>
      <c r="BJ41" s="203"/>
      <c r="BK41" s="203"/>
      <c r="BL41" s="203"/>
      <c r="BM41" s="203"/>
      <c r="BN41" s="203"/>
      <c r="BO41" s="216"/>
      <c r="BP41" s="216"/>
      <c r="BQ41" s="213">
        <v>35</v>
      </c>
      <c r="BR41" s="214"/>
      <c r="BS41" s="1009"/>
      <c r="BT41" s="1010"/>
      <c r="BU41" s="1010"/>
      <c r="BV41" s="1010"/>
      <c r="BW41" s="1010"/>
      <c r="BX41" s="1010"/>
      <c r="BY41" s="1010"/>
      <c r="BZ41" s="1010"/>
      <c r="CA41" s="1010"/>
      <c r="CB41" s="1010"/>
      <c r="CC41" s="1010"/>
      <c r="CD41" s="1010"/>
      <c r="CE41" s="1010"/>
      <c r="CF41" s="1010"/>
      <c r="CG41" s="1011"/>
      <c r="CH41" s="984"/>
      <c r="CI41" s="985"/>
      <c r="CJ41" s="985"/>
      <c r="CK41" s="985"/>
      <c r="CL41" s="986"/>
      <c r="CM41" s="984"/>
      <c r="CN41" s="985"/>
      <c r="CO41" s="985"/>
      <c r="CP41" s="985"/>
      <c r="CQ41" s="986"/>
      <c r="CR41" s="984"/>
      <c r="CS41" s="985"/>
      <c r="CT41" s="985"/>
      <c r="CU41" s="985"/>
      <c r="CV41" s="986"/>
      <c r="CW41" s="984"/>
      <c r="CX41" s="985"/>
      <c r="CY41" s="985"/>
      <c r="CZ41" s="985"/>
      <c r="DA41" s="986"/>
      <c r="DB41" s="984"/>
      <c r="DC41" s="985"/>
      <c r="DD41" s="985"/>
      <c r="DE41" s="985"/>
      <c r="DF41" s="986"/>
      <c r="DG41" s="984"/>
      <c r="DH41" s="985"/>
      <c r="DI41" s="985"/>
      <c r="DJ41" s="985"/>
      <c r="DK41" s="986"/>
      <c r="DL41" s="984"/>
      <c r="DM41" s="985"/>
      <c r="DN41" s="985"/>
      <c r="DO41" s="985"/>
      <c r="DP41" s="986"/>
      <c r="DQ41" s="984"/>
      <c r="DR41" s="985"/>
      <c r="DS41" s="985"/>
      <c r="DT41" s="985"/>
      <c r="DU41" s="986"/>
      <c r="DV41" s="987"/>
      <c r="DW41" s="988"/>
      <c r="DX41" s="988"/>
      <c r="DY41" s="988"/>
      <c r="DZ41" s="989"/>
      <c r="EA41" s="197"/>
    </row>
    <row r="42" spans="1:131" s="198" customFormat="1" ht="26.25" customHeight="1">
      <c r="A42" s="212">
        <v>15</v>
      </c>
      <c r="B42" s="1032"/>
      <c r="C42" s="1033"/>
      <c r="D42" s="1033"/>
      <c r="E42" s="1033"/>
      <c r="F42" s="1033"/>
      <c r="G42" s="1033"/>
      <c r="H42" s="1033"/>
      <c r="I42" s="1033"/>
      <c r="J42" s="1033"/>
      <c r="K42" s="1033"/>
      <c r="L42" s="1033"/>
      <c r="M42" s="1033"/>
      <c r="N42" s="1033"/>
      <c r="O42" s="1033"/>
      <c r="P42" s="1034"/>
      <c r="Q42" s="1038"/>
      <c r="R42" s="1039"/>
      <c r="S42" s="1039"/>
      <c r="T42" s="1039"/>
      <c r="U42" s="1039"/>
      <c r="V42" s="1039"/>
      <c r="W42" s="1039"/>
      <c r="X42" s="1039"/>
      <c r="Y42" s="1039"/>
      <c r="Z42" s="1039"/>
      <c r="AA42" s="1039"/>
      <c r="AB42" s="1039"/>
      <c r="AC42" s="1039"/>
      <c r="AD42" s="1039"/>
      <c r="AE42" s="1040"/>
      <c r="AF42" s="1014"/>
      <c r="AG42" s="1015"/>
      <c r="AH42" s="1015"/>
      <c r="AI42" s="1015"/>
      <c r="AJ42" s="1016"/>
      <c r="AK42" s="974"/>
      <c r="AL42" s="965"/>
      <c r="AM42" s="965"/>
      <c r="AN42" s="965"/>
      <c r="AO42" s="965"/>
      <c r="AP42" s="965"/>
      <c r="AQ42" s="965"/>
      <c r="AR42" s="965"/>
      <c r="AS42" s="965"/>
      <c r="AT42" s="965"/>
      <c r="AU42" s="965"/>
      <c r="AV42" s="965"/>
      <c r="AW42" s="965"/>
      <c r="AX42" s="965"/>
      <c r="AY42" s="965"/>
      <c r="AZ42" s="1037"/>
      <c r="BA42" s="1037"/>
      <c r="BB42" s="1037"/>
      <c r="BC42" s="1037"/>
      <c r="BD42" s="1037"/>
      <c r="BE42" s="1027"/>
      <c r="BF42" s="1027"/>
      <c r="BG42" s="1027"/>
      <c r="BH42" s="1027"/>
      <c r="BI42" s="1028"/>
      <c r="BJ42" s="203"/>
      <c r="BK42" s="203"/>
      <c r="BL42" s="203"/>
      <c r="BM42" s="203"/>
      <c r="BN42" s="203"/>
      <c r="BO42" s="216"/>
      <c r="BP42" s="216"/>
      <c r="BQ42" s="213">
        <v>36</v>
      </c>
      <c r="BR42" s="214"/>
      <c r="BS42" s="1009"/>
      <c r="BT42" s="1010"/>
      <c r="BU42" s="1010"/>
      <c r="BV42" s="1010"/>
      <c r="BW42" s="1010"/>
      <c r="BX42" s="1010"/>
      <c r="BY42" s="1010"/>
      <c r="BZ42" s="1010"/>
      <c r="CA42" s="1010"/>
      <c r="CB42" s="1010"/>
      <c r="CC42" s="1010"/>
      <c r="CD42" s="1010"/>
      <c r="CE42" s="1010"/>
      <c r="CF42" s="1010"/>
      <c r="CG42" s="1011"/>
      <c r="CH42" s="984"/>
      <c r="CI42" s="985"/>
      <c r="CJ42" s="985"/>
      <c r="CK42" s="985"/>
      <c r="CL42" s="986"/>
      <c r="CM42" s="984"/>
      <c r="CN42" s="985"/>
      <c r="CO42" s="985"/>
      <c r="CP42" s="985"/>
      <c r="CQ42" s="986"/>
      <c r="CR42" s="984"/>
      <c r="CS42" s="985"/>
      <c r="CT42" s="985"/>
      <c r="CU42" s="985"/>
      <c r="CV42" s="986"/>
      <c r="CW42" s="984"/>
      <c r="CX42" s="985"/>
      <c r="CY42" s="985"/>
      <c r="CZ42" s="985"/>
      <c r="DA42" s="986"/>
      <c r="DB42" s="984"/>
      <c r="DC42" s="985"/>
      <c r="DD42" s="985"/>
      <c r="DE42" s="985"/>
      <c r="DF42" s="986"/>
      <c r="DG42" s="984"/>
      <c r="DH42" s="985"/>
      <c r="DI42" s="985"/>
      <c r="DJ42" s="985"/>
      <c r="DK42" s="986"/>
      <c r="DL42" s="984"/>
      <c r="DM42" s="985"/>
      <c r="DN42" s="985"/>
      <c r="DO42" s="985"/>
      <c r="DP42" s="986"/>
      <c r="DQ42" s="984"/>
      <c r="DR42" s="985"/>
      <c r="DS42" s="985"/>
      <c r="DT42" s="985"/>
      <c r="DU42" s="986"/>
      <c r="DV42" s="987"/>
      <c r="DW42" s="988"/>
      <c r="DX42" s="988"/>
      <c r="DY42" s="988"/>
      <c r="DZ42" s="989"/>
      <c r="EA42" s="197"/>
    </row>
    <row r="43" spans="1:131" s="198" customFormat="1" ht="26.25" customHeight="1">
      <c r="A43" s="212">
        <v>16</v>
      </c>
      <c r="B43" s="1032"/>
      <c r="C43" s="1033"/>
      <c r="D43" s="1033"/>
      <c r="E43" s="1033"/>
      <c r="F43" s="1033"/>
      <c r="G43" s="1033"/>
      <c r="H43" s="1033"/>
      <c r="I43" s="1033"/>
      <c r="J43" s="1033"/>
      <c r="K43" s="1033"/>
      <c r="L43" s="1033"/>
      <c r="M43" s="1033"/>
      <c r="N43" s="1033"/>
      <c r="O43" s="1033"/>
      <c r="P43" s="1034"/>
      <c r="Q43" s="1038"/>
      <c r="R43" s="1039"/>
      <c r="S43" s="1039"/>
      <c r="T43" s="1039"/>
      <c r="U43" s="1039"/>
      <c r="V43" s="1039"/>
      <c r="W43" s="1039"/>
      <c r="X43" s="1039"/>
      <c r="Y43" s="1039"/>
      <c r="Z43" s="1039"/>
      <c r="AA43" s="1039"/>
      <c r="AB43" s="1039"/>
      <c r="AC43" s="1039"/>
      <c r="AD43" s="1039"/>
      <c r="AE43" s="1040"/>
      <c r="AF43" s="1014"/>
      <c r="AG43" s="1015"/>
      <c r="AH43" s="1015"/>
      <c r="AI43" s="1015"/>
      <c r="AJ43" s="1016"/>
      <c r="AK43" s="974"/>
      <c r="AL43" s="965"/>
      <c r="AM43" s="965"/>
      <c r="AN43" s="965"/>
      <c r="AO43" s="965"/>
      <c r="AP43" s="965"/>
      <c r="AQ43" s="965"/>
      <c r="AR43" s="965"/>
      <c r="AS43" s="965"/>
      <c r="AT43" s="965"/>
      <c r="AU43" s="965"/>
      <c r="AV43" s="965"/>
      <c r="AW43" s="965"/>
      <c r="AX43" s="965"/>
      <c r="AY43" s="965"/>
      <c r="AZ43" s="1037"/>
      <c r="BA43" s="1037"/>
      <c r="BB43" s="1037"/>
      <c r="BC43" s="1037"/>
      <c r="BD43" s="1037"/>
      <c r="BE43" s="1027"/>
      <c r="BF43" s="1027"/>
      <c r="BG43" s="1027"/>
      <c r="BH43" s="1027"/>
      <c r="BI43" s="1028"/>
      <c r="BJ43" s="203"/>
      <c r="BK43" s="203"/>
      <c r="BL43" s="203"/>
      <c r="BM43" s="203"/>
      <c r="BN43" s="203"/>
      <c r="BO43" s="216"/>
      <c r="BP43" s="216"/>
      <c r="BQ43" s="213">
        <v>37</v>
      </c>
      <c r="BR43" s="214"/>
      <c r="BS43" s="1009"/>
      <c r="BT43" s="1010"/>
      <c r="BU43" s="1010"/>
      <c r="BV43" s="1010"/>
      <c r="BW43" s="1010"/>
      <c r="BX43" s="1010"/>
      <c r="BY43" s="1010"/>
      <c r="BZ43" s="1010"/>
      <c r="CA43" s="1010"/>
      <c r="CB43" s="1010"/>
      <c r="CC43" s="1010"/>
      <c r="CD43" s="1010"/>
      <c r="CE43" s="1010"/>
      <c r="CF43" s="1010"/>
      <c r="CG43" s="1011"/>
      <c r="CH43" s="984"/>
      <c r="CI43" s="985"/>
      <c r="CJ43" s="985"/>
      <c r="CK43" s="985"/>
      <c r="CL43" s="986"/>
      <c r="CM43" s="984"/>
      <c r="CN43" s="985"/>
      <c r="CO43" s="985"/>
      <c r="CP43" s="985"/>
      <c r="CQ43" s="986"/>
      <c r="CR43" s="984"/>
      <c r="CS43" s="985"/>
      <c r="CT43" s="985"/>
      <c r="CU43" s="985"/>
      <c r="CV43" s="986"/>
      <c r="CW43" s="984"/>
      <c r="CX43" s="985"/>
      <c r="CY43" s="985"/>
      <c r="CZ43" s="985"/>
      <c r="DA43" s="986"/>
      <c r="DB43" s="984"/>
      <c r="DC43" s="985"/>
      <c r="DD43" s="985"/>
      <c r="DE43" s="985"/>
      <c r="DF43" s="986"/>
      <c r="DG43" s="984"/>
      <c r="DH43" s="985"/>
      <c r="DI43" s="985"/>
      <c r="DJ43" s="985"/>
      <c r="DK43" s="986"/>
      <c r="DL43" s="984"/>
      <c r="DM43" s="985"/>
      <c r="DN43" s="985"/>
      <c r="DO43" s="985"/>
      <c r="DP43" s="986"/>
      <c r="DQ43" s="984"/>
      <c r="DR43" s="985"/>
      <c r="DS43" s="985"/>
      <c r="DT43" s="985"/>
      <c r="DU43" s="986"/>
      <c r="DV43" s="987"/>
      <c r="DW43" s="988"/>
      <c r="DX43" s="988"/>
      <c r="DY43" s="988"/>
      <c r="DZ43" s="989"/>
      <c r="EA43" s="197"/>
    </row>
    <row r="44" spans="1:131" s="198" customFormat="1" ht="26.25" customHeight="1">
      <c r="A44" s="212">
        <v>17</v>
      </c>
      <c r="B44" s="1032"/>
      <c r="C44" s="1033"/>
      <c r="D44" s="1033"/>
      <c r="E44" s="1033"/>
      <c r="F44" s="1033"/>
      <c r="G44" s="1033"/>
      <c r="H44" s="1033"/>
      <c r="I44" s="1033"/>
      <c r="J44" s="1033"/>
      <c r="K44" s="1033"/>
      <c r="L44" s="1033"/>
      <c r="M44" s="1033"/>
      <c r="N44" s="1033"/>
      <c r="O44" s="1033"/>
      <c r="P44" s="1034"/>
      <c r="Q44" s="1038"/>
      <c r="R44" s="1039"/>
      <c r="S44" s="1039"/>
      <c r="T44" s="1039"/>
      <c r="U44" s="1039"/>
      <c r="V44" s="1039"/>
      <c r="W44" s="1039"/>
      <c r="X44" s="1039"/>
      <c r="Y44" s="1039"/>
      <c r="Z44" s="1039"/>
      <c r="AA44" s="1039"/>
      <c r="AB44" s="1039"/>
      <c r="AC44" s="1039"/>
      <c r="AD44" s="1039"/>
      <c r="AE44" s="1040"/>
      <c r="AF44" s="1014"/>
      <c r="AG44" s="1015"/>
      <c r="AH44" s="1015"/>
      <c r="AI44" s="1015"/>
      <c r="AJ44" s="1016"/>
      <c r="AK44" s="974"/>
      <c r="AL44" s="965"/>
      <c r="AM44" s="965"/>
      <c r="AN44" s="965"/>
      <c r="AO44" s="965"/>
      <c r="AP44" s="965"/>
      <c r="AQ44" s="965"/>
      <c r="AR44" s="965"/>
      <c r="AS44" s="965"/>
      <c r="AT44" s="965"/>
      <c r="AU44" s="965"/>
      <c r="AV44" s="965"/>
      <c r="AW44" s="965"/>
      <c r="AX44" s="965"/>
      <c r="AY44" s="965"/>
      <c r="AZ44" s="1037"/>
      <c r="BA44" s="1037"/>
      <c r="BB44" s="1037"/>
      <c r="BC44" s="1037"/>
      <c r="BD44" s="1037"/>
      <c r="BE44" s="1027"/>
      <c r="BF44" s="1027"/>
      <c r="BG44" s="1027"/>
      <c r="BH44" s="1027"/>
      <c r="BI44" s="1028"/>
      <c r="BJ44" s="203"/>
      <c r="BK44" s="203"/>
      <c r="BL44" s="203"/>
      <c r="BM44" s="203"/>
      <c r="BN44" s="203"/>
      <c r="BO44" s="216"/>
      <c r="BP44" s="216"/>
      <c r="BQ44" s="213">
        <v>38</v>
      </c>
      <c r="BR44" s="214"/>
      <c r="BS44" s="1009"/>
      <c r="BT44" s="1010"/>
      <c r="BU44" s="1010"/>
      <c r="BV44" s="1010"/>
      <c r="BW44" s="1010"/>
      <c r="BX44" s="1010"/>
      <c r="BY44" s="1010"/>
      <c r="BZ44" s="1010"/>
      <c r="CA44" s="1010"/>
      <c r="CB44" s="1010"/>
      <c r="CC44" s="1010"/>
      <c r="CD44" s="1010"/>
      <c r="CE44" s="1010"/>
      <c r="CF44" s="1010"/>
      <c r="CG44" s="1011"/>
      <c r="CH44" s="984"/>
      <c r="CI44" s="985"/>
      <c r="CJ44" s="985"/>
      <c r="CK44" s="985"/>
      <c r="CL44" s="986"/>
      <c r="CM44" s="984"/>
      <c r="CN44" s="985"/>
      <c r="CO44" s="985"/>
      <c r="CP44" s="985"/>
      <c r="CQ44" s="986"/>
      <c r="CR44" s="984"/>
      <c r="CS44" s="985"/>
      <c r="CT44" s="985"/>
      <c r="CU44" s="985"/>
      <c r="CV44" s="986"/>
      <c r="CW44" s="984"/>
      <c r="CX44" s="985"/>
      <c r="CY44" s="985"/>
      <c r="CZ44" s="985"/>
      <c r="DA44" s="986"/>
      <c r="DB44" s="984"/>
      <c r="DC44" s="985"/>
      <c r="DD44" s="985"/>
      <c r="DE44" s="985"/>
      <c r="DF44" s="986"/>
      <c r="DG44" s="984"/>
      <c r="DH44" s="985"/>
      <c r="DI44" s="985"/>
      <c r="DJ44" s="985"/>
      <c r="DK44" s="986"/>
      <c r="DL44" s="984"/>
      <c r="DM44" s="985"/>
      <c r="DN44" s="985"/>
      <c r="DO44" s="985"/>
      <c r="DP44" s="986"/>
      <c r="DQ44" s="984"/>
      <c r="DR44" s="985"/>
      <c r="DS44" s="985"/>
      <c r="DT44" s="985"/>
      <c r="DU44" s="986"/>
      <c r="DV44" s="987"/>
      <c r="DW44" s="988"/>
      <c r="DX44" s="988"/>
      <c r="DY44" s="988"/>
      <c r="DZ44" s="989"/>
      <c r="EA44" s="197"/>
    </row>
    <row r="45" spans="1:131" s="198" customFormat="1" ht="26.25" customHeight="1">
      <c r="A45" s="212">
        <v>18</v>
      </c>
      <c r="B45" s="1032"/>
      <c r="C45" s="1033"/>
      <c r="D45" s="1033"/>
      <c r="E45" s="1033"/>
      <c r="F45" s="1033"/>
      <c r="G45" s="1033"/>
      <c r="H45" s="1033"/>
      <c r="I45" s="1033"/>
      <c r="J45" s="1033"/>
      <c r="K45" s="1033"/>
      <c r="L45" s="1033"/>
      <c r="M45" s="1033"/>
      <c r="N45" s="1033"/>
      <c r="O45" s="1033"/>
      <c r="P45" s="1034"/>
      <c r="Q45" s="1038"/>
      <c r="R45" s="1039"/>
      <c r="S45" s="1039"/>
      <c r="T45" s="1039"/>
      <c r="U45" s="1039"/>
      <c r="V45" s="1039"/>
      <c r="W45" s="1039"/>
      <c r="X45" s="1039"/>
      <c r="Y45" s="1039"/>
      <c r="Z45" s="1039"/>
      <c r="AA45" s="1039"/>
      <c r="AB45" s="1039"/>
      <c r="AC45" s="1039"/>
      <c r="AD45" s="1039"/>
      <c r="AE45" s="1040"/>
      <c r="AF45" s="1014"/>
      <c r="AG45" s="1015"/>
      <c r="AH45" s="1015"/>
      <c r="AI45" s="1015"/>
      <c r="AJ45" s="1016"/>
      <c r="AK45" s="974"/>
      <c r="AL45" s="965"/>
      <c r="AM45" s="965"/>
      <c r="AN45" s="965"/>
      <c r="AO45" s="965"/>
      <c r="AP45" s="965"/>
      <c r="AQ45" s="965"/>
      <c r="AR45" s="965"/>
      <c r="AS45" s="965"/>
      <c r="AT45" s="965"/>
      <c r="AU45" s="965"/>
      <c r="AV45" s="965"/>
      <c r="AW45" s="965"/>
      <c r="AX45" s="965"/>
      <c r="AY45" s="965"/>
      <c r="AZ45" s="1037"/>
      <c r="BA45" s="1037"/>
      <c r="BB45" s="1037"/>
      <c r="BC45" s="1037"/>
      <c r="BD45" s="1037"/>
      <c r="BE45" s="1027"/>
      <c r="BF45" s="1027"/>
      <c r="BG45" s="1027"/>
      <c r="BH45" s="1027"/>
      <c r="BI45" s="1028"/>
      <c r="BJ45" s="203"/>
      <c r="BK45" s="203"/>
      <c r="BL45" s="203"/>
      <c r="BM45" s="203"/>
      <c r="BN45" s="203"/>
      <c r="BO45" s="216"/>
      <c r="BP45" s="216"/>
      <c r="BQ45" s="213">
        <v>39</v>
      </c>
      <c r="BR45" s="214"/>
      <c r="BS45" s="1009"/>
      <c r="BT45" s="1010"/>
      <c r="BU45" s="1010"/>
      <c r="BV45" s="1010"/>
      <c r="BW45" s="1010"/>
      <c r="BX45" s="1010"/>
      <c r="BY45" s="1010"/>
      <c r="BZ45" s="1010"/>
      <c r="CA45" s="1010"/>
      <c r="CB45" s="1010"/>
      <c r="CC45" s="1010"/>
      <c r="CD45" s="1010"/>
      <c r="CE45" s="1010"/>
      <c r="CF45" s="1010"/>
      <c r="CG45" s="1011"/>
      <c r="CH45" s="984"/>
      <c r="CI45" s="985"/>
      <c r="CJ45" s="985"/>
      <c r="CK45" s="985"/>
      <c r="CL45" s="986"/>
      <c r="CM45" s="984"/>
      <c r="CN45" s="985"/>
      <c r="CO45" s="985"/>
      <c r="CP45" s="985"/>
      <c r="CQ45" s="986"/>
      <c r="CR45" s="984"/>
      <c r="CS45" s="985"/>
      <c r="CT45" s="985"/>
      <c r="CU45" s="985"/>
      <c r="CV45" s="986"/>
      <c r="CW45" s="984"/>
      <c r="CX45" s="985"/>
      <c r="CY45" s="985"/>
      <c r="CZ45" s="985"/>
      <c r="DA45" s="986"/>
      <c r="DB45" s="984"/>
      <c r="DC45" s="985"/>
      <c r="DD45" s="985"/>
      <c r="DE45" s="985"/>
      <c r="DF45" s="986"/>
      <c r="DG45" s="984"/>
      <c r="DH45" s="985"/>
      <c r="DI45" s="985"/>
      <c r="DJ45" s="985"/>
      <c r="DK45" s="986"/>
      <c r="DL45" s="984"/>
      <c r="DM45" s="985"/>
      <c r="DN45" s="985"/>
      <c r="DO45" s="985"/>
      <c r="DP45" s="986"/>
      <c r="DQ45" s="984"/>
      <c r="DR45" s="985"/>
      <c r="DS45" s="985"/>
      <c r="DT45" s="985"/>
      <c r="DU45" s="986"/>
      <c r="DV45" s="987"/>
      <c r="DW45" s="988"/>
      <c r="DX45" s="988"/>
      <c r="DY45" s="988"/>
      <c r="DZ45" s="989"/>
      <c r="EA45" s="197"/>
    </row>
    <row r="46" spans="1:131" s="198" customFormat="1" ht="26.25" customHeight="1">
      <c r="A46" s="212">
        <v>19</v>
      </c>
      <c r="B46" s="1032"/>
      <c r="C46" s="1033"/>
      <c r="D46" s="1033"/>
      <c r="E46" s="1033"/>
      <c r="F46" s="1033"/>
      <c r="G46" s="1033"/>
      <c r="H46" s="1033"/>
      <c r="I46" s="1033"/>
      <c r="J46" s="1033"/>
      <c r="K46" s="1033"/>
      <c r="L46" s="1033"/>
      <c r="M46" s="1033"/>
      <c r="N46" s="1033"/>
      <c r="O46" s="1033"/>
      <c r="P46" s="1034"/>
      <c r="Q46" s="1038"/>
      <c r="R46" s="1039"/>
      <c r="S46" s="1039"/>
      <c r="T46" s="1039"/>
      <c r="U46" s="1039"/>
      <c r="V46" s="1039"/>
      <c r="W46" s="1039"/>
      <c r="X46" s="1039"/>
      <c r="Y46" s="1039"/>
      <c r="Z46" s="1039"/>
      <c r="AA46" s="1039"/>
      <c r="AB46" s="1039"/>
      <c r="AC46" s="1039"/>
      <c r="AD46" s="1039"/>
      <c r="AE46" s="1040"/>
      <c r="AF46" s="1014"/>
      <c r="AG46" s="1015"/>
      <c r="AH46" s="1015"/>
      <c r="AI46" s="1015"/>
      <c r="AJ46" s="1016"/>
      <c r="AK46" s="974"/>
      <c r="AL46" s="965"/>
      <c r="AM46" s="965"/>
      <c r="AN46" s="965"/>
      <c r="AO46" s="965"/>
      <c r="AP46" s="965"/>
      <c r="AQ46" s="965"/>
      <c r="AR46" s="965"/>
      <c r="AS46" s="965"/>
      <c r="AT46" s="965"/>
      <c r="AU46" s="965"/>
      <c r="AV46" s="965"/>
      <c r="AW46" s="965"/>
      <c r="AX46" s="965"/>
      <c r="AY46" s="965"/>
      <c r="AZ46" s="1037"/>
      <c r="BA46" s="1037"/>
      <c r="BB46" s="1037"/>
      <c r="BC46" s="1037"/>
      <c r="BD46" s="1037"/>
      <c r="BE46" s="1027"/>
      <c r="BF46" s="1027"/>
      <c r="BG46" s="1027"/>
      <c r="BH46" s="1027"/>
      <c r="BI46" s="1028"/>
      <c r="BJ46" s="203"/>
      <c r="BK46" s="203"/>
      <c r="BL46" s="203"/>
      <c r="BM46" s="203"/>
      <c r="BN46" s="203"/>
      <c r="BO46" s="216"/>
      <c r="BP46" s="216"/>
      <c r="BQ46" s="213">
        <v>40</v>
      </c>
      <c r="BR46" s="214"/>
      <c r="BS46" s="1009"/>
      <c r="BT46" s="1010"/>
      <c r="BU46" s="1010"/>
      <c r="BV46" s="1010"/>
      <c r="BW46" s="1010"/>
      <c r="BX46" s="1010"/>
      <c r="BY46" s="1010"/>
      <c r="BZ46" s="1010"/>
      <c r="CA46" s="1010"/>
      <c r="CB46" s="1010"/>
      <c r="CC46" s="1010"/>
      <c r="CD46" s="1010"/>
      <c r="CE46" s="1010"/>
      <c r="CF46" s="1010"/>
      <c r="CG46" s="1011"/>
      <c r="CH46" s="984"/>
      <c r="CI46" s="985"/>
      <c r="CJ46" s="985"/>
      <c r="CK46" s="985"/>
      <c r="CL46" s="986"/>
      <c r="CM46" s="984"/>
      <c r="CN46" s="985"/>
      <c r="CO46" s="985"/>
      <c r="CP46" s="985"/>
      <c r="CQ46" s="986"/>
      <c r="CR46" s="984"/>
      <c r="CS46" s="985"/>
      <c r="CT46" s="985"/>
      <c r="CU46" s="985"/>
      <c r="CV46" s="986"/>
      <c r="CW46" s="984"/>
      <c r="CX46" s="985"/>
      <c r="CY46" s="985"/>
      <c r="CZ46" s="985"/>
      <c r="DA46" s="986"/>
      <c r="DB46" s="984"/>
      <c r="DC46" s="985"/>
      <c r="DD46" s="985"/>
      <c r="DE46" s="985"/>
      <c r="DF46" s="986"/>
      <c r="DG46" s="984"/>
      <c r="DH46" s="985"/>
      <c r="DI46" s="985"/>
      <c r="DJ46" s="985"/>
      <c r="DK46" s="986"/>
      <c r="DL46" s="984"/>
      <c r="DM46" s="985"/>
      <c r="DN46" s="985"/>
      <c r="DO46" s="985"/>
      <c r="DP46" s="986"/>
      <c r="DQ46" s="984"/>
      <c r="DR46" s="985"/>
      <c r="DS46" s="985"/>
      <c r="DT46" s="985"/>
      <c r="DU46" s="986"/>
      <c r="DV46" s="987"/>
      <c r="DW46" s="988"/>
      <c r="DX46" s="988"/>
      <c r="DY46" s="988"/>
      <c r="DZ46" s="989"/>
      <c r="EA46" s="197"/>
    </row>
    <row r="47" spans="1:131" s="198" customFormat="1" ht="26.25" customHeight="1">
      <c r="A47" s="212">
        <v>20</v>
      </c>
      <c r="B47" s="1032"/>
      <c r="C47" s="1033"/>
      <c r="D47" s="1033"/>
      <c r="E47" s="1033"/>
      <c r="F47" s="1033"/>
      <c r="G47" s="1033"/>
      <c r="H47" s="1033"/>
      <c r="I47" s="1033"/>
      <c r="J47" s="1033"/>
      <c r="K47" s="1033"/>
      <c r="L47" s="1033"/>
      <c r="M47" s="1033"/>
      <c r="N47" s="1033"/>
      <c r="O47" s="1033"/>
      <c r="P47" s="1034"/>
      <c r="Q47" s="1038"/>
      <c r="R47" s="1039"/>
      <c r="S47" s="1039"/>
      <c r="T47" s="1039"/>
      <c r="U47" s="1039"/>
      <c r="V47" s="1039"/>
      <c r="W47" s="1039"/>
      <c r="X47" s="1039"/>
      <c r="Y47" s="1039"/>
      <c r="Z47" s="1039"/>
      <c r="AA47" s="1039"/>
      <c r="AB47" s="1039"/>
      <c r="AC47" s="1039"/>
      <c r="AD47" s="1039"/>
      <c r="AE47" s="1040"/>
      <c r="AF47" s="1014"/>
      <c r="AG47" s="1015"/>
      <c r="AH47" s="1015"/>
      <c r="AI47" s="1015"/>
      <c r="AJ47" s="1016"/>
      <c r="AK47" s="974"/>
      <c r="AL47" s="965"/>
      <c r="AM47" s="965"/>
      <c r="AN47" s="965"/>
      <c r="AO47" s="965"/>
      <c r="AP47" s="965"/>
      <c r="AQ47" s="965"/>
      <c r="AR47" s="965"/>
      <c r="AS47" s="965"/>
      <c r="AT47" s="965"/>
      <c r="AU47" s="965"/>
      <c r="AV47" s="965"/>
      <c r="AW47" s="965"/>
      <c r="AX47" s="965"/>
      <c r="AY47" s="965"/>
      <c r="AZ47" s="1037"/>
      <c r="BA47" s="1037"/>
      <c r="BB47" s="1037"/>
      <c r="BC47" s="1037"/>
      <c r="BD47" s="1037"/>
      <c r="BE47" s="1027"/>
      <c r="BF47" s="1027"/>
      <c r="BG47" s="1027"/>
      <c r="BH47" s="1027"/>
      <c r="BI47" s="1028"/>
      <c r="BJ47" s="203"/>
      <c r="BK47" s="203"/>
      <c r="BL47" s="203"/>
      <c r="BM47" s="203"/>
      <c r="BN47" s="203"/>
      <c r="BO47" s="216"/>
      <c r="BP47" s="216"/>
      <c r="BQ47" s="213">
        <v>41</v>
      </c>
      <c r="BR47" s="214"/>
      <c r="BS47" s="1009"/>
      <c r="BT47" s="1010"/>
      <c r="BU47" s="1010"/>
      <c r="BV47" s="1010"/>
      <c r="BW47" s="1010"/>
      <c r="BX47" s="1010"/>
      <c r="BY47" s="1010"/>
      <c r="BZ47" s="1010"/>
      <c r="CA47" s="1010"/>
      <c r="CB47" s="1010"/>
      <c r="CC47" s="1010"/>
      <c r="CD47" s="1010"/>
      <c r="CE47" s="1010"/>
      <c r="CF47" s="1010"/>
      <c r="CG47" s="1011"/>
      <c r="CH47" s="984"/>
      <c r="CI47" s="985"/>
      <c r="CJ47" s="985"/>
      <c r="CK47" s="985"/>
      <c r="CL47" s="986"/>
      <c r="CM47" s="984"/>
      <c r="CN47" s="985"/>
      <c r="CO47" s="985"/>
      <c r="CP47" s="985"/>
      <c r="CQ47" s="986"/>
      <c r="CR47" s="984"/>
      <c r="CS47" s="985"/>
      <c r="CT47" s="985"/>
      <c r="CU47" s="985"/>
      <c r="CV47" s="986"/>
      <c r="CW47" s="984"/>
      <c r="CX47" s="985"/>
      <c r="CY47" s="985"/>
      <c r="CZ47" s="985"/>
      <c r="DA47" s="986"/>
      <c r="DB47" s="984"/>
      <c r="DC47" s="985"/>
      <c r="DD47" s="985"/>
      <c r="DE47" s="985"/>
      <c r="DF47" s="986"/>
      <c r="DG47" s="984"/>
      <c r="DH47" s="985"/>
      <c r="DI47" s="985"/>
      <c r="DJ47" s="985"/>
      <c r="DK47" s="986"/>
      <c r="DL47" s="984"/>
      <c r="DM47" s="985"/>
      <c r="DN47" s="985"/>
      <c r="DO47" s="985"/>
      <c r="DP47" s="986"/>
      <c r="DQ47" s="984"/>
      <c r="DR47" s="985"/>
      <c r="DS47" s="985"/>
      <c r="DT47" s="985"/>
      <c r="DU47" s="986"/>
      <c r="DV47" s="987"/>
      <c r="DW47" s="988"/>
      <c r="DX47" s="988"/>
      <c r="DY47" s="988"/>
      <c r="DZ47" s="989"/>
      <c r="EA47" s="197"/>
    </row>
    <row r="48" spans="1:131" s="198" customFormat="1" ht="26.25" customHeight="1">
      <c r="A48" s="212">
        <v>21</v>
      </c>
      <c r="B48" s="1032"/>
      <c r="C48" s="1033"/>
      <c r="D48" s="1033"/>
      <c r="E48" s="1033"/>
      <c r="F48" s="1033"/>
      <c r="G48" s="1033"/>
      <c r="H48" s="1033"/>
      <c r="I48" s="1033"/>
      <c r="J48" s="1033"/>
      <c r="K48" s="1033"/>
      <c r="L48" s="1033"/>
      <c r="M48" s="1033"/>
      <c r="N48" s="1033"/>
      <c r="O48" s="1033"/>
      <c r="P48" s="1034"/>
      <c r="Q48" s="1038"/>
      <c r="R48" s="1039"/>
      <c r="S48" s="1039"/>
      <c r="T48" s="1039"/>
      <c r="U48" s="1039"/>
      <c r="V48" s="1039"/>
      <c r="W48" s="1039"/>
      <c r="X48" s="1039"/>
      <c r="Y48" s="1039"/>
      <c r="Z48" s="1039"/>
      <c r="AA48" s="1039"/>
      <c r="AB48" s="1039"/>
      <c r="AC48" s="1039"/>
      <c r="AD48" s="1039"/>
      <c r="AE48" s="1040"/>
      <c r="AF48" s="1014"/>
      <c r="AG48" s="1015"/>
      <c r="AH48" s="1015"/>
      <c r="AI48" s="1015"/>
      <c r="AJ48" s="1016"/>
      <c r="AK48" s="974"/>
      <c r="AL48" s="965"/>
      <c r="AM48" s="965"/>
      <c r="AN48" s="965"/>
      <c r="AO48" s="965"/>
      <c r="AP48" s="965"/>
      <c r="AQ48" s="965"/>
      <c r="AR48" s="965"/>
      <c r="AS48" s="965"/>
      <c r="AT48" s="965"/>
      <c r="AU48" s="965"/>
      <c r="AV48" s="965"/>
      <c r="AW48" s="965"/>
      <c r="AX48" s="965"/>
      <c r="AY48" s="965"/>
      <c r="AZ48" s="1037"/>
      <c r="BA48" s="1037"/>
      <c r="BB48" s="1037"/>
      <c r="BC48" s="1037"/>
      <c r="BD48" s="1037"/>
      <c r="BE48" s="1027"/>
      <c r="BF48" s="1027"/>
      <c r="BG48" s="1027"/>
      <c r="BH48" s="1027"/>
      <c r="BI48" s="1028"/>
      <c r="BJ48" s="203"/>
      <c r="BK48" s="203"/>
      <c r="BL48" s="203"/>
      <c r="BM48" s="203"/>
      <c r="BN48" s="203"/>
      <c r="BO48" s="216"/>
      <c r="BP48" s="216"/>
      <c r="BQ48" s="213">
        <v>42</v>
      </c>
      <c r="BR48" s="214"/>
      <c r="BS48" s="1009"/>
      <c r="BT48" s="1010"/>
      <c r="BU48" s="1010"/>
      <c r="BV48" s="1010"/>
      <c r="BW48" s="1010"/>
      <c r="BX48" s="1010"/>
      <c r="BY48" s="1010"/>
      <c r="BZ48" s="1010"/>
      <c r="CA48" s="1010"/>
      <c r="CB48" s="1010"/>
      <c r="CC48" s="1010"/>
      <c r="CD48" s="1010"/>
      <c r="CE48" s="1010"/>
      <c r="CF48" s="1010"/>
      <c r="CG48" s="1011"/>
      <c r="CH48" s="984"/>
      <c r="CI48" s="985"/>
      <c r="CJ48" s="985"/>
      <c r="CK48" s="985"/>
      <c r="CL48" s="986"/>
      <c r="CM48" s="984"/>
      <c r="CN48" s="985"/>
      <c r="CO48" s="985"/>
      <c r="CP48" s="985"/>
      <c r="CQ48" s="986"/>
      <c r="CR48" s="984"/>
      <c r="CS48" s="985"/>
      <c r="CT48" s="985"/>
      <c r="CU48" s="985"/>
      <c r="CV48" s="986"/>
      <c r="CW48" s="984"/>
      <c r="CX48" s="985"/>
      <c r="CY48" s="985"/>
      <c r="CZ48" s="985"/>
      <c r="DA48" s="986"/>
      <c r="DB48" s="984"/>
      <c r="DC48" s="985"/>
      <c r="DD48" s="985"/>
      <c r="DE48" s="985"/>
      <c r="DF48" s="986"/>
      <c r="DG48" s="984"/>
      <c r="DH48" s="985"/>
      <c r="DI48" s="985"/>
      <c r="DJ48" s="985"/>
      <c r="DK48" s="986"/>
      <c r="DL48" s="984"/>
      <c r="DM48" s="985"/>
      <c r="DN48" s="985"/>
      <c r="DO48" s="985"/>
      <c r="DP48" s="986"/>
      <c r="DQ48" s="984"/>
      <c r="DR48" s="985"/>
      <c r="DS48" s="985"/>
      <c r="DT48" s="985"/>
      <c r="DU48" s="986"/>
      <c r="DV48" s="987"/>
      <c r="DW48" s="988"/>
      <c r="DX48" s="988"/>
      <c r="DY48" s="988"/>
      <c r="DZ48" s="989"/>
      <c r="EA48" s="197"/>
    </row>
    <row r="49" spans="1:131" s="198" customFormat="1" ht="26.25" customHeight="1">
      <c r="A49" s="212">
        <v>22</v>
      </c>
      <c r="B49" s="1032"/>
      <c r="C49" s="1033"/>
      <c r="D49" s="1033"/>
      <c r="E49" s="1033"/>
      <c r="F49" s="1033"/>
      <c r="G49" s="1033"/>
      <c r="H49" s="1033"/>
      <c r="I49" s="1033"/>
      <c r="J49" s="1033"/>
      <c r="K49" s="1033"/>
      <c r="L49" s="1033"/>
      <c r="M49" s="1033"/>
      <c r="N49" s="1033"/>
      <c r="O49" s="1033"/>
      <c r="P49" s="1034"/>
      <c r="Q49" s="1038"/>
      <c r="R49" s="1039"/>
      <c r="S49" s="1039"/>
      <c r="T49" s="1039"/>
      <c r="U49" s="1039"/>
      <c r="V49" s="1039"/>
      <c r="W49" s="1039"/>
      <c r="X49" s="1039"/>
      <c r="Y49" s="1039"/>
      <c r="Z49" s="1039"/>
      <c r="AA49" s="1039"/>
      <c r="AB49" s="1039"/>
      <c r="AC49" s="1039"/>
      <c r="AD49" s="1039"/>
      <c r="AE49" s="1040"/>
      <c r="AF49" s="1014"/>
      <c r="AG49" s="1015"/>
      <c r="AH49" s="1015"/>
      <c r="AI49" s="1015"/>
      <c r="AJ49" s="1016"/>
      <c r="AK49" s="974"/>
      <c r="AL49" s="965"/>
      <c r="AM49" s="965"/>
      <c r="AN49" s="965"/>
      <c r="AO49" s="965"/>
      <c r="AP49" s="965"/>
      <c r="AQ49" s="965"/>
      <c r="AR49" s="965"/>
      <c r="AS49" s="965"/>
      <c r="AT49" s="965"/>
      <c r="AU49" s="965"/>
      <c r="AV49" s="965"/>
      <c r="AW49" s="965"/>
      <c r="AX49" s="965"/>
      <c r="AY49" s="965"/>
      <c r="AZ49" s="1037"/>
      <c r="BA49" s="1037"/>
      <c r="BB49" s="1037"/>
      <c r="BC49" s="1037"/>
      <c r="BD49" s="1037"/>
      <c r="BE49" s="1027"/>
      <c r="BF49" s="1027"/>
      <c r="BG49" s="1027"/>
      <c r="BH49" s="1027"/>
      <c r="BI49" s="1028"/>
      <c r="BJ49" s="203"/>
      <c r="BK49" s="203"/>
      <c r="BL49" s="203"/>
      <c r="BM49" s="203"/>
      <c r="BN49" s="203"/>
      <c r="BO49" s="216"/>
      <c r="BP49" s="216"/>
      <c r="BQ49" s="213">
        <v>43</v>
      </c>
      <c r="BR49" s="214"/>
      <c r="BS49" s="1009"/>
      <c r="BT49" s="1010"/>
      <c r="BU49" s="1010"/>
      <c r="BV49" s="1010"/>
      <c r="BW49" s="1010"/>
      <c r="BX49" s="1010"/>
      <c r="BY49" s="1010"/>
      <c r="BZ49" s="1010"/>
      <c r="CA49" s="1010"/>
      <c r="CB49" s="1010"/>
      <c r="CC49" s="1010"/>
      <c r="CD49" s="1010"/>
      <c r="CE49" s="1010"/>
      <c r="CF49" s="1010"/>
      <c r="CG49" s="1011"/>
      <c r="CH49" s="984"/>
      <c r="CI49" s="985"/>
      <c r="CJ49" s="985"/>
      <c r="CK49" s="985"/>
      <c r="CL49" s="986"/>
      <c r="CM49" s="984"/>
      <c r="CN49" s="985"/>
      <c r="CO49" s="985"/>
      <c r="CP49" s="985"/>
      <c r="CQ49" s="986"/>
      <c r="CR49" s="984"/>
      <c r="CS49" s="985"/>
      <c r="CT49" s="985"/>
      <c r="CU49" s="985"/>
      <c r="CV49" s="986"/>
      <c r="CW49" s="984"/>
      <c r="CX49" s="985"/>
      <c r="CY49" s="985"/>
      <c r="CZ49" s="985"/>
      <c r="DA49" s="986"/>
      <c r="DB49" s="984"/>
      <c r="DC49" s="985"/>
      <c r="DD49" s="985"/>
      <c r="DE49" s="985"/>
      <c r="DF49" s="986"/>
      <c r="DG49" s="984"/>
      <c r="DH49" s="985"/>
      <c r="DI49" s="985"/>
      <c r="DJ49" s="985"/>
      <c r="DK49" s="986"/>
      <c r="DL49" s="984"/>
      <c r="DM49" s="985"/>
      <c r="DN49" s="985"/>
      <c r="DO49" s="985"/>
      <c r="DP49" s="986"/>
      <c r="DQ49" s="984"/>
      <c r="DR49" s="985"/>
      <c r="DS49" s="985"/>
      <c r="DT49" s="985"/>
      <c r="DU49" s="986"/>
      <c r="DV49" s="987"/>
      <c r="DW49" s="988"/>
      <c r="DX49" s="988"/>
      <c r="DY49" s="988"/>
      <c r="DZ49" s="989"/>
      <c r="EA49" s="197"/>
    </row>
    <row r="50" spans="1:131" s="198" customFormat="1" ht="26.25" customHeight="1">
      <c r="A50" s="212">
        <v>23</v>
      </c>
      <c r="B50" s="1032"/>
      <c r="C50" s="1033"/>
      <c r="D50" s="1033"/>
      <c r="E50" s="1033"/>
      <c r="F50" s="1033"/>
      <c r="G50" s="1033"/>
      <c r="H50" s="1033"/>
      <c r="I50" s="1033"/>
      <c r="J50" s="1033"/>
      <c r="K50" s="1033"/>
      <c r="L50" s="1033"/>
      <c r="M50" s="1033"/>
      <c r="N50" s="1033"/>
      <c r="O50" s="1033"/>
      <c r="P50" s="1034"/>
      <c r="Q50" s="1035"/>
      <c r="R50" s="1018"/>
      <c r="S50" s="1018"/>
      <c r="T50" s="1018"/>
      <c r="U50" s="1018"/>
      <c r="V50" s="1018"/>
      <c r="W50" s="1018"/>
      <c r="X50" s="1018"/>
      <c r="Y50" s="1018"/>
      <c r="Z50" s="1018"/>
      <c r="AA50" s="1018"/>
      <c r="AB50" s="1018"/>
      <c r="AC50" s="1018"/>
      <c r="AD50" s="1018"/>
      <c r="AE50" s="1036"/>
      <c r="AF50" s="1014"/>
      <c r="AG50" s="1015"/>
      <c r="AH50" s="1015"/>
      <c r="AI50" s="1015"/>
      <c r="AJ50" s="1016"/>
      <c r="AK50" s="1017"/>
      <c r="AL50" s="1018"/>
      <c r="AM50" s="1018"/>
      <c r="AN50" s="1018"/>
      <c r="AO50" s="1018"/>
      <c r="AP50" s="1018"/>
      <c r="AQ50" s="1018"/>
      <c r="AR50" s="1018"/>
      <c r="AS50" s="1018"/>
      <c r="AT50" s="1018"/>
      <c r="AU50" s="1018"/>
      <c r="AV50" s="1018"/>
      <c r="AW50" s="1018"/>
      <c r="AX50" s="1018"/>
      <c r="AY50" s="1018"/>
      <c r="AZ50" s="1019"/>
      <c r="BA50" s="1019"/>
      <c r="BB50" s="1019"/>
      <c r="BC50" s="1019"/>
      <c r="BD50" s="1019"/>
      <c r="BE50" s="1027"/>
      <c r="BF50" s="1027"/>
      <c r="BG50" s="1027"/>
      <c r="BH50" s="1027"/>
      <c r="BI50" s="1028"/>
      <c r="BJ50" s="203"/>
      <c r="BK50" s="203"/>
      <c r="BL50" s="203"/>
      <c r="BM50" s="203"/>
      <c r="BN50" s="203"/>
      <c r="BO50" s="216"/>
      <c r="BP50" s="216"/>
      <c r="BQ50" s="213">
        <v>44</v>
      </c>
      <c r="BR50" s="214"/>
      <c r="BS50" s="1009"/>
      <c r="BT50" s="1010"/>
      <c r="BU50" s="1010"/>
      <c r="BV50" s="1010"/>
      <c r="BW50" s="1010"/>
      <c r="BX50" s="1010"/>
      <c r="BY50" s="1010"/>
      <c r="BZ50" s="1010"/>
      <c r="CA50" s="1010"/>
      <c r="CB50" s="1010"/>
      <c r="CC50" s="1010"/>
      <c r="CD50" s="1010"/>
      <c r="CE50" s="1010"/>
      <c r="CF50" s="1010"/>
      <c r="CG50" s="1011"/>
      <c r="CH50" s="984"/>
      <c r="CI50" s="985"/>
      <c r="CJ50" s="985"/>
      <c r="CK50" s="985"/>
      <c r="CL50" s="986"/>
      <c r="CM50" s="984"/>
      <c r="CN50" s="985"/>
      <c r="CO50" s="985"/>
      <c r="CP50" s="985"/>
      <c r="CQ50" s="986"/>
      <c r="CR50" s="984"/>
      <c r="CS50" s="985"/>
      <c r="CT50" s="985"/>
      <c r="CU50" s="985"/>
      <c r="CV50" s="986"/>
      <c r="CW50" s="984"/>
      <c r="CX50" s="985"/>
      <c r="CY50" s="985"/>
      <c r="CZ50" s="985"/>
      <c r="DA50" s="986"/>
      <c r="DB50" s="984"/>
      <c r="DC50" s="985"/>
      <c r="DD50" s="985"/>
      <c r="DE50" s="985"/>
      <c r="DF50" s="986"/>
      <c r="DG50" s="984"/>
      <c r="DH50" s="985"/>
      <c r="DI50" s="985"/>
      <c r="DJ50" s="985"/>
      <c r="DK50" s="986"/>
      <c r="DL50" s="984"/>
      <c r="DM50" s="985"/>
      <c r="DN50" s="985"/>
      <c r="DO50" s="985"/>
      <c r="DP50" s="986"/>
      <c r="DQ50" s="984"/>
      <c r="DR50" s="985"/>
      <c r="DS50" s="985"/>
      <c r="DT50" s="985"/>
      <c r="DU50" s="986"/>
      <c r="DV50" s="987"/>
      <c r="DW50" s="988"/>
      <c r="DX50" s="988"/>
      <c r="DY50" s="988"/>
      <c r="DZ50" s="989"/>
      <c r="EA50" s="197"/>
    </row>
    <row r="51" spans="1:131" s="198" customFormat="1" ht="26.25" customHeight="1">
      <c r="A51" s="212">
        <v>24</v>
      </c>
      <c r="B51" s="1032"/>
      <c r="C51" s="1033"/>
      <c r="D51" s="1033"/>
      <c r="E51" s="1033"/>
      <c r="F51" s="1033"/>
      <c r="G51" s="1033"/>
      <c r="H51" s="1033"/>
      <c r="I51" s="1033"/>
      <c r="J51" s="1033"/>
      <c r="K51" s="1033"/>
      <c r="L51" s="1033"/>
      <c r="M51" s="1033"/>
      <c r="N51" s="1033"/>
      <c r="O51" s="1033"/>
      <c r="P51" s="1034"/>
      <c r="Q51" s="1035"/>
      <c r="R51" s="1018"/>
      <c r="S51" s="1018"/>
      <c r="T51" s="1018"/>
      <c r="U51" s="1018"/>
      <c r="V51" s="1018"/>
      <c r="W51" s="1018"/>
      <c r="X51" s="1018"/>
      <c r="Y51" s="1018"/>
      <c r="Z51" s="1018"/>
      <c r="AA51" s="1018"/>
      <c r="AB51" s="1018"/>
      <c r="AC51" s="1018"/>
      <c r="AD51" s="1018"/>
      <c r="AE51" s="1036"/>
      <c r="AF51" s="1014"/>
      <c r="AG51" s="1015"/>
      <c r="AH51" s="1015"/>
      <c r="AI51" s="1015"/>
      <c r="AJ51" s="1016"/>
      <c r="AK51" s="1017"/>
      <c r="AL51" s="1018"/>
      <c r="AM51" s="1018"/>
      <c r="AN51" s="1018"/>
      <c r="AO51" s="1018"/>
      <c r="AP51" s="1018"/>
      <c r="AQ51" s="1018"/>
      <c r="AR51" s="1018"/>
      <c r="AS51" s="1018"/>
      <c r="AT51" s="1018"/>
      <c r="AU51" s="1018"/>
      <c r="AV51" s="1018"/>
      <c r="AW51" s="1018"/>
      <c r="AX51" s="1018"/>
      <c r="AY51" s="1018"/>
      <c r="AZ51" s="1019"/>
      <c r="BA51" s="1019"/>
      <c r="BB51" s="1019"/>
      <c r="BC51" s="1019"/>
      <c r="BD51" s="1019"/>
      <c r="BE51" s="1027"/>
      <c r="BF51" s="1027"/>
      <c r="BG51" s="1027"/>
      <c r="BH51" s="1027"/>
      <c r="BI51" s="1028"/>
      <c r="BJ51" s="203"/>
      <c r="BK51" s="203"/>
      <c r="BL51" s="203"/>
      <c r="BM51" s="203"/>
      <c r="BN51" s="203"/>
      <c r="BO51" s="216"/>
      <c r="BP51" s="216"/>
      <c r="BQ51" s="213">
        <v>45</v>
      </c>
      <c r="BR51" s="214"/>
      <c r="BS51" s="1009"/>
      <c r="BT51" s="1010"/>
      <c r="BU51" s="1010"/>
      <c r="BV51" s="1010"/>
      <c r="BW51" s="1010"/>
      <c r="BX51" s="1010"/>
      <c r="BY51" s="1010"/>
      <c r="BZ51" s="1010"/>
      <c r="CA51" s="1010"/>
      <c r="CB51" s="1010"/>
      <c r="CC51" s="1010"/>
      <c r="CD51" s="1010"/>
      <c r="CE51" s="1010"/>
      <c r="CF51" s="1010"/>
      <c r="CG51" s="1011"/>
      <c r="CH51" s="984"/>
      <c r="CI51" s="985"/>
      <c r="CJ51" s="985"/>
      <c r="CK51" s="985"/>
      <c r="CL51" s="986"/>
      <c r="CM51" s="984"/>
      <c r="CN51" s="985"/>
      <c r="CO51" s="985"/>
      <c r="CP51" s="985"/>
      <c r="CQ51" s="986"/>
      <c r="CR51" s="984"/>
      <c r="CS51" s="985"/>
      <c r="CT51" s="985"/>
      <c r="CU51" s="985"/>
      <c r="CV51" s="986"/>
      <c r="CW51" s="984"/>
      <c r="CX51" s="985"/>
      <c r="CY51" s="985"/>
      <c r="CZ51" s="985"/>
      <c r="DA51" s="986"/>
      <c r="DB51" s="984"/>
      <c r="DC51" s="985"/>
      <c r="DD51" s="985"/>
      <c r="DE51" s="985"/>
      <c r="DF51" s="986"/>
      <c r="DG51" s="984"/>
      <c r="DH51" s="985"/>
      <c r="DI51" s="985"/>
      <c r="DJ51" s="985"/>
      <c r="DK51" s="986"/>
      <c r="DL51" s="984"/>
      <c r="DM51" s="985"/>
      <c r="DN51" s="985"/>
      <c r="DO51" s="985"/>
      <c r="DP51" s="986"/>
      <c r="DQ51" s="984"/>
      <c r="DR51" s="985"/>
      <c r="DS51" s="985"/>
      <c r="DT51" s="985"/>
      <c r="DU51" s="986"/>
      <c r="DV51" s="987"/>
      <c r="DW51" s="988"/>
      <c r="DX51" s="988"/>
      <c r="DY51" s="988"/>
      <c r="DZ51" s="989"/>
      <c r="EA51" s="197"/>
    </row>
    <row r="52" spans="1:131" s="198" customFormat="1" ht="26.25" customHeight="1">
      <c r="A52" s="212">
        <v>25</v>
      </c>
      <c r="B52" s="1032"/>
      <c r="C52" s="1033"/>
      <c r="D52" s="1033"/>
      <c r="E52" s="1033"/>
      <c r="F52" s="1033"/>
      <c r="G52" s="1033"/>
      <c r="H52" s="1033"/>
      <c r="I52" s="1033"/>
      <c r="J52" s="1033"/>
      <c r="K52" s="1033"/>
      <c r="L52" s="1033"/>
      <c r="M52" s="1033"/>
      <c r="N52" s="1033"/>
      <c r="O52" s="1033"/>
      <c r="P52" s="1034"/>
      <c r="Q52" s="1035"/>
      <c r="R52" s="1018"/>
      <c r="S52" s="1018"/>
      <c r="T52" s="1018"/>
      <c r="U52" s="1018"/>
      <c r="V52" s="1018"/>
      <c r="W52" s="1018"/>
      <c r="X52" s="1018"/>
      <c r="Y52" s="1018"/>
      <c r="Z52" s="1018"/>
      <c r="AA52" s="1018"/>
      <c r="AB52" s="1018"/>
      <c r="AC52" s="1018"/>
      <c r="AD52" s="1018"/>
      <c r="AE52" s="1036"/>
      <c r="AF52" s="1014"/>
      <c r="AG52" s="1015"/>
      <c r="AH52" s="1015"/>
      <c r="AI52" s="1015"/>
      <c r="AJ52" s="1016"/>
      <c r="AK52" s="1017"/>
      <c r="AL52" s="1018"/>
      <c r="AM52" s="1018"/>
      <c r="AN52" s="1018"/>
      <c r="AO52" s="1018"/>
      <c r="AP52" s="1018"/>
      <c r="AQ52" s="1018"/>
      <c r="AR52" s="1018"/>
      <c r="AS52" s="1018"/>
      <c r="AT52" s="1018"/>
      <c r="AU52" s="1018"/>
      <c r="AV52" s="1018"/>
      <c r="AW52" s="1018"/>
      <c r="AX52" s="1018"/>
      <c r="AY52" s="1018"/>
      <c r="AZ52" s="1019"/>
      <c r="BA52" s="1019"/>
      <c r="BB52" s="1019"/>
      <c r="BC52" s="1019"/>
      <c r="BD52" s="1019"/>
      <c r="BE52" s="1027"/>
      <c r="BF52" s="1027"/>
      <c r="BG52" s="1027"/>
      <c r="BH52" s="1027"/>
      <c r="BI52" s="1028"/>
      <c r="BJ52" s="203"/>
      <c r="BK52" s="203"/>
      <c r="BL52" s="203"/>
      <c r="BM52" s="203"/>
      <c r="BN52" s="203"/>
      <c r="BO52" s="216"/>
      <c r="BP52" s="216"/>
      <c r="BQ52" s="213">
        <v>46</v>
      </c>
      <c r="BR52" s="214"/>
      <c r="BS52" s="1009"/>
      <c r="BT52" s="1010"/>
      <c r="BU52" s="1010"/>
      <c r="BV52" s="1010"/>
      <c r="BW52" s="1010"/>
      <c r="BX52" s="1010"/>
      <c r="BY52" s="1010"/>
      <c r="BZ52" s="1010"/>
      <c r="CA52" s="1010"/>
      <c r="CB52" s="1010"/>
      <c r="CC52" s="1010"/>
      <c r="CD52" s="1010"/>
      <c r="CE52" s="1010"/>
      <c r="CF52" s="1010"/>
      <c r="CG52" s="1011"/>
      <c r="CH52" s="984"/>
      <c r="CI52" s="985"/>
      <c r="CJ52" s="985"/>
      <c r="CK52" s="985"/>
      <c r="CL52" s="986"/>
      <c r="CM52" s="984"/>
      <c r="CN52" s="985"/>
      <c r="CO52" s="985"/>
      <c r="CP52" s="985"/>
      <c r="CQ52" s="986"/>
      <c r="CR52" s="984"/>
      <c r="CS52" s="985"/>
      <c r="CT52" s="985"/>
      <c r="CU52" s="985"/>
      <c r="CV52" s="986"/>
      <c r="CW52" s="984"/>
      <c r="CX52" s="985"/>
      <c r="CY52" s="985"/>
      <c r="CZ52" s="985"/>
      <c r="DA52" s="986"/>
      <c r="DB52" s="984"/>
      <c r="DC52" s="985"/>
      <c r="DD52" s="985"/>
      <c r="DE52" s="985"/>
      <c r="DF52" s="986"/>
      <c r="DG52" s="984"/>
      <c r="DH52" s="985"/>
      <c r="DI52" s="985"/>
      <c r="DJ52" s="985"/>
      <c r="DK52" s="986"/>
      <c r="DL52" s="984"/>
      <c r="DM52" s="985"/>
      <c r="DN52" s="985"/>
      <c r="DO52" s="985"/>
      <c r="DP52" s="986"/>
      <c r="DQ52" s="984"/>
      <c r="DR52" s="985"/>
      <c r="DS52" s="985"/>
      <c r="DT52" s="985"/>
      <c r="DU52" s="986"/>
      <c r="DV52" s="987"/>
      <c r="DW52" s="988"/>
      <c r="DX52" s="988"/>
      <c r="DY52" s="988"/>
      <c r="DZ52" s="989"/>
      <c r="EA52" s="197"/>
    </row>
    <row r="53" spans="1:131" s="198" customFormat="1" ht="26.25" customHeight="1">
      <c r="A53" s="212">
        <v>26</v>
      </c>
      <c r="B53" s="1032"/>
      <c r="C53" s="1033"/>
      <c r="D53" s="1033"/>
      <c r="E53" s="1033"/>
      <c r="F53" s="1033"/>
      <c r="G53" s="1033"/>
      <c r="H53" s="1033"/>
      <c r="I53" s="1033"/>
      <c r="J53" s="1033"/>
      <c r="K53" s="1033"/>
      <c r="L53" s="1033"/>
      <c r="M53" s="1033"/>
      <c r="N53" s="1033"/>
      <c r="O53" s="1033"/>
      <c r="P53" s="1034"/>
      <c r="Q53" s="1035"/>
      <c r="R53" s="1018"/>
      <c r="S53" s="1018"/>
      <c r="T53" s="1018"/>
      <c r="U53" s="1018"/>
      <c r="V53" s="1018"/>
      <c r="W53" s="1018"/>
      <c r="X53" s="1018"/>
      <c r="Y53" s="1018"/>
      <c r="Z53" s="1018"/>
      <c r="AA53" s="1018"/>
      <c r="AB53" s="1018"/>
      <c r="AC53" s="1018"/>
      <c r="AD53" s="1018"/>
      <c r="AE53" s="1036"/>
      <c r="AF53" s="1014"/>
      <c r="AG53" s="1015"/>
      <c r="AH53" s="1015"/>
      <c r="AI53" s="1015"/>
      <c r="AJ53" s="1016"/>
      <c r="AK53" s="1017"/>
      <c r="AL53" s="1018"/>
      <c r="AM53" s="1018"/>
      <c r="AN53" s="1018"/>
      <c r="AO53" s="1018"/>
      <c r="AP53" s="1018"/>
      <c r="AQ53" s="1018"/>
      <c r="AR53" s="1018"/>
      <c r="AS53" s="1018"/>
      <c r="AT53" s="1018"/>
      <c r="AU53" s="1018"/>
      <c r="AV53" s="1018"/>
      <c r="AW53" s="1018"/>
      <c r="AX53" s="1018"/>
      <c r="AY53" s="1018"/>
      <c r="AZ53" s="1019"/>
      <c r="BA53" s="1019"/>
      <c r="BB53" s="1019"/>
      <c r="BC53" s="1019"/>
      <c r="BD53" s="1019"/>
      <c r="BE53" s="1027"/>
      <c r="BF53" s="1027"/>
      <c r="BG53" s="1027"/>
      <c r="BH53" s="1027"/>
      <c r="BI53" s="1028"/>
      <c r="BJ53" s="203"/>
      <c r="BK53" s="203"/>
      <c r="BL53" s="203"/>
      <c r="BM53" s="203"/>
      <c r="BN53" s="203"/>
      <c r="BO53" s="216"/>
      <c r="BP53" s="216"/>
      <c r="BQ53" s="213">
        <v>47</v>
      </c>
      <c r="BR53" s="214"/>
      <c r="BS53" s="1009"/>
      <c r="BT53" s="1010"/>
      <c r="BU53" s="1010"/>
      <c r="BV53" s="1010"/>
      <c r="BW53" s="1010"/>
      <c r="BX53" s="1010"/>
      <c r="BY53" s="1010"/>
      <c r="BZ53" s="1010"/>
      <c r="CA53" s="1010"/>
      <c r="CB53" s="1010"/>
      <c r="CC53" s="1010"/>
      <c r="CD53" s="1010"/>
      <c r="CE53" s="1010"/>
      <c r="CF53" s="1010"/>
      <c r="CG53" s="1011"/>
      <c r="CH53" s="984"/>
      <c r="CI53" s="985"/>
      <c r="CJ53" s="985"/>
      <c r="CK53" s="985"/>
      <c r="CL53" s="986"/>
      <c r="CM53" s="984"/>
      <c r="CN53" s="985"/>
      <c r="CO53" s="985"/>
      <c r="CP53" s="985"/>
      <c r="CQ53" s="986"/>
      <c r="CR53" s="984"/>
      <c r="CS53" s="985"/>
      <c r="CT53" s="985"/>
      <c r="CU53" s="985"/>
      <c r="CV53" s="986"/>
      <c r="CW53" s="984"/>
      <c r="CX53" s="985"/>
      <c r="CY53" s="985"/>
      <c r="CZ53" s="985"/>
      <c r="DA53" s="986"/>
      <c r="DB53" s="984"/>
      <c r="DC53" s="985"/>
      <c r="DD53" s="985"/>
      <c r="DE53" s="985"/>
      <c r="DF53" s="986"/>
      <c r="DG53" s="984"/>
      <c r="DH53" s="985"/>
      <c r="DI53" s="985"/>
      <c r="DJ53" s="985"/>
      <c r="DK53" s="986"/>
      <c r="DL53" s="984"/>
      <c r="DM53" s="985"/>
      <c r="DN53" s="985"/>
      <c r="DO53" s="985"/>
      <c r="DP53" s="986"/>
      <c r="DQ53" s="984"/>
      <c r="DR53" s="985"/>
      <c r="DS53" s="985"/>
      <c r="DT53" s="985"/>
      <c r="DU53" s="986"/>
      <c r="DV53" s="987"/>
      <c r="DW53" s="988"/>
      <c r="DX53" s="988"/>
      <c r="DY53" s="988"/>
      <c r="DZ53" s="989"/>
      <c r="EA53" s="197"/>
    </row>
    <row r="54" spans="1:131" s="198" customFormat="1" ht="26.25" customHeight="1">
      <c r="A54" s="212">
        <v>27</v>
      </c>
      <c r="B54" s="1032"/>
      <c r="C54" s="1033"/>
      <c r="D54" s="1033"/>
      <c r="E54" s="1033"/>
      <c r="F54" s="1033"/>
      <c r="G54" s="1033"/>
      <c r="H54" s="1033"/>
      <c r="I54" s="1033"/>
      <c r="J54" s="1033"/>
      <c r="K54" s="1033"/>
      <c r="L54" s="1033"/>
      <c r="M54" s="1033"/>
      <c r="N54" s="1033"/>
      <c r="O54" s="1033"/>
      <c r="P54" s="1034"/>
      <c r="Q54" s="1035"/>
      <c r="R54" s="1018"/>
      <c r="S54" s="1018"/>
      <c r="T54" s="1018"/>
      <c r="U54" s="1018"/>
      <c r="V54" s="1018"/>
      <c r="W54" s="1018"/>
      <c r="X54" s="1018"/>
      <c r="Y54" s="1018"/>
      <c r="Z54" s="1018"/>
      <c r="AA54" s="1018"/>
      <c r="AB54" s="1018"/>
      <c r="AC54" s="1018"/>
      <c r="AD54" s="1018"/>
      <c r="AE54" s="1036"/>
      <c r="AF54" s="1014"/>
      <c r="AG54" s="1015"/>
      <c r="AH54" s="1015"/>
      <c r="AI54" s="1015"/>
      <c r="AJ54" s="1016"/>
      <c r="AK54" s="1017"/>
      <c r="AL54" s="1018"/>
      <c r="AM54" s="1018"/>
      <c r="AN54" s="1018"/>
      <c r="AO54" s="1018"/>
      <c r="AP54" s="1018"/>
      <c r="AQ54" s="1018"/>
      <c r="AR54" s="1018"/>
      <c r="AS54" s="1018"/>
      <c r="AT54" s="1018"/>
      <c r="AU54" s="1018"/>
      <c r="AV54" s="1018"/>
      <c r="AW54" s="1018"/>
      <c r="AX54" s="1018"/>
      <c r="AY54" s="1018"/>
      <c r="AZ54" s="1019"/>
      <c r="BA54" s="1019"/>
      <c r="BB54" s="1019"/>
      <c r="BC54" s="1019"/>
      <c r="BD54" s="1019"/>
      <c r="BE54" s="1027"/>
      <c r="BF54" s="1027"/>
      <c r="BG54" s="1027"/>
      <c r="BH54" s="1027"/>
      <c r="BI54" s="1028"/>
      <c r="BJ54" s="203"/>
      <c r="BK54" s="203"/>
      <c r="BL54" s="203"/>
      <c r="BM54" s="203"/>
      <c r="BN54" s="203"/>
      <c r="BO54" s="216"/>
      <c r="BP54" s="216"/>
      <c r="BQ54" s="213">
        <v>48</v>
      </c>
      <c r="BR54" s="214"/>
      <c r="BS54" s="1009"/>
      <c r="BT54" s="1010"/>
      <c r="BU54" s="1010"/>
      <c r="BV54" s="1010"/>
      <c r="BW54" s="1010"/>
      <c r="BX54" s="1010"/>
      <c r="BY54" s="1010"/>
      <c r="BZ54" s="1010"/>
      <c r="CA54" s="1010"/>
      <c r="CB54" s="1010"/>
      <c r="CC54" s="1010"/>
      <c r="CD54" s="1010"/>
      <c r="CE54" s="1010"/>
      <c r="CF54" s="1010"/>
      <c r="CG54" s="1011"/>
      <c r="CH54" s="984"/>
      <c r="CI54" s="985"/>
      <c r="CJ54" s="985"/>
      <c r="CK54" s="985"/>
      <c r="CL54" s="986"/>
      <c r="CM54" s="984"/>
      <c r="CN54" s="985"/>
      <c r="CO54" s="985"/>
      <c r="CP54" s="985"/>
      <c r="CQ54" s="986"/>
      <c r="CR54" s="984"/>
      <c r="CS54" s="985"/>
      <c r="CT54" s="985"/>
      <c r="CU54" s="985"/>
      <c r="CV54" s="986"/>
      <c r="CW54" s="984"/>
      <c r="CX54" s="985"/>
      <c r="CY54" s="985"/>
      <c r="CZ54" s="985"/>
      <c r="DA54" s="986"/>
      <c r="DB54" s="984"/>
      <c r="DC54" s="985"/>
      <c r="DD54" s="985"/>
      <c r="DE54" s="985"/>
      <c r="DF54" s="986"/>
      <c r="DG54" s="984"/>
      <c r="DH54" s="985"/>
      <c r="DI54" s="985"/>
      <c r="DJ54" s="985"/>
      <c r="DK54" s="986"/>
      <c r="DL54" s="984"/>
      <c r="DM54" s="985"/>
      <c r="DN54" s="985"/>
      <c r="DO54" s="985"/>
      <c r="DP54" s="986"/>
      <c r="DQ54" s="984"/>
      <c r="DR54" s="985"/>
      <c r="DS54" s="985"/>
      <c r="DT54" s="985"/>
      <c r="DU54" s="986"/>
      <c r="DV54" s="987"/>
      <c r="DW54" s="988"/>
      <c r="DX54" s="988"/>
      <c r="DY54" s="988"/>
      <c r="DZ54" s="989"/>
      <c r="EA54" s="197"/>
    </row>
    <row r="55" spans="1:131" s="198" customFormat="1" ht="26.25" customHeight="1">
      <c r="A55" s="212">
        <v>28</v>
      </c>
      <c r="B55" s="1032"/>
      <c r="C55" s="1033"/>
      <c r="D55" s="1033"/>
      <c r="E55" s="1033"/>
      <c r="F55" s="1033"/>
      <c r="G55" s="1033"/>
      <c r="H55" s="1033"/>
      <c r="I55" s="1033"/>
      <c r="J55" s="1033"/>
      <c r="K55" s="1033"/>
      <c r="L55" s="1033"/>
      <c r="M55" s="1033"/>
      <c r="N55" s="1033"/>
      <c r="O55" s="1033"/>
      <c r="P55" s="1034"/>
      <c r="Q55" s="1035"/>
      <c r="R55" s="1018"/>
      <c r="S55" s="1018"/>
      <c r="T55" s="1018"/>
      <c r="U55" s="1018"/>
      <c r="V55" s="1018"/>
      <c r="W55" s="1018"/>
      <c r="X55" s="1018"/>
      <c r="Y55" s="1018"/>
      <c r="Z55" s="1018"/>
      <c r="AA55" s="1018"/>
      <c r="AB55" s="1018"/>
      <c r="AC55" s="1018"/>
      <c r="AD55" s="1018"/>
      <c r="AE55" s="1036"/>
      <c r="AF55" s="1014"/>
      <c r="AG55" s="1015"/>
      <c r="AH55" s="1015"/>
      <c r="AI55" s="1015"/>
      <c r="AJ55" s="1016"/>
      <c r="AK55" s="1017"/>
      <c r="AL55" s="1018"/>
      <c r="AM55" s="1018"/>
      <c r="AN55" s="1018"/>
      <c r="AO55" s="1018"/>
      <c r="AP55" s="1018"/>
      <c r="AQ55" s="1018"/>
      <c r="AR55" s="1018"/>
      <c r="AS55" s="1018"/>
      <c r="AT55" s="1018"/>
      <c r="AU55" s="1018"/>
      <c r="AV55" s="1018"/>
      <c r="AW55" s="1018"/>
      <c r="AX55" s="1018"/>
      <c r="AY55" s="1018"/>
      <c r="AZ55" s="1019"/>
      <c r="BA55" s="1019"/>
      <c r="BB55" s="1019"/>
      <c r="BC55" s="1019"/>
      <c r="BD55" s="1019"/>
      <c r="BE55" s="1027"/>
      <c r="BF55" s="1027"/>
      <c r="BG55" s="1027"/>
      <c r="BH55" s="1027"/>
      <c r="BI55" s="1028"/>
      <c r="BJ55" s="203"/>
      <c r="BK55" s="203"/>
      <c r="BL55" s="203"/>
      <c r="BM55" s="203"/>
      <c r="BN55" s="203"/>
      <c r="BO55" s="216"/>
      <c r="BP55" s="216"/>
      <c r="BQ55" s="213">
        <v>49</v>
      </c>
      <c r="BR55" s="214"/>
      <c r="BS55" s="1009"/>
      <c r="BT55" s="1010"/>
      <c r="BU55" s="1010"/>
      <c r="BV55" s="1010"/>
      <c r="BW55" s="1010"/>
      <c r="BX55" s="1010"/>
      <c r="BY55" s="1010"/>
      <c r="BZ55" s="1010"/>
      <c r="CA55" s="1010"/>
      <c r="CB55" s="1010"/>
      <c r="CC55" s="1010"/>
      <c r="CD55" s="1010"/>
      <c r="CE55" s="1010"/>
      <c r="CF55" s="1010"/>
      <c r="CG55" s="1011"/>
      <c r="CH55" s="984"/>
      <c r="CI55" s="985"/>
      <c r="CJ55" s="985"/>
      <c r="CK55" s="985"/>
      <c r="CL55" s="986"/>
      <c r="CM55" s="984"/>
      <c r="CN55" s="985"/>
      <c r="CO55" s="985"/>
      <c r="CP55" s="985"/>
      <c r="CQ55" s="986"/>
      <c r="CR55" s="984"/>
      <c r="CS55" s="985"/>
      <c r="CT55" s="985"/>
      <c r="CU55" s="985"/>
      <c r="CV55" s="986"/>
      <c r="CW55" s="984"/>
      <c r="CX55" s="985"/>
      <c r="CY55" s="985"/>
      <c r="CZ55" s="985"/>
      <c r="DA55" s="986"/>
      <c r="DB55" s="984"/>
      <c r="DC55" s="985"/>
      <c r="DD55" s="985"/>
      <c r="DE55" s="985"/>
      <c r="DF55" s="986"/>
      <c r="DG55" s="984"/>
      <c r="DH55" s="985"/>
      <c r="DI55" s="985"/>
      <c r="DJ55" s="985"/>
      <c r="DK55" s="986"/>
      <c r="DL55" s="984"/>
      <c r="DM55" s="985"/>
      <c r="DN55" s="985"/>
      <c r="DO55" s="985"/>
      <c r="DP55" s="986"/>
      <c r="DQ55" s="984"/>
      <c r="DR55" s="985"/>
      <c r="DS55" s="985"/>
      <c r="DT55" s="985"/>
      <c r="DU55" s="986"/>
      <c r="DV55" s="987"/>
      <c r="DW55" s="988"/>
      <c r="DX55" s="988"/>
      <c r="DY55" s="988"/>
      <c r="DZ55" s="989"/>
      <c r="EA55" s="197"/>
    </row>
    <row r="56" spans="1:131" s="198" customFormat="1" ht="26.25" customHeight="1">
      <c r="A56" s="212">
        <v>29</v>
      </c>
      <c r="B56" s="1032"/>
      <c r="C56" s="1033"/>
      <c r="D56" s="1033"/>
      <c r="E56" s="1033"/>
      <c r="F56" s="1033"/>
      <c r="G56" s="1033"/>
      <c r="H56" s="1033"/>
      <c r="I56" s="1033"/>
      <c r="J56" s="1033"/>
      <c r="K56" s="1033"/>
      <c r="L56" s="1033"/>
      <c r="M56" s="1033"/>
      <c r="N56" s="1033"/>
      <c r="O56" s="1033"/>
      <c r="P56" s="1034"/>
      <c r="Q56" s="1035"/>
      <c r="R56" s="1018"/>
      <c r="S56" s="1018"/>
      <c r="T56" s="1018"/>
      <c r="U56" s="1018"/>
      <c r="V56" s="1018"/>
      <c r="W56" s="1018"/>
      <c r="X56" s="1018"/>
      <c r="Y56" s="1018"/>
      <c r="Z56" s="1018"/>
      <c r="AA56" s="1018"/>
      <c r="AB56" s="1018"/>
      <c r="AC56" s="1018"/>
      <c r="AD56" s="1018"/>
      <c r="AE56" s="1036"/>
      <c r="AF56" s="1014"/>
      <c r="AG56" s="1015"/>
      <c r="AH56" s="1015"/>
      <c r="AI56" s="1015"/>
      <c r="AJ56" s="1016"/>
      <c r="AK56" s="1017"/>
      <c r="AL56" s="1018"/>
      <c r="AM56" s="1018"/>
      <c r="AN56" s="1018"/>
      <c r="AO56" s="1018"/>
      <c r="AP56" s="1018"/>
      <c r="AQ56" s="1018"/>
      <c r="AR56" s="1018"/>
      <c r="AS56" s="1018"/>
      <c r="AT56" s="1018"/>
      <c r="AU56" s="1018"/>
      <c r="AV56" s="1018"/>
      <c r="AW56" s="1018"/>
      <c r="AX56" s="1018"/>
      <c r="AY56" s="1018"/>
      <c r="AZ56" s="1019"/>
      <c r="BA56" s="1019"/>
      <c r="BB56" s="1019"/>
      <c r="BC56" s="1019"/>
      <c r="BD56" s="1019"/>
      <c r="BE56" s="1027"/>
      <c r="BF56" s="1027"/>
      <c r="BG56" s="1027"/>
      <c r="BH56" s="1027"/>
      <c r="BI56" s="1028"/>
      <c r="BJ56" s="203"/>
      <c r="BK56" s="203"/>
      <c r="BL56" s="203"/>
      <c r="BM56" s="203"/>
      <c r="BN56" s="203"/>
      <c r="BO56" s="216"/>
      <c r="BP56" s="216"/>
      <c r="BQ56" s="213">
        <v>50</v>
      </c>
      <c r="BR56" s="214"/>
      <c r="BS56" s="1009"/>
      <c r="BT56" s="1010"/>
      <c r="BU56" s="1010"/>
      <c r="BV56" s="1010"/>
      <c r="BW56" s="1010"/>
      <c r="BX56" s="1010"/>
      <c r="BY56" s="1010"/>
      <c r="BZ56" s="1010"/>
      <c r="CA56" s="1010"/>
      <c r="CB56" s="1010"/>
      <c r="CC56" s="1010"/>
      <c r="CD56" s="1010"/>
      <c r="CE56" s="1010"/>
      <c r="CF56" s="1010"/>
      <c r="CG56" s="1011"/>
      <c r="CH56" s="984"/>
      <c r="CI56" s="985"/>
      <c r="CJ56" s="985"/>
      <c r="CK56" s="985"/>
      <c r="CL56" s="986"/>
      <c r="CM56" s="984"/>
      <c r="CN56" s="985"/>
      <c r="CO56" s="985"/>
      <c r="CP56" s="985"/>
      <c r="CQ56" s="986"/>
      <c r="CR56" s="984"/>
      <c r="CS56" s="985"/>
      <c r="CT56" s="985"/>
      <c r="CU56" s="985"/>
      <c r="CV56" s="986"/>
      <c r="CW56" s="984"/>
      <c r="CX56" s="985"/>
      <c r="CY56" s="985"/>
      <c r="CZ56" s="985"/>
      <c r="DA56" s="986"/>
      <c r="DB56" s="984"/>
      <c r="DC56" s="985"/>
      <c r="DD56" s="985"/>
      <c r="DE56" s="985"/>
      <c r="DF56" s="986"/>
      <c r="DG56" s="984"/>
      <c r="DH56" s="985"/>
      <c r="DI56" s="985"/>
      <c r="DJ56" s="985"/>
      <c r="DK56" s="986"/>
      <c r="DL56" s="984"/>
      <c r="DM56" s="985"/>
      <c r="DN56" s="985"/>
      <c r="DO56" s="985"/>
      <c r="DP56" s="986"/>
      <c r="DQ56" s="984"/>
      <c r="DR56" s="985"/>
      <c r="DS56" s="985"/>
      <c r="DT56" s="985"/>
      <c r="DU56" s="986"/>
      <c r="DV56" s="987"/>
      <c r="DW56" s="988"/>
      <c r="DX56" s="988"/>
      <c r="DY56" s="988"/>
      <c r="DZ56" s="989"/>
      <c r="EA56" s="197"/>
    </row>
    <row r="57" spans="1:131" s="198" customFormat="1" ht="26.25" customHeight="1">
      <c r="A57" s="212">
        <v>30</v>
      </c>
      <c r="B57" s="1032"/>
      <c r="C57" s="1033"/>
      <c r="D57" s="1033"/>
      <c r="E57" s="1033"/>
      <c r="F57" s="1033"/>
      <c r="G57" s="1033"/>
      <c r="H57" s="1033"/>
      <c r="I57" s="1033"/>
      <c r="J57" s="1033"/>
      <c r="K57" s="1033"/>
      <c r="L57" s="1033"/>
      <c r="M57" s="1033"/>
      <c r="N57" s="1033"/>
      <c r="O57" s="1033"/>
      <c r="P57" s="1034"/>
      <c r="Q57" s="1035"/>
      <c r="R57" s="1018"/>
      <c r="S57" s="1018"/>
      <c r="T57" s="1018"/>
      <c r="U57" s="1018"/>
      <c r="V57" s="1018"/>
      <c r="W57" s="1018"/>
      <c r="X57" s="1018"/>
      <c r="Y57" s="1018"/>
      <c r="Z57" s="1018"/>
      <c r="AA57" s="1018"/>
      <c r="AB57" s="1018"/>
      <c r="AC57" s="1018"/>
      <c r="AD57" s="1018"/>
      <c r="AE57" s="1036"/>
      <c r="AF57" s="1014"/>
      <c r="AG57" s="1015"/>
      <c r="AH57" s="1015"/>
      <c r="AI57" s="1015"/>
      <c r="AJ57" s="1016"/>
      <c r="AK57" s="1017"/>
      <c r="AL57" s="1018"/>
      <c r="AM57" s="1018"/>
      <c r="AN57" s="1018"/>
      <c r="AO57" s="1018"/>
      <c r="AP57" s="1018"/>
      <c r="AQ57" s="1018"/>
      <c r="AR57" s="1018"/>
      <c r="AS57" s="1018"/>
      <c r="AT57" s="1018"/>
      <c r="AU57" s="1018"/>
      <c r="AV57" s="1018"/>
      <c r="AW57" s="1018"/>
      <c r="AX57" s="1018"/>
      <c r="AY57" s="1018"/>
      <c r="AZ57" s="1019"/>
      <c r="BA57" s="1019"/>
      <c r="BB57" s="1019"/>
      <c r="BC57" s="1019"/>
      <c r="BD57" s="1019"/>
      <c r="BE57" s="1027"/>
      <c r="BF57" s="1027"/>
      <c r="BG57" s="1027"/>
      <c r="BH57" s="1027"/>
      <c r="BI57" s="1028"/>
      <c r="BJ57" s="203"/>
      <c r="BK57" s="203"/>
      <c r="BL57" s="203"/>
      <c r="BM57" s="203"/>
      <c r="BN57" s="203"/>
      <c r="BO57" s="216"/>
      <c r="BP57" s="216"/>
      <c r="BQ57" s="213">
        <v>51</v>
      </c>
      <c r="BR57" s="214"/>
      <c r="BS57" s="1009"/>
      <c r="BT57" s="1010"/>
      <c r="BU57" s="1010"/>
      <c r="BV57" s="1010"/>
      <c r="BW57" s="1010"/>
      <c r="BX57" s="1010"/>
      <c r="BY57" s="1010"/>
      <c r="BZ57" s="1010"/>
      <c r="CA57" s="1010"/>
      <c r="CB57" s="1010"/>
      <c r="CC57" s="1010"/>
      <c r="CD57" s="1010"/>
      <c r="CE57" s="1010"/>
      <c r="CF57" s="1010"/>
      <c r="CG57" s="1011"/>
      <c r="CH57" s="984"/>
      <c r="CI57" s="985"/>
      <c r="CJ57" s="985"/>
      <c r="CK57" s="985"/>
      <c r="CL57" s="986"/>
      <c r="CM57" s="984"/>
      <c r="CN57" s="985"/>
      <c r="CO57" s="985"/>
      <c r="CP57" s="985"/>
      <c r="CQ57" s="986"/>
      <c r="CR57" s="984"/>
      <c r="CS57" s="985"/>
      <c r="CT57" s="985"/>
      <c r="CU57" s="985"/>
      <c r="CV57" s="986"/>
      <c r="CW57" s="984"/>
      <c r="CX57" s="985"/>
      <c r="CY57" s="985"/>
      <c r="CZ57" s="985"/>
      <c r="DA57" s="986"/>
      <c r="DB57" s="984"/>
      <c r="DC57" s="985"/>
      <c r="DD57" s="985"/>
      <c r="DE57" s="985"/>
      <c r="DF57" s="986"/>
      <c r="DG57" s="984"/>
      <c r="DH57" s="985"/>
      <c r="DI57" s="985"/>
      <c r="DJ57" s="985"/>
      <c r="DK57" s="986"/>
      <c r="DL57" s="984"/>
      <c r="DM57" s="985"/>
      <c r="DN57" s="985"/>
      <c r="DO57" s="985"/>
      <c r="DP57" s="986"/>
      <c r="DQ57" s="984"/>
      <c r="DR57" s="985"/>
      <c r="DS57" s="985"/>
      <c r="DT57" s="985"/>
      <c r="DU57" s="986"/>
      <c r="DV57" s="987"/>
      <c r="DW57" s="988"/>
      <c r="DX57" s="988"/>
      <c r="DY57" s="988"/>
      <c r="DZ57" s="989"/>
      <c r="EA57" s="197"/>
    </row>
    <row r="58" spans="1:131" s="198" customFormat="1" ht="26.25" customHeight="1">
      <c r="A58" s="212">
        <v>31</v>
      </c>
      <c r="B58" s="1032"/>
      <c r="C58" s="1033"/>
      <c r="D58" s="1033"/>
      <c r="E58" s="1033"/>
      <c r="F58" s="1033"/>
      <c r="G58" s="1033"/>
      <c r="H58" s="1033"/>
      <c r="I58" s="1033"/>
      <c r="J58" s="1033"/>
      <c r="K58" s="1033"/>
      <c r="L58" s="1033"/>
      <c r="M58" s="1033"/>
      <c r="N58" s="1033"/>
      <c r="O58" s="1033"/>
      <c r="P58" s="1034"/>
      <c r="Q58" s="1035"/>
      <c r="R58" s="1018"/>
      <c r="S58" s="1018"/>
      <c r="T58" s="1018"/>
      <c r="U58" s="1018"/>
      <c r="V58" s="1018"/>
      <c r="W58" s="1018"/>
      <c r="X58" s="1018"/>
      <c r="Y58" s="1018"/>
      <c r="Z58" s="1018"/>
      <c r="AA58" s="1018"/>
      <c r="AB58" s="1018"/>
      <c r="AC58" s="1018"/>
      <c r="AD58" s="1018"/>
      <c r="AE58" s="1036"/>
      <c r="AF58" s="1014"/>
      <c r="AG58" s="1015"/>
      <c r="AH58" s="1015"/>
      <c r="AI58" s="1015"/>
      <c r="AJ58" s="1016"/>
      <c r="AK58" s="1017"/>
      <c r="AL58" s="1018"/>
      <c r="AM58" s="1018"/>
      <c r="AN58" s="1018"/>
      <c r="AO58" s="1018"/>
      <c r="AP58" s="1018"/>
      <c r="AQ58" s="1018"/>
      <c r="AR58" s="1018"/>
      <c r="AS58" s="1018"/>
      <c r="AT58" s="1018"/>
      <c r="AU58" s="1018"/>
      <c r="AV58" s="1018"/>
      <c r="AW58" s="1018"/>
      <c r="AX58" s="1018"/>
      <c r="AY58" s="1018"/>
      <c r="AZ58" s="1019"/>
      <c r="BA58" s="1019"/>
      <c r="BB58" s="1019"/>
      <c r="BC58" s="1019"/>
      <c r="BD58" s="1019"/>
      <c r="BE58" s="1027"/>
      <c r="BF58" s="1027"/>
      <c r="BG58" s="1027"/>
      <c r="BH58" s="1027"/>
      <c r="BI58" s="1028"/>
      <c r="BJ58" s="203"/>
      <c r="BK58" s="203"/>
      <c r="BL58" s="203"/>
      <c r="BM58" s="203"/>
      <c r="BN58" s="203"/>
      <c r="BO58" s="216"/>
      <c r="BP58" s="216"/>
      <c r="BQ58" s="213">
        <v>52</v>
      </c>
      <c r="BR58" s="214"/>
      <c r="BS58" s="1009"/>
      <c r="BT58" s="1010"/>
      <c r="BU58" s="1010"/>
      <c r="BV58" s="1010"/>
      <c r="BW58" s="1010"/>
      <c r="BX58" s="1010"/>
      <c r="BY58" s="1010"/>
      <c r="BZ58" s="1010"/>
      <c r="CA58" s="1010"/>
      <c r="CB58" s="1010"/>
      <c r="CC58" s="1010"/>
      <c r="CD58" s="1010"/>
      <c r="CE58" s="1010"/>
      <c r="CF58" s="1010"/>
      <c r="CG58" s="1011"/>
      <c r="CH58" s="984"/>
      <c r="CI58" s="985"/>
      <c r="CJ58" s="985"/>
      <c r="CK58" s="985"/>
      <c r="CL58" s="986"/>
      <c r="CM58" s="984"/>
      <c r="CN58" s="985"/>
      <c r="CO58" s="985"/>
      <c r="CP58" s="985"/>
      <c r="CQ58" s="986"/>
      <c r="CR58" s="984"/>
      <c r="CS58" s="985"/>
      <c r="CT58" s="985"/>
      <c r="CU58" s="985"/>
      <c r="CV58" s="986"/>
      <c r="CW58" s="984"/>
      <c r="CX58" s="985"/>
      <c r="CY58" s="985"/>
      <c r="CZ58" s="985"/>
      <c r="DA58" s="986"/>
      <c r="DB58" s="984"/>
      <c r="DC58" s="985"/>
      <c r="DD58" s="985"/>
      <c r="DE58" s="985"/>
      <c r="DF58" s="986"/>
      <c r="DG58" s="984"/>
      <c r="DH58" s="985"/>
      <c r="DI58" s="985"/>
      <c r="DJ58" s="985"/>
      <c r="DK58" s="986"/>
      <c r="DL58" s="984"/>
      <c r="DM58" s="985"/>
      <c r="DN58" s="985"/>
      <c r="DO58" s="985"/>
      <c r="DP58" s="986"/>
      <c r="DQ58" s="984"/>
      <c r="DR58" s="985"/>
      <c r="DS58" s="985"/>
      <c r="DT58" s="985"/>
      <c r="DU58" s="986"/>
      <c r="DV58" s="987"/>
      <c r="DW58" s="988"/>
      <c r="DX58" s="988"/>
      <c r="DY58" s="988"/>
      <c r="DZ58" s="989"/>
      <c r="EA58" s="197"/>
    </row>
    <row r="59" spans="1:131" s="198" customFormat="1" ht="26.25" customHeight="1">
      <c r="A59" s="212">
        <v>32</v>
      </c>
      <c r="B59" s="1032"/>
      <c r="C59" s="1033"/>
      <c r="D59" s="1033"/>
      <c r="E59" s="1033"/>
      <c r="F59" s="1033"/>
      <c r="G59" s="1033"/>
      <c r="H59" s="1033"/>
      <c r="I59" s="1033"/>
      <c r="J59" s="1033"/>
      <c r="K59" s="1033"/>
      <c r="L59" s="1033"/>
      <c r="M59" s="1033"/>
      <c r="N59" s="1033"/>
      <c r="O59" s="1033"/>
      <c r="P59" s="1034"/>
      <c r="Q59" s="1035"/>
      <c r="R59" s="1018"/>
      <c r="S59" s="1018"/>
      <c r="T59" s="1018"/>
      <c r="U59" s="1018"/>
      <c r="V59" s="1018"/>
      <c r="W59" s="1018"/>
      <c r="X59" s="1018"/>
      <c r="Y59" s="1018"/>
      <c r="Z59" s="1018"/>
      <c r="AA59" s="1018"/>
      <c r="AB59" s="1018"/>
      <c r="AC59" s="1018"/>
      <c r="AD59" s="1018"/>
      <c r="AE59" s="1036"/>
      <c r="AF59" s="1014"/>
      <c r="AG59" s="1015"/>
      <c r="AH59" s="1015"/>
      <c r="AI59" s="1015"/>
      <c r="AJ59" s="1016"/>
      <c r="AK59" s="1017"/>
      <c r="AL59" s="1018"/>
      <c r="AM59" s="1018"/>
      <c r="AN59" s="1018"/>
      <c r="AO59" s="1018"/>
      <c r="AP59" s="1018"/>
      <c r="AQ59" s="1018"/>
      <c r="AR59" s="1018"/>
      <c r="AS59" s="1018"/>
      <c r="AT59" s="1018"/>
      <c r="AU59" s="1018"/>
      <c r="AV59" s="1018"/>
      <c r="AW59" s="1018"/>
      <c r="AX59" s="1018"/>
      <c r="AY59" s="1018"/>
      <c r="AZ59" s="1019"/>
      <c r="BA59" s="1019"/>
      <c r="BB59" s="1019"/>
      <c r="BC59" s="1019"/>
      <c r="BD59" s="1019"/>
      <c r="BE59" s="1027"/>
      <c r="BF59" s="1027"/>
      <c r="BG59" s="1027"/>
      <c r="BH59" s="1027"/>
      <c r="BI59" s="1028"/>
      <c r="BJ59" s="203"/>
      <c r="BK59" s="203"/>
      <c r="BL59" s="203"/>
      <c r="BM59" s="203"/>
      <c r="BN59" s="203"/>
      <c r="BO59" s="216"/>
      <c r="BP59" s="216"/>
      <c r="BQ59" s="213">
        <v>53</v>
      </c>
      <c r="BR59" s="214"/>
      <c r="BS59" s="1009"/>
      <c r="BT59" s="1010"/>
      <c r="BU59" s="1010"/>
      <c r="BV59" s="1010"/>
      <c r="BW59" s="1010"/>
      <c r="BX59" s="1010"/>
      <c r="BY59" s="1010"/>
      <c r="BZ59" s="1010"/>
      <c r="CA59" s="1010"/>
      <c r="CB59" s="1010"/>
      <c r="CC59" s="1010"/>
      <c r="CD59" s="1010"/>
      <c r="CE59" s="1010"/>
      <c r="CF59" s="1010"/>
      <c r="CG59" s="1011"/>
      <c r="CH59" s="984"/>
      <c r="CI59" s="985"/>
      <c r="CJ59" s="985"/>
      <c r="CK59" s="985"/>
      <c r="CL59" s="986"/>
      <c r="CM59" s="984"/>
      <c r="CN59" s="985"/>
      <c r="CO59" s="985"/>
      <c r="CP59" s="985"/>
      <c r="CQ59" s="986"/>
      <c r="CR59" s="984"/>
      <c r="CS59" s="985"/>
      <c r="CT59" s="985"/>
      <c r="CU59" s="985"/>
      <c r="CV59" s="986"/>
      <c r="CW59" s="984"/>
      <c r="CX59" s="985"/>
      <c r="CY59" s="985"/>
      <c r="CZ59" s="985"/>
      <c r="DA59" s="986"/>
      <c r="DB59" s="984"/>
      <c r="DC59" s="985"/>
      <c r="DD59" s="985"/>
      <c r="DE59" s="985"/>
      <c r="DF59" s="986"/>
      <c r="DG59" s="984"/>
      <c r="DH59" s="985"/>
      <c r="DI59" s="985"/>
      <c r="DJ59" s="985"/>
      <c r="DK59" s="986"/>
      <c r="DL59" s="984"/>
      <c r="DM59" s="985"/>
      <c r="DN59" s="985"/>
      <c r="DO59" s="985"/>
      <c r="DP59" s="986"/>
      <c r="DQ59" s="984"/>
      <c r="DR59" s="985"/>
      <c r="DS59" s="985"/>
      <c r="DT59" s="985"/>
      <c r="DU59" s="986"/>
      <c r="DV59" s="987"/>
      <c r="DW59" s="988"/>
      <c r="DX59" s="988"/>
      <c r="DY59" s="988"/>
      <c r="DZ59" s="989"/>
      <c r="EA59" s="197"/>
    </row>
    <row r="60" spans="1:131" s="198" customFormat="1" ht="26.25" customHeight="1">
      <c r="A60" s="212">
        <v>33</v>
      </c>
      <c r="B60" s="1032"/>
      <c r="C60" s="1033"/>
      <c r="D60" s="1033"/>
      <c r="E60" s="1033"/>
      <c r="F60" s="1033"/>
      <c r="G60" s="1033"/>
      <c r="H60" s="1033"/>
      <c r="I60" s="1033"/>
      <c r="J60" s="1033"/>
      <c r="K60" s="1033"/>
      <c r="L60" s="1033"/>
      <c r="M60" s="1033"/>
      <c r="N60" s="1033"/>
      <c r="O60" s="1033"/>
      <c r="P60" s="1034"/>
      <c r="Q60" s="1035"/>
      <c r="R60" s="1018"/>
      <c r="S60" s="1018"/>
      <c r="T60" s="1018"/>
      <c r="U60" s="1018"/>
      <c r="V60" s="1018"/>
      <c r="W60" s="1018"/>
      <c r="X60" s="1018"/>
      <c r="Y60" s="1018"/>
      <c r="Z60" s="1018"/>
      <c r="AA60" s="1018"/>
      <c r="AB60" s="1018"/>
      <c r="AC60" s="1018"/>
      <c r="AD60" s="1018"/>
      <c r="AE60" s="1036"/>
      <c r="AF60" s="1014"/>
      <c r="AG60" s="1015"/>
      <c r="AH60" s="1015"/>
      <c r="AI60" s="1015"/>
      <c r="AJ60" s="1016"/>
      <c r="AK60" s="1017"/>
      <c r="AL60" s="1018"/>
      <c r="AM60" s="1018"/>
      <c r="AN60" s="1018"/>
      <c r="AO60" s="1018"/>
      <c r="AP60" s="1018"/>
      <c r="AQ60" s="1018"/>
      <c r="AR60" s="1018"/>
      <c r="AS60" s="1018"/>
      <c r="AT60" s="1018"/>
      <c r="AU60" s="1018"/>
      <c r="AV60" s="1018"/>
      <c r="AW60" s="1018"/>
      <c r="AX60" s="1018"/>
      <c r="AY60" s="1018"/>
      <c r="AZ60" s="1019"/>
      <c r="BA60" s="1019"/>
      <c r="BB60" s="1019"/>
      <c r="BC60" s="1019"/>
      <c r="BD60" s="1019"/>
      <c r="BE60" s="1027"/>
      <c r="BF60" s="1027"/>
      <c r="BG60" s="1027"/>
      <c r="BH60" s="1027"/>
      <c r="BI60" s="1028"/>
      <c r="BJ60" s="203"/>
      <c r="BK60" s="203"/>
      <c r="BL60" s="203"/>
      <c r="BM60" s="203"/>
      <c r="BN60" s="203"/>
      <c r="BO60" s="216"/>
      <c r="BP60" s="216"/>
      <c r="BQ60" s="213">
        <v>54</v>
      </c>
      <c r="BR60" s="214"/>
      <c r="BS60" s="1009"/>
      <c r="BT60" s="1010"/>
      <c r="BU60" s="1010"/>
      <c r="BV60" s="1010"/>
      <c r="BW60" s="1010"/>
      <c r="BX60" s="1010"/>
      <c r="BY60" s="1010"/>
      <c r="BZ60" s="1010"/>
      <c r="CA60" s="1010"/>
      <c r="CB60" s="1010"/>
      <c r="CC60" s="1010"/>
      <c r="CD60" s="1010"/>
      <c r="CE60" s="1010"/>
      <c r="CF60" s="1010"/>
      <c r="CG60" s="1011"/>
      <c r="CH60" s="984"/>
      <c r="CI60" s="985"/>
      <c r="CJ60" s="985"/>
      <c r="CK60" s="985"/>
      <c r="CL60" s="986"/>
      <c r="CM60" s="984"/>
      <c r="CN60" s="985"/>
      <c r="CO60" s="985"/>
      <c r="CP60" s="985"/>
      <c r="CQ60" s="986"/>
      <c r="CR60" s="984"/>
      <c r="CS60" s="985"/>
      <c r="CT60" s="985"/>
      <c r="CU60" s="985"/>
      <c r="CV60" s="986"/>
      <c r="CW60" s="984"/>
      <c r="CX60" s="985"/>
      <c r="CY60" s="985"/>
      <c r="CZ60" s="985"/>
      <c r="DA60" s="986"/>
      <c r="DB60" s="984"/>
      <c r="DC60" s="985"/>
      <c r="DD60" s="985"/>
      <c r="DE60" s="985"/>
      <c r="DF60" s="986"/>
      <c r="DG60" s="984"/>
      <c r="DH60" s="985"/>
      <c r="DI60" s="985"/>
      <c r="DJ60" s="985"/>
      <c r="DK60" s="986"/>
      <c r="DL60" s="984"/>
      <c r="DM60" s="985"/>
      <c r="DN60" s="985"/>
      <c r="DO60" s="985"/>
      <c r="DP60" s="986"/>
      <c r="DQ60" s="984"/>
      <c r="DR60" s="985"/>
      <c r="DS60" s="985"/>
      <c r="DT60" s="985"/>
      <c r="DU60" s="986"/>
      <c r="DV60" s="987"/>
      <c r="DW60" s="988"/>
      <c r="DX60" s="988"/>
      <c r="DY60" s="988"/>
      <c r="DZ60" s="989"/>
      <c r="EA60" s="197"/>
    </row>
    <row r="61" spans="1:131" s="198" customFormat="1" ht="26.25" customHeight="1" thickBot="1">
      <c r="A61" s="212">
        <v>34</v>
      </c>
      <c r="B61" s="1032"/>
      <c r="C61" s="1033"/>
      <c r="D61" s="1033"/>
      <c r="E61" s="1033"/>
      <c r="F61" s="1033"/>
      <c r="G61" s="1033"/>
      <c r="H61" s="1033"/>
      <c r="I61" s="1033"/>
      <c r="J61" s="1033"/>
      <c r="K61" s="1033"/>
      <c r="L61" s="1033"/>
      <c r="M61" s="1033"/>
      <c r="N61" s="1033"/>
      <c r="O61" s="1033"/>
      <c r="P61" s="1034"/>
      <c r="Q61" s="1035"/>
      <c r="R61" s="1018"/>
      <c r="S61" s="1018"/>
      <c r="T61" s="1018"/>
      <c r="U61" s="1018"/>
      <c r="V61" s="1018"/>
      <c r="W61" s="1018"/>
      <c r="X61" s="1018"/>
      <c r="Y61" s="1018"/>
      <c r="Z61" s="1018"/>
      <c r="AA61" s="1018"/>
      <c r="AB61" s="1018"/>
      <c r="AC61" s="1018"/>
      <c r="AD61" s="1018"/>
      <c r="AE61" s="1036"/>
      <c r="AF61" s="1014"/>
      <c r="AG61" s="1015"/>
      <c r="AH61" s="1015"/>
      <c r="AI61" s="1015"/>
      <c r="AJ61" s="1016"/>
      <c r="AK61" s="1017"/>
      <c r="AL61" s="1018"/>
      <c r="AM61" s="1018"/>
      <c r="AN61" s="1018"/>
      <c r="AO61" s="1018"/>
      <c r="AP61" s="1018"/>
      <c r="AQ61" s="1018"/>
      <c r="AR61" s="1018"/>
      <c r="AS61" s="1018"/>
      <c r="AT61" s="1018"/>
      <c r="AU61" s="1018"/>
      <c r="AV61" s="1018"/>
      <c r="AW61" s="1018"/>
      <c r="AX61" s="1018"/>
      <c r="AY61" s="1018"/>
      <c r="AZ61" s="1019"/>
      <c r="BA61" s="1019"/>
      <c r="BB61" s="1019"/>
      <c r="BC61" s="1019"/>
      <c r="BD61" s="1019"/>
      <c r="BE61" s="1027"/>
      <c r="BF61" s="1027"/>
      <c r="BG61" s="1027"/>
      <c r="BH61" s="1027"/>
      <c r="BI61" s="1028"/>
      <c r="BJ61" s="203"/>
      <c r="BK61" s="203"/>
      <c r="BL61" s="203"/>
      <c r="BM61" s="203"/>
      <c r="BN61" s="203"/>
      <c r="BO61" s="216"/>
      <c r="BP61" s="216"/>
      <c r="BQ61" s="213">
        <v>55</v>
      </c>
      <c r="BR61" s="214"/>
      <c r="BS61" s="1009"/>
      <c r="BT61" s="1010"/>
      <c r="BU61" s="1010"/>
      <c r="BV61" s="1010"/>
      <c r="BW61" s="1010"/>
      <c r="BX61" s="1010"/>
      <c r="BY61" s="1010"/>
      <c r="BZ61" s="1010"/>
      <c r="CA61" s="1010"/>
      <c r="CB61" s="1010"/>
      <c r="CC61" s="1010"/>
      <c r="CD61" s="1010"/>
      <c r="CE61" s="1010"/>
      <c r="CF61" s="1010"/>
      <c r="CG61" s="1011"/>
      <c r="CH61" s="984"/>
      <c r="CI61" s="985"/>
      <c r="CJ61" s="985"/>
      <c r="CK61" s="985"/>
      <c r="CL61" s="986"/>
      <c r="CM61" s="984"/>
      <c r="CN61" s="985"/>
      <c r="CO61" s="985"/>
      <c r="CP61" s="985"/>
      <c r="CQ61" s="986"/>
      <c r="CR61" s="984"/>
      <c r="CS61" s="985"/>
      <c r="CT61" s="985"/>
      <c r="CU61" s="985"/>
      <c r="CV61" s="986"/>
      <c r="CW61" s="984"/>
      <c r="CX61" s="985"/>
      <c r="CY61" s="985"/>
      <c r="CZ61" s="985"/>
      <c r="DA61" s="986"/>
      <c r="DB61" s="984"/>
      <c r="DC61" s="985"/>
      <c r="DD61" s="985"/>
      <c r="DE61" s="985"/>
      <c r="DF61" s="986"/>
      <c r="DG61" s="984"/>
      <c r="DH61" s="985"/>
      <c r="DI61" s="985"/>
      <c r="DJ61" s="985"/>
      <c r="DK61" s="986"/>
      <c r="DL61" s="984"/>
      <c r="DM61" s="985"/>
      <c r="DN61" s="985"/>
      <c r="DO61" s="985"/>
      <c r="DP61" s="986"/>
      <c r="DQ61" s="984"/>
      <c r="DR61" s="985"/>
      <c r="DS61" s="985"/>
      <c r="DT61" s="985"/>
      <c r="DU61" s="986"/>
      <c r="DV61" s="987"/>
      <c r="DW61" s="988"/>
      <c r="DX61" s="988"/>
      <c r="DY61" s="988"/>
      <c r="DZ61" s="989"/>
      <c r="EA61" s="197"/>
    </row>
    <row r="62" spans="1:131" s="198" customFormat="1" ht="26.25" customHeight="1">
      <c r="A62" s="212">
        <v>35</v>
      </c>
      <c r="B62" s="1032"/>
      <c r="C62" s="1033"/>
      <c r="D62" s="1033"/>
      <c r="E62" s="1033"/>
      <c r="F62" s="1033"/>
      <c r="G62" s="1033"/>
      <c r="H62" s="1033"/>
      <c r="I62" s="1033"/>
      <c r="J62" s="1033"/>
      <c r="K62" s="1033"/>
      <c r="L62" s="1033"/>
      <c r="M62" s="1033"/>
      <c r="N62" s="1033"/>
      <c r="O62" s="1033"/>
      <c r="P62" s="1034"/>
      <c r="Q62" s="1035"/>
      <c r="R62" s="1018"/>
      <c r="S62" s="1018"/>
      <c r="T62" s="1018"/>
      <c r="U62" s="1018"/>
      <c r="V62" s="1018"/>
      <c r="W62" s="1018"/>
      <c r="X62" s="1018"/>
      <c r="Y62" s="1018"/>
      <c r="Z62" s="1018"/>
      <c r="AA62" s="1018"/>
      <c r="AB62" s="1018"/>
      <c r="AC62" s="1018"/>
      <c r="AD62" s="1018"/>
      <c r="AE62" s="1036"/>
      <c r="AF62" s="1014"/>
      <c r="AG62" s="1015"/>
      <c r="AH62" s="1015"/>
      <c r="AI62" s="1015"/>
      <c r="AJ62" s="1016"/>
      <c r="AK62" s="1017"/>
      <c r="AL62" s="1018"/>
      <c r="AM62" s="1018"/>
      <c r="AN62" s="1018"/>
      <c r="AO62" s="1018"/>
      <c r="AP62" s="1018"/>
      <c r="AQ62" s="1018"/>
      <c r="AR62" s="1018"/>
      <c r="AS62" s="1018"/>
      <c r="AT62" s="1018"/>
      <c r="AU62" s="1018"/>
      <c r="AV62" s="1018"/>
      <c r="AW62" s="1018"/>
      <c r="AX62" s="1018"/>
      <c r="AY62" s="1018"/>
      <c r="AZ62" s="1019"/>
      <c r="BA62" s="1019"/>
      <c r="BB62" s="1019"/>
      <c r="BC62" s="1019"/>
      <c r="BD62" s="1019"/>
      <c r="BE62" s="1027"/>
      <c r="BF62" s="1027"/>
      <c r="BG62" s="1027"/>
      <c r="BH62" s="1027"/>
      <c r="BI62" s="1028"/>
      <c r="BJ62" s="1029" t="s">
        <v>382</v>
      </c>
      <c r="BK62" s="1030"/>
      <c r="BL62" s="1030"/>
      <c r="BM62" s="1030"/>
      <c r="BN62" s="1031"/>
      <c r="BO62" s="216"/>
      <c r="BP62" s="216"/>
      <c r="BQ62" s="213">
        <v>56</v>
      </c>
      <c r="BR62" s="214"/>
      <c r="BS62" s="1009"/>
      <c r="BT62" s="1010"/>
      <c r="BU62" s="1010"/>
      <c r="BV62" s="1010"/>
      <c r="BW62" s="1010"/>
      <c r="BX62" s="1010"/>
      <c r="BY62" s="1010"/>
      <c r="BZ62" s="1010"/>
      <c r="CA62" s="1010"/>
      <c r="CB62" s="1010"/>
      <c r="CC62" s="1010"/>
      <c r="CD62" s="1010"/>
      <c r="CE62" s="1010"/>
      <c r="CF62" s="1010"/>
      <c r="CG62" s="1011"/>
      <c r="CH62" s="984"/>
      <c r="CI62" s="985"/>
      <c r="CJ62" s="985"/>
      <c r="CK62" s="985"/>
      <c r="CL62" s="986"/>
      <c r="CM62" s="984"/>
      <c r="CN62" s="985"/>
      <c r="CO62" s="985"/>
      <c r="CP62" s="985"/>
      <c r="CQ62" s="986"/>
      <c r="CR62" s="984"/>
      <c r="CS62" s="985"/>
      <c r="CT62" s="985"/>
      <c r="CU62" s="985"/>
      <c r="CV62" s="986"/>
      <c r="CW62" s="984"/>
      <c r="CX62" s="985"/>
      <c r="CY62" s="985"/>
      <c r="CZ62" s="985"/>
      <c r="DA62" s="986"/>
      <c r="DB62" s="984"/>
      <c r="DC62" s="985"/>
      <c r="DD62" s="985"/>
      <c r="DE62" s="985"/>
      <c r="DF62" s="986"/>
      <c r="DG62" s="984"/>
      <c r="DH62" s="985"/>
      <c r="DI62" s="985"/>
      <c r="DJ62" s="985"/>
      <c r="DK62" s="986"/>
      <c r="DL62" s="984"/>
      <c r="DM62" s="985"/>
      <c r="DN62" s="985"/>
      <c r="DO62" s="985"/>
      <c r="DP62" s="986"/>
      <c r="DQ62" s="984"/>
      <c r="DR62" s="985"/>
      <c r="DS62" s="985"/>
      <c r="DT62" s="985"/>
      <c r="DU62" s="986"/>
      <c r="DV62" s="987"/>
      <c r="DW62" s="988"/>
      <c r="DX62" s="988"/>
      <c r="DY62" s="988"/>
      <c r="DZ62" s="989"/>
      <c r="EA62" s="197"/>
    </row>
    <row r="63" spans="1:131" s="198" customFormat="1" ht="26.25" customHeight="1" thickBot="1">
      <c r="A63" s="215" t="s">
        <v>367</v>
      </c>
      <c r="B63" s="938" t="s">
        <v>383</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3"/>
      <c r="AF63" s="1024">
        <v>749</v>
      </c>
      <c r="AG63" s="953"/>
      <c r="AH63" s="953"/>
      <c r="AI63" s="953"/>
      <c r="AJ63" s="1025"/>
      <c r="AK63" s="1026"/>
      <c r="AL63" s="957"/>
      <c r="AM63" s="957"/>
      <c r="AN63" s="957"/>
      <c r="AO63" s="957"/>
      <c r="AP63" s="953" t="s">
        <v>538</v>
      </c>
      <c r="AQ63" s="953"/>
      <c r="AR63" s="953"/>
      <c r="AS63" s="953"/>
      <c r="AT63" s="953"/>
      <c r="AU63" s="953" t="s">
        <v>538</v>
      </c>
      <c r="AV63" s="953"/>
      <c r="AW63" s="953"/>
      <c r="AX63" s="953"/>
      <c r="AY63" s="953"/>
      <c r="AZ63" s="1020"/>
      <c r="BA63" s="1020"/>
      <c r="BB63" s="1020"/>
      <c r="BC63" s="1020"/>
      <c r="BD63" s="1020"/>
      <c r="BE63" s="954"/>
      <c r="BF63" s="954"/>
      <c r="BG63" s="954"/>
      <c r="BH63" s="954"/>
      <c r="BI63" s="955"/>
      <c r="BJ63" s="1021" t="s">
        <v>112</v>
      </c>
      <c r="BK63" s="945"/>
      <c r="BL63" s="945"/>
      <c r="BM63" s="945"/>
      <c r="BN63" s="1022"/>
      <c r="BO63" s="216"/>
      <c r="BP63" s="216"/>
      <c r="BQ63" s="213">
        <v>57</v>
      </c>
      <c r="BR63" s="214"/>
      <c r="BS63" s="1009"/>
      <c r="BT63" s="1010"/>
      <c r="BU63" s="1010"/>
      <c r="BV63" s="1010"/>
      <c r="BW63" s="1010"/>
      <c r="BX63" s="1010"/>
      <c r="BY63" s="1010"/>
      <c r="BZ63" s="1010"/>
      <c r="CA63" s="1010"/>
      <c r="CB63" s="1010"/>
      <c r="CC63" s="1010"/>
      <c r="CD63" s="1010"/>
      <c r="CE63" s="1010"/>
      <c r="CF63" s="1010"/>
      <c r="CG63" s="1011"/>
      <c r="CH63" s="984"/>
      <c r="CI63" s="985"/>
      <c r="CJ63" s="985"/>
      <c r="CK63" s="985"/>
      <c r="CL63" s="986"/>
      <c r="CM63" s="984"/>
      <c r="CN63" s="985"/>
      <c r="CO63" s="985"/>
      <c r="CP63" s="985"/>
      <c r="CQ63" s="986"/>
      <c r="CR63" s="984"/>
      <c r="CS63" s="985"/>
      <c r="CT63" s="985"/>
      <c r="CU63" s="985"/>
      <c r="CV63" s="986"/>
      <c r="CW63" s="984"/>
      <c r="CX63" s="985"/>
      <c r="CY63" s="985"/>
      <c r="CZ63" s="985"/>
      <c r="DA63" s="986"/>
      <c r="DB63" s="984"/>
      <c r="DC63" s="985"/>
      <c r="DD63" s="985"/>
      <c r="DE63" s="985"/>
      <c r="DF63" s="986"/>
      <c r="DG63" s="984"/>
      <c r="DH63" s="985"/>
      <c r="DI63" s="985"/>
      <c r="DJ63" s="985"/>
      <c r="DK63" s="986"/>
      <c r="DL63" s="984"/>
      <c r="DM63" s="985"/>
      <c r="DN63" s="985"/>
      <c r="DO63" s="985"/>
      <c r="DP63" s="986"/>
      <c r="DQ63" s="984"/>
      <c r="DR63" s="985"/>
      <c r="DS63" s="985"/>
      <c r="DT63" s="985"/>
      <c r="DU63" s="986"/>
      <c r="DV63" s="987"/>
      <c r="DW63" s="988"/>
      <c r="DX63" s="988"/>
      <c r="DY63" s="988"/>
      <c r="DZ63" s="989"/>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9"/>
      <c r="BT64" s="1010"/>
      <c r="BU64" s="1010"/>
      <c r="BV64" s="1010"/>
      <c r="BW64" s="1010"/>
      <c r="BX64" s="1010"/>
      <c r="BY64" s="1010"/>
      <c r="BZ64" s="1010"/>
      <c r="CA64" s="1010"/>
      <c r="CB64" s="1010"/>
      <c r="CC64" s="1010"/>
      <c r="CD64" s="1010"/>
      <c r="CE64" s="1010"/>
      <c r="CF64" s="1010"/>
      <c r="CG64" s="1011"/>
      <c r="CH64" s="984"/>
      <c r="CI64" s="985"/>
      <c r="CJ64" s="985"/>
      <c r="CK64" s="985"/>
      <c r="CL64" s="986"/>
      <c r="CM64" s="984"/>
      <c r="CN64" s="985"/>
      <c r="CO64" s="985"/>
      <c r="CP64" s="985"/>
      <c r="CQ64" s="986"/>
      <c r="CR64" s="984"/>
      <c r="CS64" s="985"/>
      <c r="CT64" s="985"/>
      <c r="CU64" s="985"/>
      <c r="CV64" s="986"/>
      <c r="CW64" s="984"/>
      <c r="CX64" s="985"/>
      <c r="CY64" s="985"/>
      <c r="CZ64" s="985"/>
      <c r="DA64" s="986"/>
      <c r="DB64" s="984"/>
      <c r="DC64" s="985"/>
      <c r="DD64" s="985"/>
      <c r="DE64" s="985"/>
      <c r="DF64" s="986"/>
      <c r="DG64" s="984"/>
      <c r="DH64" s="985"/>
      <c r="DI64" s="985"/>
      <c r="DJ64" s="985"/>
      <c r="DK64" s="986"/>
      <c r="DL64" s="984"/>
      <c r="DM64" s="985"/>
      <c r="DN64" s="985"/>
      <c r="DO64" s="985"/>
      <c r="DP64" s="986"/>
      <c r="DQ64" s="984"/>
      <c r="DR64" s="985"/>
      <c r="DS64" s="985"/>
      <c r="DT64" s="985"/>
      <c r="DU64" s="986"/>
      <c r="DV64" s="987"/>
      <c r="DW64" s="988"/>
      <c r="DX64" s="988"/>
      <c r="DY64" s="988"/>
      <c r="DZ64" s="989"/>
      <c r="EA64" s="197"/>
    </row>
    <row r="65" spans="1:131" s="198" customFormat="1" ht="26.25" customHeight="1" thickBot="1">
      <c r="A65" s="203" t="s">
        <v>384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9"/>
      <c r="BT65" s="1010"/>
      <c r="BU65" s="1010"/>
      <c r="BV65" s="1010"/>
      <c r="BW65" s="1010"/>
      <c r="BX65" s="1010"/>
      <c r="BY65" s="1010"/>
      <c r="BZ65" s="1010"/>
      <c r="CA65" s="1010"/>
      <c r="CB65" s="1010"/>
      <c r="CC65" s="1010"/>
      <c r="CD65" s="1010"/>
      <c r="CE65" s="1010"/>
      <c r="CF65" s="1010"/>
      <c r="CG65" s="1011"/>
      <c r="CH65" s="984"/>
      <c r="CI65" s="985"/>
      <c r="CJ65" s="985"/>
      <c r="CK65" s="985"/>
      <c r="CL65" s="986"/>
      <c r="CM65" s="984"/>
      <c r="CN65" s="985"/>
      <c r="CO65" s="985"/>
      <c r="CP65" s="985"/>
      <c r="CQ65" s="986"/>
      <c r="CR65" s="984"/>
      <c r="CS65" s="985"/>
      <c r="CT65" s="985"/>
      <c r="CU65" s="985"/>
      <c r="CV65" s="986"/>
      <c r="CW65" s="984"/>
      <c r="CX65" s="985"/>
      <c r="CY65" s="985"/>
      <c r="CZ65" s="985"/>
      <c r="DA65" s="986"/>
      <c r="DB65" s="984"/>
      <c r="DC65" s="985"/>
      <c r="DD65" s="985"/>
      <c r="DE65" s="985"/>
      <c r="DF65" s="986"/>
      <c r="DG65" s="984"/>
      <c r="DH65" s="985"/>
      <c r="DI65" s="985"/>
      <c r="DJ65" s="985"/>
      <c r="DK65" s="986"/>
      <c r="DL65" s="984"/>
      <c r="DM65" s="985"/>
      <c r="DN65" s="985"/>
      <c r="DO65" s="985"/>
      <c r="DP65" s="986"/>
      <c r="DQ65" s="984"/>
      <c r="DR65" s="985"/>
      <c r="DS65" s="985"/>
      <c r="DT65" s="985"/>
      <c r="DU65" s="986"/>
      <c r="DV65" s="987"/>
      <c r="DW65" s="988"/>
      <c r="DX65" s="988"/>
      <c r="DY65" s="988"/>
      <c r="DZ65" s="989"/>
      <c r="EA65" s="197"/>
    </row>
    <row r="66" spans="1:131" s="198" customFormat="1" ht="26.25" customHeight="1">
      <c r="A66" s="990" t="s">
        <v>385</v>
      </c>
      <c r="B66" s="991"/>
      <c r="C66" s="991"/>
      <c r="D66" s="991"/>
      <c r="E66" s="991"/>
      <c r="F66" s="991"/>
      <c r="G66" s="991"/>
      <c r="H66" s="991"/>
      <c r="I66" s="991"/>
      <c r="J66" s="991"/>
      <c r="K66" s="991"/>
      <c r="L66" s="991"/>
      <c r="M66" s="991"/>
      <c r="N66" s="991"/>
      <c r="O66" s="991"/>
      <c r="P66" s="992"/>
      <c r="Q66" s="996" t="s">
        <v>371</v>
      </c>
      <c r="R66" s="997"/>
      <c r="S66" s="997"/>
      <c r="T66" s="997"/>
      <c r="U66" s="998"/>
      <c r="V66" s="996" t="s">
        <v>372</v>
      </c>
      <c r="W66" s="997"/>
      <c r="X66" s="997"/>
      <c r="Y66" s="997"/>
      <c r="Z66" s="998"/>
      <c r="AA66" s="996" t="s">
        <v>373</v>
      </c>
      <c r="AB66" s="997"/>
      <c r="AC66" s="997"/>
      <c r="AD66" s="997"/>
      <c r="AE66" s="998"/>
      <c r="AF66" s="1002" t="s">
        <v>374</v>
      </c>
      <c r="AG66" s="1003"/>
      <c r="AH66" s="1003"/>
      <c r="AI66" s="1003"/>
      <c r="AJ66" s="1004"/>
      <c r="AK66" s="996" t="s">
        <v>375</v>
      </c>
      <c r="AL66" s="991"/>
      <c r="AM66" s="991"/>
      <c r="AN66" s="991"/>
      <c r="AO66" s="992"/>
      <c r="AP66" s="996" t="s">
        <v>376</v>
      </c>
      <c r="AQ66" s="997"/>
      <c r="AR66" s="997"/>
      <c r="AS66" s="997"/>
      <c r="AT66" s="998"/>
      <c r="AU66" s="996" t="s">
        <v>386</v>
      </c>
      <c r="AV66" s="997"/>
      <c r="AW66" s="997"/>
      <c r="AX66" s="997"/>
      <c r="AY66" s="998"/>
      <c r="AZ66" s="996" t="s">
        <v>355</v>
      </c>
      <c r="BA66" s="997"/>
      <c r="BB66" s="997"/>
      <c r="BC66" s="997"/>
      <c r="BD66" s="1012"/>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3"/>
      <c r="B67" s="994"/>
      <c r="C67" s="994"/>
      <c r="D67" s="994"/>
      <c r="E67" s="994"/>
      <c r="F67" s="994"/>
      <c r="G67" s="994"/>
      <c r="H67" s="994"/>
      <c r="I67" s="994"/>
      <c r="J67" s="994"/>
      <c r="K67" s="994"/>
      <c r="L67" s="994"/>
      <c r="M67" s="994"/>
      <c r="N67" s="994"/>
      <c r="O67" s="994"/>
      <c r="P67" s="995"/>
      <c r="Q67" s="999"/>
      <c r="R67" s="1000"/>
      <c r="S67" s="1000"/>
      <c r="T67" s="1000"/>
      <c r="U67" s="1001"/>
      <c r="V67" s="999"/>
      <c r="W67" s="1000"/>
      <c r="X67" s="1000"/>
      <c r="Y67" s="1000"/>
      <c r="Z67" s="1001"/>
      <c r="AA67" s="999"/>
      <c r="AB67" s="1000"/>
      <c r="AC67" s="1000"/>
      <c r="AD67" s="1000"/>
      <c r="AE67" s="1001"/>
      <c r="AF67" s="1005"/>
      <c r="AG67" s="1006"/>
      <c r="AH67" s="1006"/>
      <c r="AI67" s="1006"/>
      <c r="AJ67" s="1007"/>
      <c r="AK67" s="1008"/>
      <c r="AL67" s="994"/>
      <c r="AM67" s="994"/>
      <c r="AN67" s="994"/>
      <c r="AO67" s="995"/>
      <c r="AP67" s="999"/>
      <c r="AQ67" s="1000"/>
      <c r="AR67" s="1000"/>
      <c r="AS67" s="1000"/>
      <c r="AT67" s="1001"/>
      <c r="AU67" s="999"/>
      <c r="AV67" s="1000"/>
      <c r="AW67" s="1000"/>
      <c r="AX67" s="1000"/>
      <c r="AY67" s="1001"/>
      <c r="AZ67" s="999"/>
      <c r="BA67" s="1000"/>
      <c r="BB67" s="1000"/>
      <c r="BC67" s="1000"/>
      <c r="BD67" s="1013"/>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80" t="s">
        <v>523</v>
      </c>
      <c r="C68" s="981"/>
      <c r="D68" s="981"/>
      <c r="E68" s="981"/>
      <c r="F68" s="981"/>
      <c r="G68" s="981"/>
      <c r="H68" s="981"/>
      <c r="I68" s="981"/>
      <c r="J68" s="981"/>
      <c r="K68" s="981"/>
      <c r="L68" s="981"/>
      <c r="M68" s="981"/>
      <c r="N68" s="981"/>
      <c r="O68" s="981"/>
      <c r="P68" s="982"/>
      <c r="Q68" s="983">
        <v>8932</v>
      </c>
      <c r="R68" s="977"/>
      <c r="S68" s="977"/>
      <c r="T68" s="977"/>
      <c r="U68" s="977"/>
      <c r="V68" s="977">
        <v>8154</v>
      </c>
      <c r="W68" s="977"/>
      <c r="X68" s="977"/>
      <c r="Y68" s="977"/>
      <c r="Z68" s="977"/>
      <c r="AA68" s="977">
        <v>778</v>
      </c>
      <c r="AB68" s="977"/>
      <c r="AC68" s="977"/>
      <c r="AD68" s="977"/>
      <c r="AE68" s="977"/>
      <c r="AF68" s="977">
        <v>778</v>
      </c>
      <c r="AG68" s="977"/>
      <c r="AH68" s="977"/>
      <c r="AI68" s="977"/>
      <c r="AJ68" s="977"/>
      <c r="AK68" s="977">
        <v>215</v>
      </c>
      <c r="AL68" s="977"/>
      <c r="AM68" s="977"/>
      <c r="AN68" s="977"/>
      <c r="AO68" s="977"/>
      <c r="AP68" s="977">
        <v>4112</v>
      </c>
      <c r="AQ68" s="977"/>
      <c r="AR68" s="977"/>
      <c r="AS68" s="977"/>
      <c r="AT68" s="977"/>
      <c r="AU68" s="977">
        <v>177</v>
      </c>
      <c r="AV68" s="977"/>
      <c r="AW68" s="977"/>
      <c r="AX68" s="977"/>
      <c r="AY68" s="977"/>
      <c r="AZ68" s="978"/>
      <c r="BA68" s="978"/>
      <c r="BB68" s="978"/>
      <c r="BC68" s="978"/>
      <c r="BD68" s="979"/>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524</v>
      </c>
      <c r="C69" s="969"/>
      <c r="D69" s="969"/>
      <c r="E69" s="969"/>
      <c r="F69" s="969"/>
      <c r="G69" s="969"/>
      <c r="H69" s="969"/>
      <c r="I69" s="969"/>
      <c r="J69" s="969"/>
      <c r="K69" s="969"/>
      <c r="L69" s="969"/>
      <c r="M69" s="969"/>
      <c r="N69" s="969"/>
      <c r="O69" s="969"/>
      <c r="P69" s="970"/>
      <c r="Q69" s="971">
        <v>102798</v>
      </c>
      <c r="R69" s="965"/>
      <c r="S69" s="965"/>
      <c r="T69" s="965"/>
      <c r="U69" s="965"/>
      <c r="V69" s="965">
        <v>101293</v>
      </c>
      <c r="W69" s="965"/>
      <c r="X69" s="965"/>
      <c r="Y69" s="965"/>
      <c r="Z69" s="965"/>
      <c r="AA69" s="965">
        <v>1505</v>
      </c>
      <c r="AB69" s="965"/>
      <c r="AC69" s="965"/>
      <c r="AD69" s="965"/>
      <c r="AE69" s="965"/>
      <c r="AF69" s="965">
        <v>20588</v>
      </c>
      <c r="AG69" s="965"/>
      <c r="AH69" s="965"/>
      <c r="AI69" s="965"/>
      <c r="AJ69" s="965"/>
      <c r="AK69" s="965">
        <v>0</v>
      </c>
      <c r="AL69" s="965"/>
      <c r="AM69" s="965"/>
      <c r="AN69" s="965"/>
      <c r="AO69" s="965"/>
      <c r="AP69" s="965">
        <v>0</v>
      </c>
      <c r="AQ69" s="965"/>
      <c r="AR69" s="965"/>
      <c r="AS69" s="965"/>
      <c r="AT69" s="965"/>
      <c r="AU69" s="965">
        <v>0</v>
      </c>
      <c r="AV69" s="965"/>
      <c r="AW69" s="965"/>
      <c r="AX69" s="965"/>
      <c r="AY69" s="965"/>
      <c r="AZ69" s="966" t="s">
        <v>529</v>
      </c>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525</v>
      </c>
      <c r="C70" s="969"/>
      <c r="D70" s="969"/>
      <c r="E70" s="969"/>
      <c r="F70" s="969"/>
      <c r="G70" s="969"/>
      <c r="H70" s="969"/>
      <c r="I70" s="969"/>
      <c r="J70" s="969"/>
      <c r="K70" s="969"/>
      <c r="L70" s="969"/>
      <c r="M70" s="969"/>
      <c r="N70" s="969"/>
      <c r="O70" s="969"/>
      <c r="P70" s="970"/>
      <c r="Q70" s="971">
        <v>1001</v>
      </c>
      <c r="R70" s="965"/>
      <c r="S70" s="965"/>
      <c r="T70" s="965"/>
      <c r="U70" s="965"/>
      <c r="V70" s="965">
        <v>920</v>
      </c>
      <c r="W70" s="965"/>
      <c r="X70" s="965"/>
      <c r="Y70" s="965"/>
      <c r="Z70" s="965"/>
      <c r="AA70" s="965">
        <v>81</v>
      </c>
      <c r="AB70" s="965"/>
      <c r="AC70" s="965"/>
      <c r="AD70" s="965"/>
      <c r="AE70" s="965"/>
      <c r="AF70" s="965">
        <v>81</v>
      </c>
      <c r="AG70" s="965"/>
      <c r="AH70" s="965"/>
      <c r="AI70" s="965"/>
      <c r="AJ70" s="965"/>
      <c r="AK70" s="965">
        <v>0</v>
      </c>
      <c r="AL70" s="965"/>
      <c r="AM70" s="965"/>
      <c r="AN70" s="965"/>
      <c r="AO70" s="965"/>
      <c r="AP70" s="965">
        <v>2026</v>
      </c>
      <c r="AQ70" s="965"/>
      <c r="AR70" s="965"/>
      <c r="AS70" s="965"/>
      <c r="AT70" s="965"/>
      <c r="AU70" s="965">
        <v>118</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526</v>
      </c>
      <c r="C71" s="969"/>
      <c r="D71" s="969"/>
      <c r="E71" s="969"/>
      <c r="F71" s="969"/>
      <c r="G71" s="969"/>
      <c r="H71" s="969"/>
      <c r="I71" s="969"/>
      <c r="J71" s="969"/>
      <c r="K71" s="969"/>
      <c r="L71" s="969"/>
      <c r="M71" s="969"/>
      <c r="N71" s="969"/>
      <c r="O71" s="969"/>
      <c r="P71" s="970"/>
      <c r="Q71" s="971">
        <v>87208</v>
      </c>
      <c r="R71" s="965"/>
      <c r="S71" s="965"/>
      <c r="T71" s="965"/>
      <c r="U71" s="965"/>
      <c r="V71" s="965">
        <v>82708</v>
      </c>
      <c r="W71" s="965"/>
      <c r="X71" s="965"/>
      <c r="Y71" s="965"/>
      <c r="Z71" s="965"/>
      <c r="AA71" s="965">
        <v>4501</v>
      </c>
      <c r="AB71" s="965"/>
      <c r="AC71" s="965"/>
      <c r="AD71" s="965"/>
      <c r="AE71" s="965"/>
      <c r="AF71" s="965">
        <v>4501</v>
      </c>
      <c r="AG71" s="965"/>
      <c r="AH71" s="965"/>
      <c r="AI71" s="965"/>
      <c r="AJ71" s="965"/>
      <c r="AK71" s="965">
        <v>6230</v>
      </c>
      <c r="AL71" s="965"/>
      <c r="AM71" s="965"/>
      <c r="AN71" s="965"/>
      <c r="AO71" s="965"/>
      <c r="AP71" s="965">
        <v>36294</v>
      </c>
      <c r="AQ71" s="965"/>
      <c r="AR71" s="965"/>
      <c r="AS71" s="965"/>
      <c r="AT71" s="965"/>
      <c r="AU71" s="965">
        <v>690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42" customHeight="1">
      <c r="A72" s="212">
        <v>5</v>
      </c>
      <c r="B72" s="976" t="s">
        <v>527</v>
      </c>
      <c r="C72" s="969"/>
      <c r="D72" s="969"/>
      <c r="E72" s="969"/>
      <c r="F72" s="969"/>
      <c r="G72" s="969"/>
      <c r="H72" s="969"/>
      <c r="I72" s="969"/>
      <c r="J72" s="969"/>
      <c r="K72" s="969"/>
      <c r="L72" s="969"/>
      <c r="M72" s="969"/>
      <c r="N72" s="969"/>
      <c r="O72" s="969"/>
      <c r="P72" s="970"/>
      <c r="Q72" s="971">
        <v>5719</v>
      </c>
      <c r="R72" s="965"/>
      <c r="S72" s="965"/>
      <c r="T72" s="965"/>
      <c r="U72" s="965"/>
      <c r="V72" s="965">
        <v>5659</v>
      </c>
      <c r="W72" s="965"/>
      <c r="X72" s="965"/>
      <c r="Y72" s="965"/>
      <c r="Z72" s="965"/>
      <c r="AA72" s="965">
        <v>59</v>
      </c>
      <c r="AB72" s="965"/>
      <c r="AC72" s="965"/>
      <c r="AD72" s="965"/>
      <c r="AE72" s="965"/>
      <c r="AF72" s="965">
        <v>59</v>
      </c>
      <c r="AG72" s="965"/>
      <c r="AH72" s="965"/>
      <c r="AI72" s="965"/>
      <c r="AJ72" s="965"/>
      <c r="AK72" s="965">
        <v>1598</v>
      </c>
      <c r="AL72" s="965"/>
      <c r="AM72" s="965"/>
      <c r="AN72" s="965"/>
      <c r="AO72" s="965"/>
      <c r="AP72" s="965">
        <v>0</v>
      </c>
      <c r="AQ72" s="965"/>
      <c r="AR72" s="965"/>
      <c r="AS72" s="965"/>
      <c r="AT72" s="965"/>
      <c r="AU72" s="965">
        <v>0</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41.25" customHeight="1">
      <c r="A73" s="212">
        <v>6</v>
      </c>
      <c r="B73" s="976" t="s">
        <v>528</v>
      </c>
      <c r="C73" s="969"/>
      <c r="D73" s="969"/>
      <c r="E73" s="969"/>
      <c r="F73" s="969"/>
      <c r="G73" s="969"/>
      <c r="H73" s="969"/>
      <c r="I73" s="969"/>
      <c r="J73" s="969"/>
      <c r="K73" s="969"/>
      <c r="L73" s="969"/>
      <c r="M73" s="969"/>
      <c r="N73" s="969"/>
      <c r="O73" s="969"/>
      <c r="P73" s="970"/>
      <c r="Q73" s="971">
        <v>1161940</v>
      </c>
      <c r="R73" s="965"/>
      <c r="S73" s="965"/>
      <c r="T73" s="965"/>
      <c r="U73" s="965"/>
      <c r="V73" s="965">
        <v>1129127</v>
      </c>
      <c r="W73" s="965"/>
      <c r="X73" s="965"/>
      <c r="Y73" s="965"/>
      <c r="Z73" s="965"/>
      <c r="AA73" s="965">
        <v>32812</v>
      </c>
      <c r="AB73" s="965"/>
      <c r="AC73" s="965"/>
      <c r="AD73" s="965"/>
      <c r="AE73" s="965"/>
      <c r="AF73" s="965">
        <v>32812</v>
      </c>
      <c r="AG73" s="965"/>
      <c r="AH73" s="965"/>
      <c r="AI73" s="965"/>
      <c r="AJ73" s="965"/>
      <c r="AK73" s="965">
        <v>16486</v>
      </c>
      <c r="AL73" s="965"/>
      <c r="AM73" s="965"/>
      <c r="AN73" s="965"/>
      <c r="AO73" s="965"/>
      <c r="AP73" s="965">
        <v>0</v>
      </c>
      <c r="AQ73" s="965"/>
      <c r="AR73" s="965"/>
      <c r="AS73" s="965"/>
      <c r="AT73" s="965"/>
      <c r="AU73" s="965">
        <v>0</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387</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58819</v>
      </c>
      <c r="AG88" s="953"/>
      <c r="AH88" s="953"/>
      <c r="AI88" s="953"/>
      <c r="AJ88" s="953"/>
      <c r="AK88" s="957"/>
      <c r="AL88" s="957"/>
      <c r="AM88" s="957"/>
      <c r="AN88" s="957"/>
      <c r="AO88" s="957"/>
      <c r="AP88" s="953">
        <v>42432</v>
      </c>
      <c r="AQ88" s="953"/>
      <c r="AR88" s="953"/>
      <c r="AS88" s="953"/>
      <c r="AT88" s="953"/>
      <c r="AU88" s="953">
        <v>985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388</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721</v>
      </c>
      <c r="CS102" s="945"/>
      <c r="CT102" s="945"/>
      <c r="CU102" s="945"/>
      <c r="CV102" s="946"/>
      <c r="CW102" s="944">
        <v>207</v>
      </c>
      <c r="CX102" s="945"/>
      <c r="CY102" s="945"/>
      <c r="CZ102" s="945"/>
      <c r="DA102" s="946"/>
      <c r="DB102" s="944" t="s">
        <v>538</v>
      </c>
      <c r="DC102" s="945"/>
      <c r="DD102" s="945"/>
      <c r="DE102" s="945"/>
      <c r="DF102" s="946"/>
      <c r="DG102" s="944" t="s">
        <v>538</v>
      </c>
      <c r="DH102" s="945"/>
      <c r="DI102" s="945"/>
      <c r="DJ102" s="945"/>
      <c r="DK102" s="946"/>
      <c r="DL102" s="944" t="s">
        <v>538</v>
      </c>
      <c r="DM102" s="945"/>
      <c r="DN102" s="945"/>
      <c r="DO102" s="945"/>
      <c r="DP102" s="946"/>
      <c r="DQ102" s="944" t="s">
        <v>538</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389</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390</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393</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394</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395</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396</v>
      </c>
      <c r="AB109" s="886"/>
      <c r="AC109" s="886"/>
      <c r="AD109" s="886"/>
      <c r="AE109" s="887"/>
      <c r="AF109" s="888" t="s">
        <v>287</v>
      </c>
      <c r="AG109" s="886"/>
      <c r="AH109" s="886"/>
      <c r="AI109" s="886"/>
      <c r="AJ109" s="887"/>
      <c r="AK109" s="888" t="s">
        <v>286</v>
      </c>
      <c r="AL109" s="886"/>
      <c r="AM109" s="886"/>
      <c r="AN109" s="886"/>
      <c r="AO109" s="887"/>
      <c r="AP109" s="888" t="s">
        <v>397</v>
      </c>
      <c r="AQ109" s="886"/>
      <c r="AR109" s="886"/>
      <c r="AS109" s="886"/>
      <c r="AT109" s="917"/>
      <c r="AU109" s="885" t="s">
        <v>395</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396</v>
      </c>
      <c r="BR109" s="886"/>
      <c r="BS109" s="886"/>
      <c r="BT109" s="886"/>
      <c r="BU109" s="887"/>
      <c r="BV109" s="888" t="s">
        <v>287</v>
      </c>
      <c r="BW109" s="886"/>
      <c r="BX109" s="886"/>
      <c r="BY109" s="886"/>
      <c r="BZ109" s="887"/>
      <c r="CA109" s="888" t="s">
        <v>286</v>
      </c>
      <c r="CB109" s="886"/>
      <c r="CC109" s="886"/>
      <c r="CD109" s="886"/>
      <c r="CE109" s="887"/>
      <c r="CF109" s="926" t="s">
        <v>397</v>
      </c>
      <c r="CG109" s="926"/>
      <c r="CH109" s="926"/>
      <c r="CI109" s="926"/>
      <c r="CJ109" s="926"/>
      <c r="CK109" s="888" t="s">
        <v>398</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396</v>
      </c>
      <c r="DH109" s="886"/>
      <c r="DI109" s="886"/>
      <c r="DJ109" s="886"/>
      <c r="DK109" s="887"/>
      <c r="DL109" s="888" t="s">
        <v>287</v>
      </c>
      <c r="DM109" s="886"/>
      <c r="DN109" s="886"/>
      <c r="DO109" s="886"/>
      <c r="DP109" s="887"/>
      <c r="DQ109" s="888" t="s">
        <v>286</v>
      </c>
      <c r="DR109" s="886"/>
      <c r="DS109" s="886"/>
      <c r="DT109" s="886"/>
      <c r="DU109" s="887"/>
      <c r="DV109" s="888" t="s">
        <v>397</v>
      </c>
      <c r="DW109" s="886"/>
      <c r="DX109" s="886"/>
      <c r="DY109" s="886"/>
      <c r="DZ109" s="917"/>
    </row>
    <row r="110" spans="1:131" s="197" customFormat="1" ht="26.25" customHeight="1">
      <c r="A110" s="755" t="s">
        <v>399</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5179234</v>
      </c>
      <c r="AB110" s="871"/>
      <c r="AC110" s="871"/>
      <c r="AD110" s="871"/>
      <c r="AE110" s="872"/>
      <c r="AF110" s="873">
        <v>4880942</v>
      </c>
      <c r="AG110" s="871"/>
      <c r="AH110" s="871"/>
      <c r="AI110" s="871"/>
      <c r="AJ110" s="872"/>
      <c r="AK110" s="873">
        <v>4009074</v>
      </c>
      <c r="AL110" s="871"/>
      <c r="AM110" s="871"/>
      <c r="AN110" s="871"/>
      <c r="AO110" s="872"/>
      <c r="AP110" s="874">
        <v>7.7</v>
      </c>
      <c r="AQ110" s="875"/>
      <c r="AR110" s="875"/>
      <c r="AS110" s="875"/>
      <c r="AT110" s="876"/>
      <c r="AU110" s="918" t="s">
        <v>61</v>
      </c>
      <c r="AV110" s="919"/>
      <c r="AW110" s="919"/>
      <c r="AX110" s="919"/>
      <c r="AY110" s="920"/>
      <c r="AZ110" s="814" t="s">
        <v>400</v>
      </c>
      <c r="BA110" s="756"/>
      <c r="BB110" s="756"/>
      <c r="BC110" s="756"/>
      <c r="BD110" s="756"/>
      <c r="BE110" s="756"/>
      <c r="BF110" s="756"/>
      <c r="BG110" s="756"/>
      <c r="BH110" s="756"/>
      <c r="BI110" s="756"/>
      <c r="BJ110" s="756"/>
      <c r="BK110" s="756"/>
      <c r="BL110" s="756"/>
      <c r="BM110" s="756"/>
      <c r="BN110" s="756"/>
      <c r="BO110" s="756"/>
      <c r="BP110" s="757"/>
      <c r="BQ110" s="797">
        <v>40064818</v>
      </c>
      <c r="BR110" s="798"/>
      <c r="BS110" s="798"/>
      <c r="BT110" s="798"/>
      <c r="BU110" s="798"/>
      <c r="BV110" s="798">
        <v>36412024</v>
      </c>
      <c r="BW110" s="798"/>
      <c r="BX110" s="798"/>
      <c r="BY110" s="798"/>
      <c r="BZ110" s="798"/>
      <c r="CA110" s="798">
        <v>32642049</v>
      </c>
      <c r="CB110" s="798"/>
      <c r="CC110" s="798"/>
      <c r="CD110" s="798"/>
      <c r="CE110" s="798"/>
      <c r="CF110" s="859">
        <v>62.6</v>
      </c>
      <c r="CG110" s="860"/>
      <c r="CH110" s="860"/>
      <c r="CI110" s="860"/>
      <c r="CJ110" s="860"/>
      <c r="CK110" s="914" t="s">
        <v>401</v>
      </c>
      <c r="CL110" s="862"/>
      <c r="CM110" s="867" t="s">
        <v>402</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403</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v>86952</v>
      </c>
      <c r="AB111" s="907"/>
      <c r="AC111" s="907"/>
      <c r="AD111" s="907"/>
      <c r="AE111" s="908"/>
      <c r="AF111" s="909">
        <v>5711</v>
      </c>
      <c r="AG111" s="907"/>
      <c r="AH111" s="907"/>
      <c r="AI111" s="907"/>
      <c r="AJ111" s="908"/>
      <c r="AK111" s="909">
        <v>10707</v>
      </c>
      <c r="AL111" s="907"/>
      <c r="AM111" s="907"/>
      <c r="AN111" s="907"/>
      <c r="AO111" s="908"/>
      <c r="AP111" s="910">
        <v>0</v>
      </c>
      <c r="AQ111" s="911"/>
      <c r="AR111" s="911"/>
      <c r="AS111" s="911"/>
      <c r="AT111" s="912"/>
      <c r="AU111" s="921"/>
      <c r="AV111" s="922"/>
      <c r="AW111" s="922"/>
      <c r="AX111" s="922"/>
      <c r="AY111" s="923"/>
      <c r="AZ111" s="765" t="s">
        <v>404</v>
      </c>
      <c r="BA111" s="766"/>
      <c r="BB111" s="766"/>
      <c r="BC111" s="766"/>
      <c r="BD111" s="766"/>
      <c r="BE111" s="766"/>
      <c r="BF111" s="766"/>
      <c r="BG111" s="766"/>
      <c r="BH111" s="766"/>
      <c r="BI111" s="766"/>
      <c r="BJ111" s="766"/>
      <c r="BK111" s="766"/>
      <c r="BL111" s="766"/>
      <c r="BM111" s="766"/>
      <c r="BN111" s="766"/>
      <c r="BO111" s="766"/>
      <c r="BP111" s="767"/>
      <c r="BQ111" s="768">
        <v>1544053</v>
      </c>
      <c r="BR111" s="769"/>
      <c r="BS111" s="769"/>
      <c r="BT111" s="769"/>
      <c r="BU111" s="769"/>
      <c r="BV111" s="769">
        <v>1303505</v>
      </c>
      <c r="BW111" s="769"/>
      <c r="BX111" s="769"/>
      <c r="BY111" s="769"/>
      <c r="BZ111" s="769"/>
      <c r="CA111" s="769">
        <v>1259303</v>
      </c>
      <c r="CB111" s="769"/>
      <c r="CC111" s="769"/>
      <c r="CD111" s="769"/>
      <c r="CE111" s="769"/>
      <c r="CF111" s="846">
        <v>2.4</v>
      </c>
      <c r="CG111" s="847"/>
      <c r="CH111" s="847"/>
      <c r="CI111" s="847"/>
      <c r="CJ111" s="847"/>
      <c r="CK111" s="915"/>
      <c r="CL111" s="864"/>
      <c r="CM111" s="801" t="s">
        <v>405</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v>85898</v>
      </c>
      <c r="DH111" s="769"/>
      <c r="DI111" s="769"/>
      <c r="DJ111" s="769"/>
      <c r="DK111" s="769"/>
      <c r="DL111" s="769">
        <v>79776</v>
      </c>
      <c r="DM111" s="769"/>
      <c r="DN111" s="769"/>
      <c r="DO111" s="769"/>
      <c r="DP111" s="769"/>
      <c r="DQ111" s="769">
        <v>73499</v>
      </c>
      <c r="DR111" s="769"/>
      <c r="DS111" s="769"/>
      <c r="DT111" s="769"/>
      <c r="DU111" s="769"/>
      <c r="DV111" s="821">
        <v>0.1</v>
      </c>
      <c r="DW111" s="821"/>
      <c r="DX111" s="821"/>
      <c r="DY111" s="821"/>
      <c r="DZ111" s="822"/>
    </row>
    <row r="112" spans="1:131" s="197" customFormat="1" ht="26.25" customHeight="1">
      <c r="A112" s="900" t="s">
        <v>406</v>
      </c>
      <c r="B112" s="901"/>
      <c r="C112" s="766" t="s">
        <v>407</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517270</v>
      </c>
      <c r="AB112" s="782"/>
      <c r="AC112" s="782"/>
      <c r="AD112" s="782"/>
      <c r="AE112" s="783"/>
      <c r="AF112" s="784">
        <v>470737</v>
      </c>
      <c r="AG112" s="782"/>
      <c r="AH112" s="782"/>
      <c r="AI112" s="782"/>
      <c r="AJ112" s="783"/>
      <c r="AK112" s="784">
        <v>499427</v>
      </c>
      <c r="AL112" s="782"/>
      <c r="AM112" s="782"/>
      <c r="AN112" s="782"/>
      <c r="AO112" s="783"/>
      <c r="AP112" s="752">
        <v>1</v>
      </c>
      <c r="AQ112" s="753"/>
      <c r="AR112" s="753"/>
      <c r="AS112" s="753"/>
      <c r="AT112" s="754"/>
      <c r="AU112" s="921"/>
      <c r="AV112" s="922"/>
      <c r="AW112" s="922"/>
      <c r="AX112" s="922"/>
      <c r="AY112" s="923"/>
      <c r="AZ112" s="765" t="s">
        <v>408</v>
      </c>
      <c r="BA112" s="766"/>
      <c r="BB112" s="766"/>
      <c r="BC112" s="766"/>
      <c r="BD112" s="766"/>
      <c r="BE112" s="766"/>
      <c r="BF112" s="766"/>
      <c r="BG112" s="766"/>
      <c r="BH112" s="766"/>
      <c r="BI112" s="766"/>
      <c r="BJ112" s="766"/>
      <c r="BK112" s="766"/>
      <c r="BL112" s="766"/>
      <c r="BM112" s="766"/>
      <c r="BN112" s="766"/>
      <c r="BO112" s="766"/>
      <c r="BP112" s="767"/>
      <c r="BQ112" s="768" t="s">
        <v>112</v>
      </c>
      <c r="BR112" s="769"/>
      <c r="BS112" s="769"/>
      <c r="BT112" s="769"/>
      <c r="BU112" s="769"/>
      <c r="BV112" s="769" t="s">
        <v>112</v>
      </c>
      <c r="BW112" s="769"/>
      <c r="BX112" s="769"/>
      <c r="BY112" s="769"/>
      <c r="BZ112" s="769"/>
      <c r="CA112" s="769" t="s">
        <v>112</v>
      </c>
      <c r="CB112" s="769"/>
      <c r="CC112" s="769"/>
      <c r="CD112" s="769"/>
      <c r="CE112" s="769"/>
      <c r="CF112" s="846" t="s">
        <v>112</v>
      </c>
      <c r="CG112" s="847"/>
      <c r="CH112" s="847"/>
      <c r="CI112" s="847"/>
      <c r="CJ112" s="847"/>
      <c r="CK112" s="915"/>
      <c r="CL112" s="864"/>
      <c r="CM112" s="801" t="s">
        <v>409</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410</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t="s">
        <v>112</v>
      </c>
      <c r="AB113" s="907"/>
      <c r="AC113" s="907"/>
      <c r="AD113" s="907"/>
      <c r="AE113" s="908"/>
      <c r="AF113" s="909" t="s">
        <v>112</v>
      </c>
      <c r="AG113" s="907"/>
      <c r="AH113" s="907"/>
      <c r="AI113" s="907"/>
      <c r="AJ113" s="908"/>
      <c r="AK113" s="909" t="s">
        <v>112</v>
      </c>
      <c r="AL113" s="907"/>
      <c r="AM113" s="907"/>
      <c r="AN113" s="907"/>
      <c r="AO113" s="908"/>
      <c r="AP113" s="910" t="s">
        <v>112</v>
      </c>
      <c r="AQ113" s="911"/>
      <c r="AR113" s="911"/>
      <c r="AS113" s="911"/>
      <c r="AT113" s="912"/>
      <c r="AU113" s="921"/>
      <c r="AV113" s="922"/>
      <c r="AW113" s="922"/>
      <c r="AX113" s="922"/>
      <c r="AY113" s="923"/>
      <c r="AZ113" s="765" t="s">
        <v>411</v>
      </c>
      <c r="BA113" s="766"/>
      <c r="BB113" s="766"/>
      <c r="BC113" s="766"/>
      <c r="BD113" s="766"/>
      <c r="BE113" s="766"/>
      <c r="BF113" s="766"/>
      <c r="BG113" s="766"/>
      <c r="BH113" s="766"/>
      <c r="BI113" s="766"/>
      <c r="BJ113" s="766"/>
      <c r="BK113" s="766"/>
      <c r="BL113" s="766"/>
      <c r="BM113" s="766"/>
      <c r="BN113" s="766"/>
      <c r="BO113" s="766"/>
      <c r="BP113" s="767"/>
      <c r="BQ113" s="768">
        <v>1214996</v>
      </c>
      <c r="BR113" s="769"/>
      <c r="BS113" s="769"/>
      <c r="BT113" s="769"/>
      <c r="BU113" s="769"/>
      <c r="BV113" s="769">
        <v>974829</v>
      </c>
      <c r="BW113" s="769"/>
      <c r="BX113" s="769"/>
      <c r="BY113" s="769"/>
      <c r="BZ113" s="769"/>
      <c r="CA113" s="769">
        <v>984274</v>
      </c>
      <c r="CB113" s="769"/>
      <c r="CC113" s="769"/>
      <c r="CD113" s="769"/>
      <c r="CE113" s="769"/>
      <c r="CF113" s="846">
        <v>1.9</v>
      </c>
      <c r="CG113" s="847"/>
      <c r="CH113" s="847"/>
      <c r="CI113" s="847"/>
      <c r="CJ113" s="847"/>
      <c r="CK113" s="915"/>
      <c r="CL113" s="864"/>
      <c r="CM113" s="801" t="s">
        <v>412</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413</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253084</v>
      </c>
      <c r="AB114" s="782"/>
      <c r="AC114" s="782"/>
      <c r="AD114" s="782"/>
      <c r="AE114" s="783"/>
      <c r="AF114" s="784">
        <v>249843</v>
      </c>
      <c r="AG114" s="782"/>
      <c r="AH114" s="782"/>
      <c r="AI114" s="782"/>
      <c r="AJ114" s="783"/>
      <c r="AK114" s="784">
        <v>206779</v>
      </c>
      <c r="AL114" s="782"/>
      <c r="AM114" s="782"/>
      <c r="AN114" s="782"/>
      <c r="AO114" s="783"/>
      <c r="AP114" s="752">
        <v>0.4</v>
      </c>
      <c r="AQ114" s="753"/>
      <c r="AR114" s="753"/>
      <c r="AS114" s="753"/>
      <c r="AT114" s="754"/>
      <c r="AU114" s="921"/>
      <c r="AV114" s="922"/>
      <c r="AW114" s="922"/>
      <c r="AX114" s="922"/>
      <c r="AY114" s="923"/>
      <c r="AZ114" s="765" t="s">
        <v>414</v>
      </c>
      <c r="BA114" s="766"/>
      <c r="BB114" s="766"/>
      <c r="BC114" s="766"/>
      <c r="BD114" s="766"/>
      <c r="BE114" s="766"/>
      <c r="BF114" s="766"/>
      <c r="BG114" s="766"/>
      <c r="BH114" s="766"/>
      <c r="BI114" s="766"/>
      <c r="BJ114" s="766"/>
      <c r="BK114" s="766"/>
      <c r="BL114" s="766"/>
      <c r="BM114" s="766"/>
      <c r="BN114" s="766"/>
      <c r="BO114" s="766"/>
      <c r="BP114" s="767"/>
      <c r="BQ114" s="768">
        <v>21394466</v>
      </c>
      <c r="BR114" s="769"/>
      <c r="BS114" s="769"/>
      <c r="BT114" s="769"/>
      <c r="BU114" s="769"/>
      <c r="BV114" s="769">
        <v>21082167</v>
      </c>
      <c r="BW114" s="769"/>
      <c r="BX114" s="769"/>
      <c r="BY114" s="769"/>
      <c r="BZ114" s="769"/>
      <c r="CA114" s="769">
        <v>18408210</v>
      </c>
      <c r="CB114" s="769"/>
      <c r="CC114" s="769"/>
      <c r="CD114" s="769"/>
      <c r="CE114" s="769"/>
      <c r="CF114" s="846">
        <v>35.299999999999997</v>
      </c>
      <c r="CG114" s="847"/>
      <c r="CH114" s="847"/>
      <c r="CI114" s="847"/>
      <c r="CJ114" s="847"/>
      <c r="CK114" s="915"/>
      <c r="CL114" s="864"/>
      <c r="CM114" s="801" t="s">
        <v>415</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416</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199386</v>
      </c>
      <c r="AB115" s="907"/>
      <c r="AC115" s="907"/>
      <c r="AD115" s="907"/>
      <c r="AE115" s="908"/>
      <c r="AF115" s="909">
        <v>226076</v>
      </c>
      <c r="AG115" s="907"/>
      <c r="AH115" s="907"/>
      <c r="AI115" s="907"/>
      <c r="AJ115" s="908"/>
      <c r="AK115" s="909">
        <v>217851</v>
      </c>
      <c r="AL115" s="907"/>
      <c r="AM115" s="907"/>
      <c r="AN115" s="907"/>
      <c r="AO115" s="908"/>
      <c r="AP115" s="910">
        <v>0.4</v>
      </c>
      <c r="AQ115" s="911"/>
      <c r="AR115" s="911"/>
      <c r="AS115" s="911"/>
      <c r="AT115" s="912"/>
      <c r="AU115" s="921"/>
      <c r="AV115" s="922"/>
      <c r="AW115" s="922"/>
      <c r="AX115" s="922"/>
      <c r="AY115" s="923"/>
      <c r="AZ115" s="765" t="s">
        <v>417</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418</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25888</v>
      </c>
      <c r="DH115" s="782"/>
      <c r="DI115" s="782"/>
      <c r="DJ115" s="782"/>
      <c r="DK115" s="783"/>
      <c r="DL115" s="784">
        <v>38356</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419</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420</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421</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886478</v>
      </c>
      <c r="DH116" s="782"/>
      <c r="DI116" s="782"/>
      <c r="DJ116" s="782"/>
      <c r="DK116" s="783"/>
      <c r="DL116" s="784">
        <v>711634</v>
      </c>
      <c r="DM116" s="782"/>
      <c r="DN116" s="782"/>
      <c r="DO116" s="782"/>
      <c r="DP116" s="783"/>
      <c r="DQ116" s="784">
        <v>536835</v>
      </c>
      <c r="DR116" s="782"/>
      <c r="DS116" s="782"/>
      <c r="DT116" s="782"/>
      <c r="DU116" s="783"/>
      <c r="DV116" s="752">
        <v>1</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422</v>
      </c>
      <c r="Z117" s="887"/>
      <c r="AA117" s="892">
        <v>6235926</v>
      </c>
      <c r="AB117" s="893"/>
      <c r="AC117" s="893"/>
      <c r="AD117" s="893"/>
      <c r="AE117" s="894"/>
      <c r="AF117" s="896">
        <v>5833309</v>
      </c>
      <c r="AG117" s="893"/>
      <c r="AH117" s="893"/>
      <c r="AI117" s="893"/>
      <c r="AJ117" s="894"/>
      <c r="AK117" s="896">
        <v>4943838</v>
      </c>
      <c r="AL117" s="893"/>
      <c r="AM117" s="893"/>
      <c r="AN117" s="893"/>
      <c r="AO117" s="894"/>
      <c r="AP117" s="897"/>
      <c r="AQ117" s="898"/>
      <c r="AR117" s="898"/>
      <c r="AS117" s="898"/>
      <c r="AT117" s="899"/>
      <c r="AU117" s="921"/>
      <c r="AV117" s="922"/>
      <c r="AW117" s="922"/>
      <c r="AX117" s="922"/>
      <c r="AY117" s="923"/>
      <c r="AZ117" s="843" t="s">
        <v>423</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424</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398</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396</v>
      </c>
      <c r="AB118" s="886"/>
      <c r="AC118" s="886"/>
      <c r="AD118" s="886"/>
      <c r="AE118" s="887"/>
      <c r="AF118" s="888" t="s">
        <v>287</v>
      </c>
      <c r="AG118" s="886"/>
      <c r="AH118" s="886"/>
      <c r="AI118" s="886"/>
      <c r="AJ118" s="887"/>
      <c r="AK118" s="888" t="s">
        <v>286</v>
      </c>
      <c r="AL118" s="886"/>
      <c r="AM118" s="886"/>
      <c r="AN118" s="886"/>
      <c r="AO118" s="887"/>
      <c r="AP118" s="889" t="s">
        <v>397</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425</v>
      </c>
      <c r="BP118" s="836"/>
      <c r="BQ118" s="855">
        <v>64218333</v>
      </c>
      <c r="BR118" s="856"/>
      <c r="BS118" s="856"/>
      <c r="BT118" s="856"/>
      <c r="BU118" s="856"/>
      <c r="BV118" s="856">
        <v>59772525</v>
      </c>
      <c r="BW118" s="856"/>
      <c r="BX118" s="856"/>
      <c r="BY118" s="856"/>
      <c r="BZ118" s="856"/>
      <c r="CA118" s="856">
        <v>53293836</v>
      </c>
      <c r="CB118" s="856"/>
      <c r="CC118" s="856"/>
      <c r="CD118" s="856"/>
      <c r="CE118" s="856"/>
      <c r="CF118" s="741"/>
      <c r="CG118" s="742"/>
      <c r="CH118" s="742"/>
      <c r="CI118" s="742"/>
      <c r="CJ118" s="839"/>
      <c r="CK118" s="915"/>
      <c r="CL118" s="864"/>
      <c r="CM118" s="801" t="s">
        <v>426</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401</v>
      </c>
      <c r="B119" s="862"/>
      <c r="C119" s="867" t="s">
        <v>402</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427</v>
      </c>
      <c r="AV119" s="878"/>
      <c r="AW119" s="878"/>
      <c r="AX119" s="878"/>
      <c r="AY119" s="879"/>
      <c r="AZ119" s="814" t="s">
        <v>428</v>
      </c>
      <c r="BA119" s="756"/>
      <c r="BB119" s="756"/>
      <c r="BC119" s="756"/>
      <c r="BD119" s="756"/>
      <c r="BE119" s="756"/>
      <c r="BF119" s="756"/>
      <c r="BG119" s="756"/>
      <c r="BH119" s="756"/>
      <c r="BI119" s="756"/>
      <c r="BJ119" s="756"/>
      <c r="BK119" s="756"/>
      <c r="BL119" s="756"/>
      <c r="BM119" s="756"/>
      <c r="BN119" s="756"/>
      <c r="BO119" s="756"/>
      <c r="BP119" s="757"/>
      <c r="BQ119" s="797">
        <v>13639635</v>
      </c>
      <c r="BR119" s="798"/>
      <c r="BS119" s="798"/>
      <c r="BT119" s="798"/>
      <c r="BU119" s="798"/>
      <c r="BV119" s="798">
        <v>14119849</v>
      </c>
      <c r="BW119" s="798"/>
      <c r="BX119" s="798"/>
      <c r="BY119" s="798"/>
      <c r="BZ119" s="798"/>
      <c r="CA119" s="798">
        <v>18008329</v>
      </c>
      <c r="CB119" s="798"/>
      <c r="CC119" s="798"/>
      <c r="CD119" s="798"/>
      <c r="CE119" s="798"/>
      <c r="CF119" s="859">
        <v>34.5</v>
      </c>
      <c r="CG119" s="860"/>
      <c r="CH119" s="860"/>
      <c r="CI119" s="860"/>
      <c r="CJ119" s="860"/>
      <c r="CK119" s="916"/>
      <c r="CL119" s="866"/>
      <c r="CM119" s="823" t="s">
        <v>429</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545789</v>
      </c>
      <c r="DH119" s="715"/>
      <c r="DI119" s="715"/>
      <c r="DJ119" s="715"/>
      <c r="DK119" s="716"/>
      <c r="DL119" s="717">
        <v>473739</v>
      </c>
      <c r="DM119" s="715"/>
      <c r="DN119" s="715"/>
      <c r="DO119" s="715"/>
      <c r="DP119" s="716"/>
      <c r="DQ119" s="717">
        <v>648969</v>
      </c>
      <c r="DR119" s="715"/>
      <c r="DS119" s="715"/>
      <c r="DT119" s="715"/>
      <c r="DU119" s="716"/>
      <c r="DV119" s="805">
        <v>1.2</v>
      </c>
      <c r="DW119" s="806"/>
      <c r="DX119" s="806"/>
      <c r="DY119" s="806"/>
      <c r="DZ119" s="807"/>
    </row>
    <row r="120" spans="1:130" s="197" customFormat="1" ht="26.25" customHeight="1">
      <c r="A120" s="863"/>
      <c r="B120" s="864"/>
      <c r="C120" s="801" t="s">
        <v>405</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v>4737</v>
      </c>
      <c r="AB120" s="782"/>
      <c r="AC120" s="782"/>
      <c r="AD120" s="782"/>
      <c r="AE120" s="783"/>
      <c r="AF120" s="784">
        <v>5327</v>
      </c>
      <c r="AG120" s="782"/>
      <c r="AH120" s="782"/>
      <c r="AI120" s="782"/>
      <c r="AJ120" s="783"/>
      <c r="AK120" s="784">
        <v>8546</v>
      </c>
      <c r="AL120" s="782"/>
      <c r="AM120" s="782"/>
      <c r="AN120" s="782"/>
      <c r="AO120" s="783"/>
      <c r="AP120" s="752">
        <v>0</v>
      </c>
      <c r="AQ120" s="753"/>
      <c r="AR120" s="753"/>
      <c r="AS120" s="753"/>
      <c r="AT120" s="754"/>
      <c r="AU120" s="880"/>
      <c r="AV120" s="881"/>
      <c r="AW120" s="881"/>
      <c r="AX120" s="881"/>
      <c r="AY120" s="882"/>
      <c r="AZ120" s="765" t="s">
        <v>430</v>
      </c>
      <c r="BA120" s="766"/>
      <c r="BB120" s="766"/>
      <c r="BC120" s="766"/>
      <c r="BD120" s="766"/>
      <c r="BE120" s="766"/>
      <c r="BF120" s="766"/>
      <c r="BG120" s="766"/>
      <c r="BH120" s="766"/>
      <c r="BI120" s="766"/>
      <c r="BJ120" s="766"/>
      <c r="BK120" s="766"/>
      <c r="BL120" s="766"/>
      <c r="BM120" s="766"/>
      <c r="BN120" s="766"/>
      <c r="BO120" s="766"/>
      <c r="BP120" s="767"/>
      <c r="BQ120" s="768" t="s">
        <v>112</v>
      </c>
      <c r="BR120" s="769"/>
      <c r="BS120" s="769"/>
      <c r="BT120" s="769"/>
      <c r="BU120" s="769"/>
      <c r="BV120" s="769" t="s">
        <v>112</v>
      </c>
      <c r="BW120" s="769"/>
      <c r="BX120" s="769"/>
      <c r="BY120" s="769"/>
      <c r="BZ120" s="769"/>
      <c r="CA120" s="769" t="s">
        <v>112</v>
      </c>
      <c r="CB120" s="769"/>
      <c r="CC120" s="769"/>
      <c r="CD120" s="769"/>
      <c r="CE120" s="769"/>
      <c r="CF120" s="846" t="s">
        <v>112</v>
      </c>
      <c r="CG120" s="847"/>
      <c r="CH120" s="847"/>
      <c r="CI120" s="847"/>
      <c r="CJ120" s="847"/>
      <c r="CK120" s="848" t="s">
        <v>431</v>
      </c>
      <c r="CL120" s="808"/>
      <c r="CM120" s="808"/>
      <c r="CN120" s="808"/>
      <c r="CO120" s="809"/>
      <c r="CP120" s="852"/>
      <c r="CQ120" s="853"/>
      <c r="CR120" s="853"/>
      <c r="CS120" s="853"/>
      <c r="CT120" s="853"/>
      <c r="CU120" s="853"/>
      <c r="CV120" s="853"/>
      <c r="CW120" s="853"/>
      <c r="CX120" s="853"/>
      <c r="CY120" s="853"/>
      <c r="CZ120" s="853"/>
      <c r="DA120" s="853"/>
      <c r="DB120" s="853"/>
      <c r="DC120" s="853"/>
      <c r="DD120" s="853"/>
      <c r="DE120" s="853"/>
      <c r="DF120" s="854"/>
      <c r="DG120" s="797"/>
      <c r="DH120" s="798"/>
      <c r="DI120" s="798"/>
      <c r="DJ120" s="798"/>
      <c r="DK120" s="798"/>
      <c r="DL120" s="798"/>
      <c r="DM120" s="798"/>
      <c r="DN120" s="798"/>
      <c r="DO120" s="798"/>
      <c r="DP120" s="798"/>
      <c r="DQ120" s="798"/>
      <c r="DR120" s="798"/>
      <c r="DS120" s="798"/>
      <c r="DT120" s="798"/>
      <c r="DU120" s="798"/>
      <c r="DV120" s="799"/>
      <c r="DW120" s="799"/>
      <c r="DX120" s="799"/>
      <c r="DY120" s="799"/>
      <c r="DZ120" s="800"/>
    </row>
    <row r="121" spans="1:130" s="197" customFormat="1" ht="26.25" customHeight="1">
      <c r="A121" s="863"/>
      <c r="B121" s="864"/>
      <c r="C121" s="840" t="s">
        <v>432</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433</v>
      </c>
      <c r="BA121" s="844"/>
      <c r="BB121" s="844"/>
      <c r="BC121" s="844"/>
      <c r="BD121" s="844"/>
      <c r="BE121" s="844"/>
      <c r="BF121" s="844"/>
      <c r="BG121" s="844"/>
      <c r="BH121" s="844"/>
      <c r="BI121" s="844"/>
      <c r="BJ121" s="844"/>
      <c r="BK121" s="844"/>
      <c r="BL121" s="844"/>
      <c r="BM121" s="844"/>
      <c r="BN121" s="844"/>
      <c r="BO121" s="844"/>
      <c r="BP121" s="845"/>
      <c r="BQ121" s="855">
        <v>75998343</v>
      </c>
      <c r="BR121" s="856"/>
      <c r="BS121" s="856"/>
      <c r="BT121" s="856"/>
      <c r="BU121" s="856"/>
      <c r="BV121" s="856">
        <v>73163370</v>
      </c>
      <c r="BW121" s="856"/>
      <c r="BX121" s="856"/>
      <c r="BY121" s="856"/>
      <c r="BZ121" s="856"/>
      <c r="CA121" s="856">
        <v>67503222</v>
      </c>
      <c r="CB121" s="856"/>
      <c r="CC121" s="856"/>
      <c r="CD121" s="856"/>
      <c r="CE121" s="856"/>
      <c r="CF121" s="857">
        <v>129.4</v>
      </c>
      <c r="CG121" s="858"/>
      <c r="CH121" s="858"/>
      <c r="CI121" s="858"/>
      <c r="CJ121" s="858"/>
      <c r="CK121" s="849"/>
      <c r="CL121" s="810"/>
      <c r="CM121" s="810"/>
      <c r="CN121" s="810"/>
      <c r="CO121" s="811"/>
      <c r="CP121" s="826"/>
      <c r="CQ121" s="827"/>
      <c r="CR121" s="827"/>
      <c r="CS121" s="827"/>
      <c r="CT121" s="827"/>
      <c r="CU121" s="827"/>
      <c r="CV121" s="827"/>
      <c r="CW121" s="827"/>
      <c r="CX121" s="827"/>
      <c r="CY121" s="827"/>
      <c r="CZ121" s="827"/>
      <c r="DA121" s="827"/>
      <c r="DB121" s="827"/>
      <c r="DC121" s="827"/>
      <c r="DD121" s="827"/>
      <c r="DE121" s="827"/>
      <c r="DF121" s="828"/>
      <c r="DG121" s="768"/>
      <c r="DH121" s="769"/>
      <c r="DI121" s="769"/>
      <c r="DJ121" s="769"/>
      <c r="DK121" s="769"/>
      <c r="DL121" s="769"/>
      <c r="DM121" s="769"/>
      <c r="DN121" s="769"/>
      <c r="DO121" s="769"/>
      <c r="DP121" s="769"/>
      <c r="DQ121" s="769"/>
      <c r="DR121" s="769"/>
      <c r="DS121" s="769"/>
      <c r="DT121" s="769"/>
      <c r="DU121" s="769"/>
      <c r="DV121" s="821"/>
      <c r="DW121" s="821"/>
      <c r="DX121" s="821"/>
      <c r="DY121" s="821"/>
      <c r="DZ121" s="822"/>
    </row>
    <row r="122" spans="1:130" s="197" customFormat="1" ht="26.25" customHeight="1">
      <c r="A122" s="863"/>
      <c r="B122" s="864"/>
      <c r="C122" s="801" t="s">
        <v>415</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434</v>
      </c>
      <c r="BP122" s="836"/>
      <c r="BQ122" s="837">
        <v>89637978</v>
      </c>
      <c r="BR122" s="838"/>
      <c r="BS122" s="838"/>
      <c r="BT122" s="838"/>
      <c r="BU122" s="838"/>
      <c r="BV122" s="838">
        <v>87283219</v>
      </c>
      <c r="BW122" s="838"/>
      <c r="BX122" s="838"/>
      <c r="BY122" s="838"/>
      <c r="BZ122" s="838"/>
      <c r="CA122" s="838">
        <v>85511551</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421</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174876</v>
      </c>
      <c r="AB123" s="782"/>
      <c r="AC123" s="782"/>
      <c r="AD123" s="782"/>
      <c r="AE123" s="783"/>
      <c r="AF123" s="784">
        <v>174846</v>
      </c>
      <c r="AG123" s="782"/>
      <c r="AH123" s="782"/>
      <c r="AI123" s="782"/>
      <c r="AJ123" s="783"/>
      <c r="AK123" s="784">
        <v>174801</v>
      </c>
      <c r="AL123" s="782"/>
      <c r="AM123" s="782"/>
      <c r="AN123" s="782"/>
      <c r="AO123" s="783"/>
      <c r="AP123" s="752">
        <v>0.3</v>
      </c>
      <c r="AQ123" s="753"/>
      <c r="AR123" s="753"/>
      <c r="AS123" s="753"/>
      <c r="AT123" s="754"/>
      <c r="AU123" s="832" t="s">
        <v>435</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112</v>
      </c>
      <c r="BR123" s="830"/>
      <c r="BS123" s="830"/>
      <c r="BT123" s="830"/>
      <c r="BU123" s="830"/>
      <c r="BV123" s="830" t="s">
        <v>112</v>
      </c>
      <c r="BW123" s="830"/>
      <c r="BX123" s="830"/>
      <c r="BY123" s="830"/>
      <c r="BZ123" s="830"/>
      <c r="CA123" s="830" t="s">
        <v>112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424</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436</v>
      </c>
      <c r="AB124" s="782"/>
      <c r="AC124" s="782"/>
      <c r="AD124" s="782"/>
      <c r="AE124" s="783"/>
      <c r="AF124" s="784" t="s">
        <v>436</v>
      </c>
      <c r="AG124" s="782"/>
      <c r="AH124" s="782"/>
      <c r="AI124" s="782"/>
      <c r="AJ124" s="783"/>
      <c r="AK124" s="784" t="s">
        <v>436</v>
      </c>
      <c r="AL124" s="782"/>
      <c r="AM124" s="782"/>
      <c r="AN124" s="782"/>
      <c r="AO124" s="783"/>
      <c r="AP124" s="752" t="s">
        <v>436</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c r="CQ124" s="827"/>
      <c r="CR124" s="827"/>
      <c r="CS124" s="827"/>
      <c r="CT124" s="827"/>
      <c r="CU124" s="827"/>
      <c r="CV124" s="827"/>
      <c r="CW124" s="827"/>
      <c r="CX124" s="827"/>
      <c r="CY124" s="827"/>
      <c r="CZ124" s="827"/>
      <c r="DA124" s="827"/>
      <c r="DB124" s="827"/>
      <c r="DC124" s="827"/>
      <c r="DD124" s="827"/>
      <c r="DE124" s="827"/>
      <c r="DF124" s="828"/>
      <c r="DG124" s="714"/>
      <c r="DH124" s="715"/>
      <c r="DI124" s="715"/>
      <c r="DJ124" s="715"/>
      <c r="DK124" s="716"/>
      <c r="DL124" s="717"/>
      <c r="DM124" s="715"/>
      <c r="DN124" s="715"/>
      <c r="DO124" s="715"/>
      <c r="DP124" s="716"/>
      <c r="DQ124" s="717"/>
      <c r="DR124" s="715"/>
      <c r="DS124" s="715"/>
      <c r="DT124" s="715"/>
      <c r="DU124" s="716"/>
      <c r="DV124" s="805"/>
      <c r="DW124" s="806"/>
      <c r="DX124" s="806"/>
      <c r="DY124" s="806"/>
      <c r="DZ124" s="807"/>
    </row>
    <row r="125" spans="1:130" s="197" customFormat="1" ht="26.25" customHeight="1" thickBot="1">
      <c r="A125" s="863"/>
      <c r="B125" s="864"/>
      <c r="C125" s="801" t="s">
        <v>426</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436</v>
      </c>
      <c r="AB125" s="782"/>
      <c r="AC125" s="782"/>
      <c r="AD125" s="782"/>
      <c r="AE125" s="783"/>
      <c r="AF125" s="784" t="s">
        <v>436</v>
      </c>
      <c r="AG125" s="782"/>
      <c r="AH125" s="782"/>
      <c r="AI125" s="782"/>
      <c r="AJ125" s="783"/>
      <c r="AK125" s="784" t="s">
        <v>436</v>
      </c>
      <c r="AL125" s="782"/>
      <c r="AM125" s="782"/>
      <c r="AN125" s="782"/>
      <c r="AO125" s="783"/>
      <c r="AP125" s="752" t="s">
        <v>436</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437</v>
      </c>
      <c r="CL125" s="808"/>
      <c r="CM125" s="808"/>
      <c r="CN125" s="808"/>
      <c r="CO125" s="809"/>
      <c r="CP125" s="814" t="s">
        <v>438</v>
      </c>
      <c r="CQ125" s="756"/>
      <c r="CR125" s="756"/>
      <c r="CS125" s="756"/>
      <c r="CT125" s="756"/>
      <c r="CU125" s="756"/>
      <c r="CV125" s="756"/>
      <c r="CW125" s="756"/>
      <c r="CX125" s="756"/>
      <c r="CY125" s="756"/>
      <c r="CZ125" s="756"/>
      <c r="DA125" s="756"/>
      <c r="DB125" s="756"/>
      <c r="DC125" s="756"/>
      <c r="DD125" s="756"/>
      <c r="DE125" s="756"/>
      <c r="DF125" s="757"/>
      <c r="DG125" s="797" t="s">
        <v>436</v>
      </c>
      <c r="DH125" s="798"/>
      <c r="DI125" s="798"/>
      <c r="DJ125" s="798"/>
      <c r="DK125" s="798"/>
      <c r="DL125" s="798" t="s">
        <v>436</v>
      </c>
      <c r="DM125" s="798"/>
      <c r="DN125" s="798"/>
      <c r="DO125" s="798"/>
      <c r="DP125" s="798"/>
      <c r="DQ125" s="798" t="s">
        <v>436</v>
      </c>
      <c r="DR125" s="798"/>
      <c r="DS125" s="798"/>
      <c r="DT125" s="798"/>
      <c r="DU125" s="798"/>
      <c r="DV125" s="799" t="s">
        <v>436</v>
      </c>
      <c r="DW125" s="799"/>
      <c r="DX125" s="799"/>
      <c r="DY125" s="799"/>
      <c r="DZ125" s="800"/>
    </row>
    <row r="126" spans="1:130" s="197" customFormat="1" ht="26.25" customHeight="1">
      <c r="A126" s="863"/>
      <c r="B126" s="864"/>
      <c r="C126" s="801" t="s">
        <v>429</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19773</v>
      </c>
      <c r="AB126" s="782"/>
      <c r="AC126" s="782"/>
      <c r="AD126" s="782"/>
      <c r="AE126" s="783"/>
      <c r="AF126" s="784">
        <v>45903</v>
      </c>
      <c r="AG126" s="782"/>
      <c r="AH126" s="782"/>
      <c r="AI126" s="782"/>
      <c r="AJ126" s="783"/>
      <c r="AK126" s="784">
        <v>34504</v>
      </c>
      <c r="AL126" s="782"/>
      <c r="AM126" s="782"/>
      <c r="AN126" s="782"/>
      <c r="AO126" s="783"/>
      <c r="AP126" s="752">
        <v>0.1</v>
      </c>
      <c r="AQ126" s="753"/>
      <c r="AR126" s="753"/>
      <c r="AS126" s="753"/>
      <c r="AT126" s="754"/>
      <c r="AU126" s="233"/>
      <c r="AV126" s="233"/>
      <c r="AW126" s="233"/>
      <c r="AX126" s="804" t="s">
        <v>439</v>
      </c>
      <c r="AY126" s="762"/>
      <c r="AZ126" s="762"/>
      <c r="BA126" s="762"/>
      <c r="BB126" s="762"/>
      <c r="BC126" s="762"/>
      <c r="BD126" s="762"/>
      <c r="BE126" s="763"/>
      <c r="BF126" s="761" t="s">
        <v>440</v>
      </c>
      <c r="BG126" s="762"/>
      <c r="BH126" s="762"/>
      <c r="BI126" s="762"/>
      <c r="BJ126" s="762"/>
      <c r="BK126" s="762"/>
      <c r="BL126" s="763"/>
      <c r="BM126" s="761" t="s">
        <v>441</v>
      </c>
      <c r="BN126" s="762"/>
      <c r="BO126" s="762"/>
      <c r="BP126" s="762"/>
      <c r="BQ126" s="762"/>
      <c r="BR126" s="762"/>
      <c r="BS126" s="763"/>
      <c r="BT126" s="761" t="s">
        <v>442</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443</v>
      </c>
      <c r="CQ126" s="766"/>
      <c r="CR126" s="766"/>
      <c r="CS126" s="766"/>
      <c r="CT126" s="766"/>
      <c r="CU126" s="766"/>
      <c r="CV126" s="766"/>
      <c r="CW126" s="766"/>
      <c r="CX126" s="766"/>
      <c r="CY126" s="766"/>
      <c r="CZ126" s="766"/>
      <c r="DA126" s="766"/>
      <c r="DB126" s="766"/>
      <c r="DC126" s="766"/>
      <c r="DD126" s="766"/>
      <c r="DE126" s="766"/>
      <c r="DF126" s="767"/>
      <c r="DG126" s="768" t="s">
        <v>436</v>
      </c>
      <c r="DH126" s="769"/>
      <c r="DI126" s="769"/>
      <c r="DJ126" s="769"/>
      <c r="DK126" s="769"/>
      <c r="DL126" s="769" t="s">
        <v>436</v>
      </c>
      <c r="DM126" s="769"/>
      <c r="DN126" s="769"/>
      <c r="DO126" s="769"/>
      <c r="DP126" s="769"/>
      <c r="DQ126" s="769" t="s">
        <v>436</v>
      </c>
      <c r="DR126" s="769"/>
      <c r="DS126" s="769"/>
      <c r="DT126" s="769"/>
      <c r="DU126" s="769"/>
      <c r="DV126" s="821" t="s">
        <v>436</v>
      </c>
      <c r="DW126" s="821"/>
      <c r="DX126" s="821"/>
      <c r="DY126" s="821"/>
      <c r="DZ126" s="822"/>
    </row>
    <row r="127" spans="1:130" s="197" customFormat="1" ht="26.25" customHeight="1" thickBot="1">
      <c r="A127" s="865"/>
      <c r="B127" s="866"/>
      <c r="C127" s="823" t="s">
        <v>444</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436</v>
      </c>
      <c r="AB127" s="782"/>
      <c r="AC127" s="782"/>
      <c r="AD127" s="782"/>
      <c r="AE127" s="783"/>
      <c r="AF127" s="784" t="s">
        <v>436</v>
      </c>
      <c r="AG127" s="782"/>
      <c r="AH127" s="782"/>
      <c r="AI127" s="782"/>
      <c r="AJ127" s="783"/>
      <c r="AK127" s="784" t="s">
        <v>436</v>
      </c>
      <c r="AL127" s="782"/>
      <c r="AM127" s="782"/>
      <c r="AN127" s="782"/>
      <c r="AO127" s="783"/>
      <c r="AP127" s="752" t="s">
        <v>436</v>
      </c>
      <c r="AQ127" s="753"/>
      <c r="AR127" s="753"/>
      <c r="AS127" s="753"/>
      <c r="AT127" s="754"/>
      <c r="AU127" s="233"/>
      <c r="AV127" s="233"/>
      <c r="AW127" s="233"/>
      <c r="AX127" s="755" t="s">
        <v>445</v>
      </c>
      <c r="AY127" s="756"/>
      <c r="AZ127" s="756"/>
      <c r="BA127" s="756"/>
      <c r="BB127" s="756"/>
      <c r="BC127" s="756"/>
      <c r="BD127" s="756"/>
      <c r="BE127" s="757"/>
      <c r="BF127" s="758" t="s">
        <v>436</v>
      </c>
      <c r="BG127" s="759"/>
      <c r="BH127" s="759"/>
      <c r="BI127" s="759"/>
      <c r="BJ127" s="759"/>
      <c r="BK127" s="759"/>
      <c r="BL127" s="760"/>
      <c r="BM127" s="758">
        <v>11.25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446</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447</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448</v>
      </c>
      <c r="X128" s="795"/>
      <c r="Y128" s="795"/>
      <c r="Z128" s="796"/>
      <c r="AA128" s="721" t="s">
        <v>112</v>
      </c>
      <c r="AB128" s="722"/>
      <c r="AC128" s="722"/>
      <c r="AD128" s="722"/>
      <c r="AE128" s="723"/>
      <c r="AF128" s="724" t="s">
        <v>112</v>
      </c>
      <c r="AG128" s="722"/>
      <c r="AH128" s="722"/>
      <c r="AI128" s="722"/>
      <c r="AJ128" s="723"/>
      <c r="AK128" s="724" t="s">
        <v>112</v>
      </c>
      <c r="AL128" s="722"/>
      <c r="AM128" s="722"/>
      <c r="AN128" s="722"/>
      <c r="AO128" s="723"/>
      <c r="AP128" s="725"/>
      <c r="AQ128" s="726"/>
      <c r="AR128" s="726"/>
      <c r="AS128" s="726"/>
      <c r="AT128" s="727"/>
      <c r="AU128" s="235"/>
      <c r="AV128" s="235"/>
      <c r="AW128" s="235"/>
      <c r="AX128" s="770" t="s">
        <v>449</v>
      </c>
      <c r="AY128" s="766"/>
      <c r="AZ128" s="766"/>
      <c r="BA128" s="766"/>
      <c r="BB128" s="766"/>
      <c r="BC128" s="766"/>
      <c r="BD128" s="766"/>
      <c r="BE128" s="767"/>
      <c r="BF128" s="788" t="s">
        <v>112</v>
      </c>
      <c r="BG128" s="789"/>
      <c r="BH128" s="789"/>
      <c r="BI128" s="789"/>
      <c r="BJ128" s="789"/>
      <c r="BK128" s="789"/>
      <c r="BL128" s="790"/>
      <c r="BM128" s="788">
        <v>16.25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92</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450</v>
      </c>
      <c r="X129" s="779"/>
      <c r="Y129" s="779"/>
      <c r="Z129" s="780"/>
      <c r="AA129" s="781">
        <v>61694178</v>
      </c>
      <c r="AB129" s="782"/>
      <c r="AC129" s="782"/>
      <c r="AD129" s="782"/>
      <c r="AE129" s="783"/>
      <c r="AF129" s="784">
        <v>59310141</v>
      </c>
      <c r="AG129" s="782"/>
      <c r="AH129" s="782"/>
      <c r="AI129" s="782"/>
      <c r="AJ129" s="783"/>
      <c r="AK129" s="784">
        <v>57631587</v>
      </c>
      <c r="AL129" s="782"/>
      <c r="AM129" s="782"/>
      <c r="AN129" s="782"/>
      <c r="AO129" s="783"/>
      <c r="AP129" s="785"/>
      <c r="AQ129" s="786"/>
      <c r="AR129" s="786"/>
      <c r="AS129" s="786"/>
      <c r="AT129" s="787"/>
      <c r="AU129" s="235"/>
      <c r="AV129" s="235"/>
      <c r="AW129" s="235"/>
      <c r="AX129" s="770" t="s">
        <v>451</v>
      </c>
      <c r="AY129" s="766"/>
      <c r="AZ129" s="766"/>
      <c r="BA129" s="766"/>
      <c r="BB129" s="766"/>
      <c r="BC129" s="766"/>
      <c r="BD129" s="766"/>
      <c r="BE129" s="767"/>
      <c r="BF129" s="771">
        <v>0.4</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452</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453</v>
      </c>
      <c r="X130" s="779"/>
      <c r="Y130" s="779"/>
      <c r="Z130" s="780"/>
      <c r="AA130" s="781">
        <v>5289459</v>
      </c>
      <c r="AB130" s="782"/>
      <c r="AC130" s="782"/>
      <c r="AD130" s="782"/>
      <c r="AE130" s="783"/>
      <c r="AF130" s="784">
        <v>5502714</v>
      </c>
      <c r="AG130" s="782"/>
      <c r="AH130" s="782"/>
      <c r="AI130" s="782"/>
      <c r="AJ130" s="783"/>
      <c r="AK130" s="784">
        <v>5460227</v>
      </c>
      <c r="AL130" s="782"/>
      <c r="AM130" s="782"/>
      <c r="AN130" s="782"/>
      <c r="AO130" s="783"/>
      <c r="AP130" s="785"/>
      <c r="AQ130" s="786"/>
      <c r="AR130" s="786"/>
      <c r="AS130" s="786"/>
      <c r="AT130" s="787"/>
      <c r="AU130" s="235"/>
      <c r="AV130" s="235"/>
      <c r="AW130" s="235"/>
      <c r="AX130" s="749" t="s">
        <v>454</v>
      </c>
      <c r="AY130" s="750"/>
      <c r="AZ130" s="750"/>
      <c r="BA130" s="750"/>
      <c r="BB130" s="750"/>
      <c r="BC130" s="750"/>
      <c r="BD130" s="750"/>
      <c r="BE130" s="751"/>
      <c r="BF130" s="703" t="s">
        <v>112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455</v>
      </c>
      <c r="X131" s="712"/>
      <c r="Y131" s="712"/>
      <c r="Z131" s="713"/>
      <c r="AA131" s="714">
        <v>56404719</v>
      </c>
      <c r="AB131" s="715"/>
      <c r="AC131" s="715"/>
      <c r="AD131" s="715"/>
      <c r="AE131" s="716"/>
      <c r="AF131" s="717">
        <v>53807427</v>
      </c>
      <c r="AG131" s="715"/>
      <c r="AH131" s="715"/>
      <c r="AI131" s="715"/>
      <c r="AJ131" s="716"/>
      <c r="AK131" s="717">
        <v>52171360</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456</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457</v>
      </c>
      <c r="W132" s="735"/>
      <c r="X132" s="735"/>
      <c r="Y132" s="735"/>
      <c r="Z132" s="736"/>
      <c r="AA132" s="737">
        <v>1.677992581</v>
      </c>
      <c r="AB132" s="738"/>
      <c r="AC132" s="738"/>
      <c r="AD132" s="738"/>
      <c r="AE132" s="739"/>
      <c r="AF132" s="740">
        <v>0.61440402999999999</v>
      </c>
      <c r="AG132" s="738"/>
      <c r="AH132" s="738"/>
      <c r="AI132" s="738"/>
      <c r="AJ132" s="739"/>
      <c r="AK132" s="740">
        <v>-0.98979401700000003</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458</v>
      </c>
      <c r="W133" s="744"/>
      <c r="X133" s="744"/>
      <c r="Y133" s="744"/>
      <c r="Z133" s="745"/>
      <c r="AA133" s="746">
        <v>4.4000000000000004</v>
      </c>
      <c r="AB133" s="747"/>
      <c r="AC133" s="747"/>
      <c r="AD133" s="747"/>
      <c r="AE133" s="748"/>
      <c r="AF133" s="746">
        <v>2.2999999999999998</v>
      </c>
      <c r="AG133" s="747"/>
      <c r="AH133" s="747"/>
      <c r="AI133" s="747"/>
      <c r="AJ133" s="748"/>
      <c r="AK133" s="746">
        <v>0.4</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O22" zoomScaleNormal="85" zoomScaleSheetLayoutView="55" workbookViewId="0">
      <selection activeCell="AE51" sqref="AE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F45" sqref="F45"/>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459</v>
      </c>
      <c r="B5" s="246"/>
      <c r="C5" s="246"/>
      <c r="D5" s="246"/>
      <c r="E5" s="246"/>
      <c r="F5" s="246"/>
      <c r="G5" s="246"/>
      <c r="H5" s="246"/>
      <c r="I5" s="246"/>
      <c r="J5" s="246"/>
      <c r="K5" s="246"/>
      <c r="L5" s="246"/>
      <c r="M5" s="246"/>
      <c r="N5" s="246"/>
      <c r="O5" s="247"/>
    </row>
    <row r="6" spans="1:16">
      <c r="A6" s="248"/>
      <c r="B6" s="244"/>
      <c r="C6" s="244"/>
      <c r="D6" s="244"/>
      <c r="E6" s="244"/>
      <c r="F6" s="244"/>
      <c r="G6" s="249" t="s">
        <v>460</v>
      </c>
      <c r="H6" s="249"/>
      <c r="I6" s="249"/>
      <c r="J6" s="249"/>
      <c r="K6" s="244"/>
      <c r="L6" s="244"/>
      <c r="M6" s="244"/>
      <c r="N6" s="244"/>
    </row>
    <row r="7" spans="1:16">
      <c r="A7" s="248"/>
      <c r="B7" s="244"/>
      <c r="C7" s="244"/>
      <c r="D7" s="244"/>
      <c r="E7" s="244"/>
      <c r="F7" s="244"/>
      <c r="G7" s="251"/>
      <c r="H7" s="252"/>
      <c r="I7" s="252"/>
      <c r="J7" s="253"/>
      <c r="K7" s="1118" t="s">
        <v>461</v>
      </c>
      <c r="L7" s="254"/>
      <c r="M7" s="255" t="s">
        <v>462</v>
      </c>
      <c r="N7" s="256"/>
    </row>
    <row r="8" spans="1:16">
      <c r="A8" s="248"/>
      <c r="B8" s="244"/>
      <c r="C8" s="244"/>
      <c r="D8" s="244"/>
      <c r="E8" s="244"/>
      <c r="F8" s="244"/>
      <c r="G8" s="257"/>
      <c r="H8" s="258"/>
      <c r="I8" s="258"/>
      <c r="J8" s="259"/>
      <c r="K8" s="1119"/>
      <c r="L8" s="260" t="s">
        <v>463</v>
      </c>
      <c r="M8" s="261" t="s">
        <v>464</v>
      </c>
      <c r="N8" s="262" t="s">
        <v>465</v>
      </c>
    </row>
    <row r="9" spans="1:16">
      <c r="A9" s="248"/>
      <c r="B9" s="244"/>
      <c r="C9" s="244"/>
      <c r="D9" s="244"/>
      <c r="E9" s="244"/>
      <c r="F9" s="244"/>
      <c r="G9" s="1132" t="s">
        <v>466</v>
      </c>
      <c r="H9" s="1133"/>
      <c r="I9" s="1133"/>
      <c r="J9" s="1134"/>
      <c r="K9" s="263">
        <v>20925171</v>
      </c>
      <c r="L9" s="264">
        <v>78260</v>
      </c>
      <c r="M9" s="265">
        <v>65999</v>
      </c>
      <c r="N9" s="266">
        <v>18.600000000000001</v>
      </c>
    </row>
    <row r="10" spans="1:16">
      <c r="A10" s="248"/>
      <c r="B10" s="244"/>
      <c r="C10" s="244"/>
      <c r="D10" s="244"/>
      <c r="E10" s="244"/>
      <c r="F10" s="244"/>
      <c r="G10" s="1132" t="s">
        <v>467</v>
      </c>
      <c r="H10" s="1133"/>
      <c r="I10" s="1133"/>
      <c r="J10" s="1134"/>
      <c r="K10" s="267">
        <v>213099</v>
      </c>
      <c r="L10" s="268">
        <v>797</v>
      </c>
      <c r="M10" s="269">
        <v>1088</v>
      </c>
      <c r="N10" s="270">
        <v>-26.7</v>
      </c>
    </row>
    <row r="11" spans="1:16" ht="13.5" customHeight="1">
      <c r="A11" s="248"/>
      <c r="B11" s="244"/>
      <c r="C11" s="244"/>
      <c r="D11" s="244"/>
      <c r="E11" s="244"/>
      <c r="F11" s="244"/>
      <c r="G11" s="1132" t="s">
        <v>468</v>
      </c>
      <c r="H11" s="1133"/>
      <c r="I11" s="1133"/>
      <c r="J11" s="1134"/>
      <c r="K11" s="267">
        <v>274272</v>
      </c>
      <c r="L11" s="268">
        <v>1026</v>
      </c>
      <c r="M11" s="269">
        <v>990</v>
      </c>
      <c r="N11" s="270">
        <v>3.6</v>
      </c>
    </row>
    <row r="12" spans="1:16" ht="13.5" customHeight="1">
      <c r="A12" s="248"/>
      <c r="B12" s="244"/>
      <c r="C12" s="244"/>
      <c r="D12" s="244"/>
      <c r="E12" s="244"/>
      <c r="F12" s="244"/>
      <c r="G12" s="1132" t="s">
        <v>469</v>
      </c>
      <c r="H12" s="1133"/>
      <c r="I12" s="1133"/>
      <c r="J12" s="1134"/>
      <c r="K12" s="267" t="s">
        <v>470</v>
      </c>
      <c r="L12" s="268" t="s">
        <v>470</v>
      </c>
      <c r="M12" s="269" t="s">
        <v>470</v>
      </c>
      <c r="N12" s="270" t="s">
        <v>470</v>
      </c>
    </row>
    <row r="13" spans="1:16" ht="13.5" customHeight="1">
      <c r="A13" s="248"/>
      <c r="B13" s="244"/>
      <c r="C13" s="244"/>
      <c r="D13" s="244"/>
      <c r="E13" s="244"/>
      <c r="F13" s="244"/>
      <c r="G13" s="1132" t="s">
        <v>471</v>
      </c>
      <c r="H13" s="1133"/>
      <c r="I13" s="1133"/>
      <c r="J13" s="1134"/>
      <c r="K13" s="267" t="s">
        <v>470</v>
      </c>
      <c r="L13" s="268" t="s">
        <v>470</v>
      </c>
      <c r="M13" s="269" t="s">
        <v>470</v>
      </c>
      <c r="N13" s="270" t="s">
        <v>470</v>
      </c>
    </row>
    <row r="14" spans="1:16" ht="13.5" customHeight="1">
      <c r="A14" s="248"/>
      <c r="B14" s="244"/>
      <c r="C14" s="244"/>
      <c r="D14" s="244"/>
      <c r="E14" s="244"/>
      <c r="F14" s="244"/>
      <c r="G14" s="1132" t="s">
        <v>472</v>
      </c>
      <c r="H14" s="1133"/>
      <c r="I14" s="1133"/>
      <c r="J14" s="1134"/>
      <c r="K14" s="267">
        <v>947803</v>
      </c>
      <c r="L14" s="268">
        <v>3545</v>
      </c>
      <c r="M14" s="269">
        <v>2437</v>
      </c>
      <c r="N14" s="270">
        <v>45.5</v>
      </c>
    </row>
    <row r="15" spans="1:16" ht="13.5" customHeight="1">
      <c r="A15" s="248"/>
      <c r="B15" s="244"/>
      <c r="C15" s="244"/>
      <c r="D15" s="244"/>
      <c r="E15" s="244"/>
      <c r="F15" s="244"/>
      <c r="G15" s="1132" t="s">
        <v>473</v>
      </c>
      <c r="H15" s="1133"/>
      <c r="I15" s="1133"/>
      <c r="J15" s="1134"/>
      <c r="K15" s="267">
        <v>523604</v>
      </c>
      <c r="L15" s="268">
        <v>1958</v>
      </c>
      <c r="M15" s="269">
        <v>1342</v>
      </c>
      <c r="N15" s="270">
        <v>45.9</v>
      </c>
    </row>
    <row r="16" spans="1:16">
      <c r="A16" s="248"/>
      <c r="B16" s="244"/>
      <c r="C16" s="244"/>
      <c r="D16" s="244"/>
      <c r="E16" s="244"/>
      <c r="F16" s="244"/>
      <c r="G16" s="1135" t="s">
        <v>474</v>
      </c>
      <c r="H16" s="1136"/>
      <c r="I16" s="1136"/>
      <c r="J16" s="1137"/>
      <c r="K16" s="268">
        <v>-2255343</v>
      </c>
      <c r="L16" s="268">
        <v>-8435</v>
      </c>
      <c r="M16" s="269">
        <v>-6224</v>
      </c>
      <c r="N16" s="270">
        <v>35.5</v>
      </c>
    </row>
    <row r="17" spans="1:16">
      <c r="A17" s="248"/>
      <c r="B17" s="244"/>
      <c r="C17" s="244"/>
      <c r="D17" s="244"/>
      <c r="E17" s="244"/>
      <c r="F17" s="244"/>
      <c r="G17" s="1135" t="s">
        <v>171</v>
      </c>
      <c r="H17" s="1136"/>
      <c r="I17" s="1136"/>
      <c r="J17" s="1137"/>
      <c r="K17" s="268">
        <v>20628606</v>
      </c>
      <c r="L17" s="268">
        <v>77151</v>
      </c>
      <c r="M17" s="269">
        <v>65631</v>
      </c>
      <c r="N17" s="270">
        <v>17.600000000000001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475</v>
      </c>
      <c r="H19" s="244"/>
      <c r="I19" s="244"/>
      <c r="J19" s="244"/>
      <c r="K19" s="244"/>
      <c r="L19" s="244"/>
      <c r="M19" s="244"/>
      <c r="N19" s="244"/>
    </row>
    <row r="20" spans="1:16">
      <c r="A20" s="248"/>
      <c r="B20" s="244"/>
      <c r="C20" s="244"/>
      <c r="D20" s="244"/>
      <c r="E20" s="244"/>
      <c r="F20" s="244"/>
      <c r="G20" s="272"/>
      <c r="H20" s="273"/>
      <c r="I20" s="273"/>
      <c r="J20" s="274"/>
      <c r="K20" s="275" t="s">
        <v>476</v>
      </c>
      <c r="L20" s="276" t="s">
        <v>477</v>
      </c>
      <c r="M20" s="277" t="s">
        <v>478</v>
      </c>
      <c r="N20" s="278"/>
    </row>
    <row r="21" spans="1:16" s="284" customFormat="1">
      <c r="A21" s="279"/>
      <c r="B21" s="249"/>
      <c r="C21" s="249"/>
      <c r="D21" s="249"/>
      <c r="E21" s="249"/>
      <c r="F21" s="249"/>
      <c r="G21" s="1129" t="s">
        <v>479</v>
      </c>
      <c r="H21" s="1130"/>
      <c r="I21" s="1130"/>
      <c r="J21" s="1131"/>
      <c r="K21" s="280">
        <v>7.25</v>
      </c>
      <c r="L21" s="281">
        <v>6.45</v>
      </c>
      <c r="M21" s="282">
        <v>0.8</v>
      </c>
      <c r="N21" s="249"/>
      <c r="O21" s="283"/>
      <c r="P21" s="279"/>
    </row>
    <row r="22" spans="1:16" s="284" customFormat="1">
      <c r="A22" s="279"/>
      <c r="B22" s="249"/>
      <c r="C22" s="249"/>
      <c r="D22" s="249"/>
      <c r="E22" s="249"/>
      <c r="F22" s="249"/>
      <c r="G22" s="1129" t="s">
        <v>480</v>
      </c>
      <c r="H22" s="1130"/>
      <c r="I22" s="1130"/>
      <c r="J22" s="1131"/>
      <c r="K22" s="285">
        <v>99.9</v>
      </c>
      <c r="L22" s="286">
        <v>99.7</v>
      </c>
      <c r="M22" s="287">
        <v>0.2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483</v>
      </c>
      <c r="H29" s="249"/>
      <c r="I29" s="249"/>
      <c r="J29" s="249"/>
      <c r="K29" s="244"/>
      <c r="L29" s="244"/>
      <c r="M29" s="244"/>
      <c r="N29" s="244"/>
      <c r="O29" s="293"/>
    </row>
    <row r="30" spans="1:16">
      <c r="A30" s="248"/>
      <c r="B30" s="244"/>
      <c r="C30" s="244"/>
      <c r="D30" s="244"/>
      <c r="E30" s="244"/>
      <c r="F30" s="244"/>
      <c r="G30" s="251"/>
      <c r="H30" s="252"/>
      <c r="I30" s="252"/>
      <c r="J30" s="253"/>
      <c r="K30" s="1118" t="s">
        <v>461</v>
      </c>
      <c r="L30" s="254"/>
      <c r="M30" s="255" t="s">
        <v>462</v>
      </c>
      <c r="N30" s="256"/>
    </row>
    <row r="31" spans="1:16">
      <c r="A31" s="248"/>
      <c r="B31" s="244"/>
      <c r="C31" s="244"/>
      <c r="D31" s="244"/>
      <c r="E31" s="244"/>
      <c r="F31" s="244"/>
      <c r="G31" s="257"/>
      <c r="H31" s="258"/>
      <c r="I31" s="258"/>
      <c r="J31" s="259"/>
      <c r="K31" s="1119"/>
      <c r="L31" s="260" t="s">
        <v>463</v>
      </c>
      <c r="M31" s="261" t="s">
        <v>464</v>
      </c>
      <c r="N31" s="262" t="s">
        <v>465</v>
      </c>
    </row>
    <row r="32" spans="1:16" ht="27" customHeight="1">
      <c r="A32" s="248"/>
      <c r="B32" s="244"/>
      <c r="C32" s="244"/>
      <c r="D32" s="244"/>
      <c r="E32" s="244"/>
      <c r="F32" s="244"/>
      <c r="G32" s="1120" t="s">
        <v>484</v>
      </c>
      <c r="H32" s="1121"/>
      <c r="I32" s="1121"/>
      <c r="J32" s="1122"/>
      <c r="K32" s="294">
        <v>4009074</v>
      </c>
      <c r="L32" s="294">
        <v>14994</v>
      </c>
      <c r="M32" s="295">
        <v>10437</v>
      </c>
      <c r="N32" s="296">
        <v>43.7</v>
      </c>
    </row>
    <row r="33" spans="1:16" ht="13.5" customHeight="1">
      <c r="A33" s="248"/>
      <c r="B33" s="244"/>
      <c r="C33" s="244"/>
      <c r="D33" s="244"/>
      <c r="E33" s="244"/>
      <c r="F33" s="244"/>
      <c r="G33" s="1120" t="s">
        <v>485</v>
      </c>
      <c r="H33" s="1121"/>
      <c r="I33" s="1121"/>
      <c r="J33" s="1122"/>
      <c r="K33" s="294">
        <v>10707</v>
      </c>
      <c r="L33" s="294">
        <v>40</v>
      </c>
      <c r="M33" s="295">
        <v>1</v>
      </c>
      <c r="N33" s="296">
        <v>3900</v>
      </c>
    </row>
    <row r="34" spans="1:16" ht="27" customHeight="1">
      <c r="A34" s="248"/>
      <c r="B34" s="244"/>
      <c r="C34" s="244"/>
      <c r="D34" s="244"/>
      <c r="E34" s="244"/>
      <c r="F34" s="244"/>
      <c r="G34" s="1120" t="s">
        <v>486</v>
      </c>
      <c r="H34" s="1121"/>
      <c r="I34" s="1121"/>
      <c r="J34" s="1122"/>
      <c r="K34" s="294">
        <v>499427</v>
      </c>
      <c r="L34" s="294">
        <v>1868</v>
      </c>
      <c r="M34" s="295">
        <v>384</v>
      </c>
      <c r="N34" s="296">
        <v>386.5</v>
      </c>
    </row>
    <row r="35" spans="1:16" ht="27" customHeight="1">
      <c r="A35" s="248"/>
      <c r="B35" s="244"/>
      <c r="C35" s="244"/>
      <c r="D35" s="244"/>
      <c r="E35" s="244"/>
      <c r="F35" s="244"/>
      <c r="G35" s="1120" t="s">
        <v>487</v>
      </c>
      <c r="H35" s="1121"/>
      <c r="I35" s="1121"/>
      <c r="J35" s="1122"/>
      <c r="K35" s="294" t="s">
        <v>470</v>
      </c>
      <c r="L35" s="294" t="s">
        <v>470</v>
      </c>
      <c r="M35" s="295">
        <v>28</v>
      </c>
      <c r="N35" s="296" t="s">
        <v>470</v>
      </c>
    </row>
    <row r="36" spans="1:16" ht="27" customHeight="1">
      <c r="A36" s="248"/>
      <c r="B36" s="244"/>
      <c r="C36" s="244"/>
      <c r="D36" s="244"/>
      <c r="E36" s="244"/>
      <c r="F36" s="244"/>
      <c r="G36" s="1120" t="s">
        <v>488</v>
      </c>
      <c r="H36" s="1121"/>
      <c r="I36" s="1121"/>
      <c r="J36" s="1122"/>
      <c r="K36" s="294">
        <v>206779</v>
      </c>
      <c r="L36" s="294">
        <v>773</v>
      </c>
      <c r="M36" s="295">
        <v>738</v>
      </c>
      <c r="N36" s="296">
        <v>4.7</v>
      </c>
    </row>
    <row r="37" spans="1:16" ht="13.5" customHeight="1">
      <c r="A37" s="248"/>
      <c r="B37" s="244"/>
      <c r="C37" s="244"/>
      <c r="D37" s="244"/>
      <c r="E37" s="244"/>
      <c r="F37" s="244"/>
      <c r="G37" s="1120" t="s">
        <v>489</v>
      </c>
      <c r="H37" s="1121"/>
      <c r="I37" s="1121"/>
      <c r="J37" s="1122"/>
      <c r="K37" s="294">
        <v>217851</v>
      </c>
      <c r="L37" s="294">
        <v>815</v>
      </c>
      <c r="M37" s="295">
        <v>2211</v>
      </c>
      <c r="N37" s="296">
        <v>-63.1</v>
      </c>
    </row>
    <row r="38" spans="1:16" ht="27" customHeight="1">
      <c r="A38" s="248"/>
      <c r="B38" s="244"/>
      <c r="C38" s="244"/>
      <c r="D38" s="244"/>
      <c r="E38" s="244"/>
      <c r="F38" s="244"/>
      <c r="G38" s="1123" t="s">
        <v>490</v>
      </c>
      <c r="H38" s="1124"/>
      <c r="I38" s="1124"/>
      <c r="J38" s="1125"/>
      <c r="K38" s="297" t="s">
        <v>470</v>
      </c>
      <c r="L38" s="297" t="s">
        <v>470</v>
      </c>
      <c r="M38" s="298">
        <v>0</v>
      </c>
      <c r="N38" s="299" t="s">
        <v>470</v>
      </c>
      <c r="O38" s="293"/>
    </row>
    <row r="39" spans="1:16">
      <c r="A39" s="248"/>
      <c r="B39" s="244"/>
      <c r="C39" s="244"/>
      <c r="D39" s="244"/>
      <c r="E39" s="244"/>
      <c r="F39" s="244"/>
      <c r="G39" s="1123" t="s">
        <v>491</v>
      </c>
      <c r="H39" s="1124"/>
      <c r="I39" s="1124"/>
      <c r="J39" s="1125"/>
      <c r="K39" s="300" t="s">
        <v>470</v>
      </c>
      <c r="L39" s="300" t="s">
        <v>470</v>
      </c>
      <c r="M39" s="301">
        <v>-20</v>
      </c>
      <c r="N39" s="302" t="s">
        <v>470</v>
      </c>
      <c r="O39" s="293"/>
    </row>
    <row r="40" spans="1:16" ht="27" customHeight="1">
      <c r="A40" s="248"/>
      <c r="B40" s="244"/>
      <c r="C40" s="244"/>
      <c r="D40" s="244"/>
      <c r="E40" s="244"/>
      <c r="F40" s="244"/>
      <c r="G40" s="1120" t="s">
        <v>492</v>
      </c>
      <c r="H40" s="1121"/>
      <c r="I40" s="1121"/>
      <c r="J40" s="1122"/>
      <c r="K40" s="300" t="s">
        <v>470</v>
      </c>
      <c r="L40" s="300" t="s">
        <v>470</v>
      </c>
      <c r="M40" s="301" t="s">
        <v>470</v>
      </c>
      <c r="N40" s="302" t="s">
        <v>470</v>
      </c>
      <c r="O40" s="293"/>
    </row>
    <row r="41" spans="1:16">
      <c r="A41" s="248"/>
      <c r="B41" s="244"/>
      <c r="C41" s="244"/>
      <c r="D41" s="244"/>
      <c r="E41" s="244"/>
      <c r="F41" s="244"/>
      <c r="G41" s="1126" t="s">
        <v>281</v>
      </c>
      <c r="H41" s="1127"/>
      <c r="I41" s="1127"/>
      <c r="J41" s="1128"/>
      <c r="K41" s="294">
        <v>4943838</v>
      </c>
      <c r="L41" s="300">
        <v>18490</v>
      </c>
      <c r="M41" s="301">
        <v>13779</v>
      </c>
      <c r="N41" s="302">
        <v>34.200000000000003</v>
      </c>
      <c r="O41" s="293"/>
    </row>
    <row r="42" spans="1:16">
      <c r="A42" s="248"/>
      <c r="B42" s="244"/>
      <c r="C42" s="244"/>
      <c r="D42" s="244"/>
      <c r="E42" s="244"/>
      <c r="F42" s="244"/>
      <c r="G42" s="303" t="s">
        <v>493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494</v>
      </c>
      <c r="B47" s="244"/>
      <c r="C47" s="244"/>
      <c r="D47" s="244"/>
      <c r="E47" s="244"/>
      <c r="F47" s="244"/>
      <c r="G47" s="244"/>
      <c r="H47" s="244"/>
      <c r="I47" s="244"/>
      <c r="J47" s="244"/>
      <c r="K47" s="244"/>
      <c r="L47" s="244"/>
      <c r="M47" s="244"/>
      <c r="N47" s="244"/>
    </row>
    <row r="48" spans="1:16">
      <c r="A48" s="248"/>
      <c r="B48" s="244"/>
      <c r="C48" s="244"/>
      <c r="D48" s="244"/>
      <c r="E48" s="244"/>
      <c r="F48" s="244"/>
      <c r="G48" s="308" t="s">
        <v>495</v>
      </c>
      <c r="H48" s="308"/>
      <c r="I48" s="308"/>
      <c r="J48" s="308"/>
      <c r="K48" s="308"/>
      <c r="L48" s="308"/>
      <c r="M48" s="309"/>
      <c r="N48" s="308"/>
    </row>
    <row r="49" spans="1:14" ht="13.5" customHeight="1">
      <c r="A49" s="248"/>
      <c r="B49" s="244"/>
      <c r="C49" s="244"/>
      <c r="D49" s="244"/>
      <c r="E49" s="244"/>
      <c r="F49" s="244"/>
      <c r="G49" s="310"/>
      <c r="H49" s="311"/>
      <c r="I49" s="1113" t="s">
        <v>461</v>
      </c>
      <c r="J49" s="1115" t="s">
        <v>496</v>
      </c>
      <c r="K49" s="1116"/>
      <c r="L49" s="1116"/>
      <c r="M49" s="1116"/>
      <c r="N49" s="1117"/>
    </row>
    <row r="50" spans="1:14">
      <c r="A50" s="248"/>
      <c r="B50" s="244"/>
      <c r="C50" s="244"/>
      <c r="D50" s="244"/>
      <c r="E50" s="244"/>
      <c r="F50" s="244"/>
      <c r="G50" s="312"/>
      <c r="H50" s="313"/>
      <c r="I50" s="1114"/>
      <c r="J50" s="314" t="s">
        <v>497</v>
      </c>
      <c r="K50" s="315" t="s">
        <v>498</v>
      </c>
      <c r="L50" s="316" t="s">
        <v>499</v>
      </c>
      <c r="M50" s="317" t="s">
        <v>500</v>
      </c>
      <c r="N50" s="318" t="s">
        <v>501</v>
      </c>
    </row>
    <row r="51" spans="1:14">
      <c r="A51" s="248"/>
      <c r="B51" s="244"/>
      <c r="C51" s="244"/>
      <c r="D51" s="244"/>
      <c r="E51" s="244"/>
      <c r="F51" s="244"/>
      <c r="G51" s="310" t="s">
        <v>502</v>
      </c>
      <c r="H51" s="311"/>
      <c r="I51" s="319">
        <v>10503693</v>
      </c>
      <c r="J51" s="320">
        <v>41425</v>
      </c>
      <c r="K51" s="321">
        <v>16.899999999999999</v>
      </c>
      <c r="L51" s="322">
        <v>55625</v>
      </c>
      <c r="M51" s="323">
        <v>7.1</v>
      </c>
      <c r="N51" s="324">
        <v>9.8000000000000007</v>
      </c>
    </row>
    <row r="52" spans="1:14">
      <c r="A52" s="248"/>
      <c r="B52" s="244"/>
      <c r="C52" s="244"/>
      <c r="D52" s="244"/>
      <c r="E52" s="244"/>
      <c r="F52" s="244"/>
      <c r="G52" s="325"/>
      <c r="H52" s="326" t="s">
        <v>503</v>
      </c>
      <c r="I52" s="327">
        <v>6810534</v>
      </c>
      <c r="J52" s="328">
        <v>26860</v>
      </c>
      <c r="K52" s="329">
        <v>32</v>
      </c>
      <c r="L52" s="330">
        <v>37732</v>
      </c>
      <c r="M52" s="331">
        <v>-0.9</v>
      </c>
      <c r="N52" s="332">
        <v>32.9</v>
      </c>
    </row>
    <row r="53" spans="1:14">
      <c r="A53" s="248"/>
      <c r="B53" s="244"/>
      <c r="C53" s="244"/>
      <c r="D53" s="244"/>
      <c r="E53" s="244"/>
      <c r="F53" s="244"/>
      <c r="G53" s="310" t="s">
        <v>504</v>
      </c>
      <c r="H53" s="311"/>
      <c r="I53" s="319">
        <v>6263546</v>
      </c>
      <c r="J53" s="320">
        <v>24581</v>
      </c>
      <c r="K53" s="321">
        <v>-40.700000000000003</v>
      </c>
      <c r="L53" s="322">
        <v>41485</v>
      </c>
      <c r="M53" s="323">
        <v>-25.4</v>
      </c>
      <c r="N53" s="324">
        <v>-15.3</v>
      </c>
    </row>
    <row r="54" spans="1:14">
      <c r="A54" s="248"/>
      <c r="B54" s="244"/>
      <c r="C54" s="244"/>
      <c r="D54" s="244"/>
      <c r="E54" s="244"/>
      <c r="F54" s="244"/>
      <c r="G54" s="325"/>
      <c r="H54" s="326" t="s">
        <v>503</v>
      </c>
      <c r="I54" s="327">
        <v>4847195</v>
      </c>
      <c r="J54" s="328">
        <v>19022</v>
      </c>
      <c r="K54" s="329">
        <v>-29.2</v>
      </c>
      <c r="L54" s="330">
        <v>28975</v>
      </c>
      <c r="M54" s="331">
        <v>-23.2</v>
      </c>
      <c r="N54" s="332">
        <v>-6</v>
      </c>
    </row>
    <row r="55" spans="1:14">
      <c r="A55" s="248"/>
      <c r="B55" s="244"/>
      <c r="C55" s="244"/>
      <c r="D55" s="244"/>
      <c r="E55" s="244"/>
      <c r="F55" s="244"/>
      <c r="G55" s="310" t="s">
        <v>505</v>
      </c>
      <c r="H55" s="311"/>
      <c r="I55" s="319">
        <v>5230417</v>
      </c>
      <c r="J55" s="320">
        <v>20440</v>
      </c>
      <c r="K55" s="321">
        <v>-16.8</v>
      </c>
      <c r="L55" s="322">
        <v>39651</v>
      </c>
      <c r="M55" s="323">
        <v>-4.4000000000000004</v>
      </c>
      <c r="N55" s="324">
        <v>-12.4</v>
      </c>
    </row>
    <row r="56" spans="1:14">
      <c r="A56" s="248"/>
      <c r="B56" s="244"/>
      <c r="C56" s="244"/>
      <c r="D56" s="244"/>
      <c r="E56" s="244"/>
      <c r="F56" s="244"/>
      <c r="G56" s="325"/>
      <c r="H56" s="326" t="s">
        <v>503</v>
      </c>
      <c r="I56" s="327">
        <v>3929455</v>
      </c>
      <c r="J56" s="328">
        <v>15356</v>
      </c>
      <c r="K56" s="329">
        <v>-19.3</v>
      </c>
      <c r="L56" s="330">
        <v>28525</v>
      </c>
      <c r="M56" s="331">
        <v>-1.6</v>
      </c>
      <c r="N56" s="332">
        <v>-17.7</v>
      </c>
    </row>
    <row r="57" spans="1:14">
      <c r="A57" s="248"/>
      <c r="B57" s="244"/>
      <c r="C57" s="244"/>
      <c r="D57" s="244"/>
      <c r="E57" s="244"/>
      <c r="F57" s="244"/>
      <c r="G57" s="310" t="s">
        <v>506</v>
      </c>
      <c r="H57" s="311"/>
      <c r="I57" s="319">
        <v>7685372</v>
      </c>
      <c r="J57" s="320">
        <v>28885</v>
      </c>
      <c r="K57" s="321">
        <v>41.3</v>
      </c>
      <c r="L57" s="322">
        <v>37665</v>
      </c>
      <c r="M57" s="323">
        <v>-5</v>
      </c>
      <c r="N57" s="324">
        <v>46.3</v>
      </c>
    </row>
    <row r="58" spans="1:14">
      <c r="A58" s="248"/>
      <c r="B58" s="244"/>
      <c r="C58" s="244"/>
      <c r="D58" s="244"/>
      <c r="E58" s="244"/>
      <c r="F58" s="244"/>
      <c r="G58" s="325"/>
      <c r="H58" s="326" t="s">
        <v>503</v>
      </c>
      <c r="I58" s="327">
        <v>4510255</v>
      </c>
      <c r="J58" s="328">
        <v>16951</v>
      </c>
      <c r="K58" s="329">
        <v>10.4</v>
      </c>
      <c r="L58" s="330">
        <v>25730</v>
      </c>
      <c r="M58" s="331">
        <v>-9.8000000000000007</v>
      </c>
      <c r="N58" s="332">
        <v>20.2</v>
      </c>
    </row>
    <row r="59" spans="1:14">
      <c r="A59" s="248"/>
      <c r="B59" s="244"/>
      <c r="C59" s="244"/>
      <c r="D59" s="244"/>
      <c r="E59" s="244"/>
      <c r="F59" s="244"/>
      <c r="G59" s="310" t="s">
        <v>507</v>
      </c>
      <c r="H59" s="311"/>
      <c r="I59" s="319">
        <v>4229055</v>
      </c>
      <c r="J59" s="320">
        <v>15817</v>
      </c>
      <c r="K59" s="321">
        <v>-45.2</v>
      </c>
      <c r="L59" s="322">
        <v>36861</v>
      </c>
      <c r="M59" s="323">
        <v>-2.1</v>
      </c>
      <c r="N59" s="324">
        <v>-43.1</v>
      </c>
    </row>
    <row r="60" spans="1:14">
      <c r="A60" s="248"/>
      <c r="B60" s="244"/>
      <c r="C60" s="244"/>
      <c r="D60" s="244"/>
      <c r="E60" s="244"/>
      <c r="F60" s="244"/>
      <c r="G60" s="325"/>
      <c r="H60" s="326" t="s">
        <v>503</v>
      </c>
      <c r="I60" s="333">
        <v>3124791</v>
      </c>
      <c r="J60" s="328">
        <v>11687</v>
      </c>
      <c r="K60" s="329">
        <v>-31.1</v>
      </c>
      <c r="L60" s="330">
        <v>23990</v>
      </c>
      <c r="M60" s="331">
        <v>-6.8</v>
      </c>
      <c r="N60" s="332">
        <v>-24.3</v>
      </c>
    </row>
    <row r="61" spans="1:14">
      <c r="A61" s="248"/>
      <c r="B61" s="244"/>
      <c r="C61" s="244"/>
      <c r="D61" s="244"/>
      <c r="E61" s="244"/>
      <c r="F61" s="244"/>
      <c r="G61" s="310" t="s">
        <v>508</v>
      </c>
      <c r="H61" s="334"/>
      <c r="I61" s="335">
        <v>6782417</v>
      </c>
      <c r="J61" s="336">
        <v>26230</v>
      </c>
      <c r="K61" s="337">
        <v>-8.9</v>
      </c>
      <c r="L61" s="338">
        <v>42257</v>
      </c>
      <c r="M61" s="339">
        <v>-6</v>
      </c>
      <c r="N61" s="324">
        <v>-2.9</v>
      </c>
    </row>
    <row r="62" spans="1:14">
      <c r="A62" s="248"/>
      <c r="B62" s="244"/>
      <c r="C62" s="244"/>
      <c r="D62" s="244"/>
      <c r="E62" s="244"/>
      <c r="F62" s="244"/>
      <c r="G62" s="325"/>
      <c r="H62" s="326" t="s">
        <v>503</v>
      </c>
      <c r="I62" s="327">
        <v>4644446</v>
      </c>
      <c r="J62" s="328">
        <v>17975</v>
      </c>
      <c r="K62" s="329">
        <v>-7.4</v>
      </c>
      <c r="L62" s="330">
        <v>28990</v>
      </c>
      <c r="M62" s="331">
        <v>-8.5</v>
      </c>
      <c r="N62" s="332">
        <v>1.1000000000000001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40" zoomScaleNormal="40" zoomScaleSheetLayoutView="100" workbookViewId="0">
      <selection activeCell="J45" sqref="J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510</v>
      </c>
      <c r="G46" s="8" t="s">
        <v>511</v>
      </c>
      <c r="H46" s="8" t="s">
        <v>512</v>
      </c>
      <c r="I46" s="8" t="s">
        <v>513</v>
      </c>
      <c r="J46" s="9" t="s">
        <v>514</v>
      </c>
    </row>
    <row r="47" spans="2:10" ht="57.75" customHeight="1">
      <c r="B47" s="10"/>
      <c r="C47" s="1138" t="s">
        <v>3</v>
      </c>
      <c r="D47" s="1138"/>
      <c r="E47" s="1139"/>
      <c r="F47" s="11">
        <v>6.54</v>
      </c>
      <c r="G47" s="12">
        <v>5.18</v>
      </c>
      <c r="H47" s="12">
        <v>5.74</v>
      </c>
      <c r="I47" s="12">
        <v>8.49</v>
      </c>
      <c r="J47" s="13">
        <v>10.38</v>
      </c>
    </row>
    <row r="48" spans="2:10" ht="57.75" customHeight="1">
      <c r="B48" s="14"/>
      <c r="C48" s="1140" t="s">
        <v>4</v>
      </c>
      <c r="D48" s="1140"/>
      <c r="E48" s="1141"/>
      <c r="F48" s="15">
        <v>5.51</v>
      </c>
      <c r="G48" s="16">
        <v>3.98</v>
      </c>
      <c r="H48" s="16">
        <v>6.38</v>
      </c>
      <c r="I48" s="16">
        <v>7.38</v>
      </c>
      <c r="J48" s="17">
        <v>6.52</v>
      </c>
    </row>
    <row r="49" spans="2:10" ht="57.75" customHeight="1" thickBot="1">
      <c r="B49" s="18"/>
      <c r="C49" s="1142" t="s">
        <v>5</v>
      </c>
      <c r="D49" s="1142"/>
      <c r="E49" s="1143"/>
      <c r="F49" s="19">
        <v>0.23</v>
      </c>
      <c r="G49" s="20" t="s">
        <v>515</v>
      </c>
      <c r="H49" s="20">
        <v>2.4300000000000002</v>
      </c>
      <c r="I49" s="20">
        <v>3.26</v>
      </c>
      <c r="J49" s="21">
        <v>0.56999999999999995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40" zoomScaleNormal="4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510</v>
      </c>
      <c r="G33" s="29" t="s">
        <v>511</v>
      </c>
      <c r="H33" s="29" t="s">
        <v>512</v>
      </c>
      <c r="I33" s="29" t="s">
        <v>513</v>
      </c>
      <c r="J33" s="30" t="s">
        <v>514</v>
      </c>
      <c r="K33" s="22"/>
      <c r="L33" s="22"/>
      <c r="M33" s="22"/>
      <c r="N33" s="22"/>
      <c r="O33" s="22"/>
      <c r="P33" s="22"/>
    </row>
    <row r="34" spans="1:16" ht="39" customHeight="1">
      <c r="A34" s="22"/>
      <c r="B34" s="31"/>
      <c r="C34" s="1150" t="s">
        <v>516</v>
      </c>
      <c r="D34" s="1150"/>
      <c r="E34" s="1151"/>
      <c r="F34" s="32">
        <v>5.51</v>
      </c>
      <c r="G34" s="33">
        <v>3.98</v>
      </c>
      <c r="H34" s="33">
        <v>6.38</v>
      </c>
      <c r="I34" s="33">
        <v>7.38</v>
      </c>
      <c r="J34" s="34">
        <v>6.52</v>
      </c>
      <c r="K34" s="22"/>
      <c r="L34" s="22"/>
      <c r="M34" s="22"/>
      <c r="N34" s="22"/>
      <c r="O34" s="22"/>
      <c r="P34" s="22"/>
    </row>
    <row r="35" spans="1:16" ht="39" customHeight="1">
      <c r="A35" s="22"/>
      <c r="B35" s="35"/>
      <c r="C35" s="1144" t="s">
        <v>517</v>
      </c>
      <c r="D35" s="1145"/>
      <c r="E35" s="1146"/>
      <c r="F35" s="36">
        <v>0.49</v>
      </c>
      <c r="G35" s="37">
        <v>0.69</v>
      </c>
      <c r="H35" s="37">
        <v>0.73</v>
      </c>
      <c r="I35" s="37">
        <v>0.76</v>
      </c>
      <c r="J35" s="38">
        <v>0.78</v>
      </c>
      <c r="K35" s="22"/>
      <c r="L35" s="22"/>
      <c r="M35" s="22"/>
      <c r="N35" s="22"/>
      <c r="O35" s="22"/>
      <c r="P35" s="22"/>
    </row>
    <row r="36" spans="1:16" ht="39" customHeight="1">
      <c r="A36" s="22"/>
      <c r="B36" s="35"/>
      <c r="C36" s="1144" t="s">
        <v>518</v>
      </c>
      <c r="D36" s="1145"/>
      <c r="E36" s="1146"/>
      <c r="F36" s="36">
        <v>0.28999999999999998</v>
      </c>
      <c r="G36" s="37">
        <v>0.5</v>
      </c>
      <c r="H36" s="37">
        <v>0.28999999999999998</v>
      </c>
      <c r="I36" s="37">
        <v>0.51</v>
      </c>
      <c r="J36" s="38">
        <v>0.48</v>
      </c>
      <c r="K36" s="22"/>
      <c r="L36" s="22"/>
      <c r="M36" s="22"/>
      <c r="N36" s="22"/>
      <c r="O36" s="22"/>
      <c r="P36" s="22"/>
    </row>
    <row r="37" spans="1:16" ht="39" customHeight="1">
      <c r="A37" s="22"/>
      <c r="B37" s="35"/>
      <c r="C37" s="1144" t="s">
        <v>519</v>
      </c>
      <c r="D37" s="1145"/>
      <c r="E37" s="1146"/>
      <c r="F37" s="36">
        <v>0.02</v>
      </c>
      <c r="G37" s="37">
        <v>0.03</v>
      </c>
      <c r="H37" s="37">
        <v>0.05</v>
      </c>
      <c r="I37" s="37">
        <v>0</v>
      </c>
      <c r="J37" s="38">
        <v>0.04</v>
      </c>
      <c r="K37" s="22"/>
      <c r="L37" s="22"/>
      <c r="M37" s="22"/>
      <c r="N37" s="22"/>
      <c r="O37" s="22"/>
      <c r="P37" s="22"/>
    </row>
    <row r="38" spans="1:16" ht="39" customHeight="1">
      <c r="A38" s="22"/>
      <c r="B38" s="35"/>
      <c r="C38" s="1144"/>
      <c r="D38" s="1145"/>
      <c r="E38" s="1146"/>
      <c r="F38" s="36"/>
      <c r="G38" s="37"/>
      <c r="H38" s="37"/>
      <c r="I38" s="37"/>
      <c r="J38" s="38"/>
      <c r="K38" s="22"/>
      <c r="L38" s="22"/>
      <c r="M38" s="22"/>
      <c r="N38" s="22"/>
      <c r="O38" s="22"/>
      <c r="P38" s="22"/>
    </row>
    <row r="39" spans="1:16" ht="39" customHeight="1">
      <c r="A39" s="22"/>
      <c r="B39" s="35"/>
      <c r="C39" s="1144"/>
      <c r="D39" s="1145"/>
      <c r="E39" s="1146"/>
      <c r="F39" s="36"/>
      <c r="G39" s="37"/>
      <c r="H39" s="37"/>
      <c r="I39" s="37"/>
      <c r="J39" s="38"/>
      <c r="K39" s="22"/>
      <c r="L39" s="22"/>
      <c r="M39" s="22"/>
      <c r="N39" s="22"/>
      <c r="O39" s="22"/>
      <c r="P39" s="22"/>
    </row>
    <row r="40" spans="1:16" ht="39" customHeight="1">
      <c r="A40" s="22"/>
      <c r="B40" s="35"/>
      <c r="C40" s="1144"/>
      <c r="D40" s="1145"/>
      <c r="E40" s="1146"/>
      <c r="F40" s="36"/>
      <c r="G40" s="37"/>
      <c r="H40" s="37"/>
      <c r="I40" s="37"/>
      <c r="J40" s="38"/>
      <c r="K40" s="22"/>
      <c r="L40" s="22"/>
      <c r="M40" s="22"/>
      <c r="N40" s="22"/>
      <c r="O40" s="22"/>
      <c r="P40" s="22"/>
    </row>
    <row r="41" spans="1:16" ht="39" customHeight="1">
      <c r="A41" s="22"/>
      <c r="B41" s="35"/>
      <c r="C41" s="1144"/>
      <c r="D41" s="1145"/>
      <c r="E41" s="1146"/>
      <c r="F41" s="36"/>
      <c r="G41" s="37"/>
      <c r="H41" s="37"/>
      <c r="I41" s="37"/>
      <c r="J41" s="38"/>
      <c r="K41" s="22"/>
      <c r="L41" s="22"/>
      <c r="M41" s="22"/>
      <c r="N41" s="22"/>
      <c r="O41" s="22"/>
      <c r="P41" s="22"/>
    </row>
    <row r="42" spans="1:16" ht="39" customHeight="1">
      <c r="A42" s="22"/>
      <c r="B42" s="39"/>
      <c r="C42" s="1144" t="s">
        <v>520</v>
      </c>
      <c r="D42" s="1145"/>
      <c r="E42" s="1146"/>
      <c r="F42" s="36" t="s">
        <v>470</v>
      </c>
      <c r="G42" s="37" t="s">
        <v>470</v>
      </c>
      <c r="H42" s="37" t="s">
        <v>470</v>
      </c>
      <c r="I42" s="37" t="s">
        <v>470</v>
      </c>
      <c r="J42" s="38" t="s">
        <v>470</v>
      </c>
      <c r="K42" s="22"/>
      <c r="L42" s="22"/>
      <c r="M42" s="22"/>
      <c r="N42" s="22"/>
      <c r="O42" s="22"/>
      <c r="P42" s="22"/>
    </row>
    <row r="43" spans="1:16" ht="39" customHeight="1" thickBot="1">
      <c r="A43" s="22"/>
      <c r="B43" s="40"/>
      <c r="C43" s="1147" t="s">
        <v>521</v>
      </c>
      <c r="D43" s="1148"/>
      <c r="E43" s="1149"/>
      <c r="F43" s="41">
        <v>0.01</v>
      </c>
      <c r="G43" s="42">
        <v>0</v>
      </c>
      <c r="H43" s="42" t="s">
        <v>470</v>
      </c>
      <c r="I43" s="42" t="s">
        <v>470</v>
      </c>
      <c r="J43" s="43" t="s">
        <v>470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40" zoomScaleSheetLayoutView="55" workbookViewId="0">
      <selection activeCell="N50" sqref="N50"/>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510</v>
      </c>
      <c r="L44" s="56" t="s">
        <v>511</v>
      </c>
      <c r="M44" s="56" t="s">
        <v>512</v>
      </c>
      <c r="N44" s="56" t="s">
        <v>513</v>
      </c>
      <c r="O44" s="57" t="s">
        <v>514</v>
      </c>
      <c r="P44" s="48"/>
      <c r="Q44" s="48"/>
      <c r="R44" s="48"/>
      <c r="S44" s="48"/>
      <c r="T44" s="48"/>
      <c r="U44" s="48"/>
    </row>
    <row r="45" spans="1:21" ht="30.75" customHeight="1">
      <c r="A45" s="48"/>
      <c r="B45" s="1160" t="s">
        <v>11</v>
      </c>
      <c r="C45" s="1161"/>
      <c r="D45" s="58"/>
      <c r="E45" s="1166" t="s">
        <v>12</v>
      </c>
      <c r="F45" s="1166"/>
      <c r="G45" s="1166"/>
      <c r="H45" s="1166"/>
      <c r="I45" s="1166"/>
      <c r="J45" s="1167"/>
      <c r="K45" s="59">
        <v>8708</v>
      </c>
      <c r="L45" s="60">
        <v>7367</v>
      </c>
      <c r="M45" s="60">
        <v>5179</v>
      </c>
      <c r="N45" s="60">
        <v>4881</v>
      </c>
      <c r="O45" s="61">
        <v>4009</v>
      </c>
      <c r="P45" s="48"/>
      <c r="Q45" s="48"/>
      <c r="R45" s="48"/>
      <c r="S45" s="48"/>
      <c r="T45" s="48"/>
      <c r="U45" s="48"/>
    </row>
    <row r="46" spans="1:21" ht="30.75" customHeight="1">
      <c r="A46" s="48"/>
      <c r="B46" s="1162"/>
      <c r="C46" s="1163"/>
      <c r="D46" s="62"/>
      <c r="E46" s="1154" t="s">
        <v>13</v>
      </c>
      <c r="F46" s="1154"/>
      <c r="G46" s="1154"/>
      <c r="H46" s="1154"/>
      <c r="I46" s="1154"/>
      <c r="J46" s="1155"/>
      <c r="K46" s="63" t="s">
        <v>470</v>
      </c>
      <c r="L46" s="64" t="s">
        <v>470</v>
      </c>
      <c r="M46" s="64">
        <v>87</v>
      </c>
      <c r="N46" s="64">
        <v>6</v>
      </c>
      <c r="O46" s="65">
        <v>11</v>
      </c>
      <c r="P46" s="48"/>
      <c r="Q46" s="48"/>
      <c r="R46" s="48"/>
      <c r="S46" s="48"/>
      <c r="T46" s="48"/>
      <c r="U46" s="48"/>
    </row>
    <row r="47" spans="1:21" ht="30.75" customHeight="1">
      <c r="A47" s="48"/>
      <c r="B47" s="1162"/>
      <c r="C47" s="1163"/>
      <c r="D47" s="62"/>
      <c r="E47" s="1154" t="s">
        <v>14</v>
      </c>
      <c r="F47" s="1154"/>
      <c r="G47" s="1154"/>
      <c r="H47" s="1154"/>
      <c r="I47" s="1154"/>
      <c r="J47" s="1155"/>
      <c r="K47" s="63">
        <v>505</v>
      </c>
      <c r="L47" s="64">
        <v>513</v>
      </c>
      <c r="M47" s="64">
        <v>517</v>
      </c>
      <c r="N47" s="64">
        <v>471</v>
      </c>
      <c r="O47" s="65">
        <v>499</v>
      </c>
      <c r="P47" s="48"/>
      <c r="Q47" s="48"/>
      <c r="R47" s="48"/>
      <c r="S47" s="48"/>
      <c r="T47" s="48"/>
      <c r="U47" s="48"/>
    </row>
    <row r="48" spans="1:21" ht="30.75" customHeight="1">
      <c r="A48" s="48"/>
      <c r="B48" s="1162"/>
      <c r="C48" s="1163"/>
      <c r="D48" s="62"/>
      <c r="E48" s="1154" t="s">
        <v>15</v>
      </c>
      <c r="F48" s="1154"/>
      <c r="G48" s="1154"/>
      <c r="H48" s="1154"/>
      <c r="I48" s="1154"/>
      <c r="J48" s="1155"/>
      <c r="K48" s="63" t="s">
        <v>470</v>
      </c>
      <c r="L48" s="64" t="s">
        <v>470</v>
      </c>
      <c r="M48" s="64" t="s">
        <v>470</v>
      </c>
      <c r="N48" s="64" t="s">
        <v>470</v>
      </c>
      <c r="O48" s="65" t="s">
        <v>470</v>
      </c>
      <c r="P48" s="48"/>
      <c r="Q48" s="48"/>
      <c r="R48" s="48"/>
      <c r="S48" s="48"/>
      <c r="T48" s="48"/>
      <c r="U48" s="48"/>
    </row>
    <row r="49" spans="1:21" ht="30.75" customHeight="1">
      <c r="A49" s="48"/>
      <c r="B49" s="1162"/>
      <c r="C49" s="1163"/>
      <c r="D49" s="62"/>
      <c r="E49" s="1154" t="s">
        <v>16</v>
      </c>
      <c r="F49" s="1154"/>
      <c r="G49" s="1154"/>
      <c r="H49" s="1154"/>
      <c r="I49" s="1154"/>
      <c r="J49" s="1155"/>
      <c r="K49" s="63">
        <v>332</v>
      </c>
      <c r="L49" s="64">
        <v>287</v>
      </c>
      <c r="M49" s="64">
        <v>253</v>
      </c>
      <c r="N49" s="64">
        <v>250</v>
      </c>
      <c r="O49" s="65">
        <v>207</v>
      </c>
      <c r="P49" s="48"/>
      <c r="Q49" s="48"/>
      <c r="R49" s="48"/>
      <c r="S49" s="48"/>
      <c r="T49" s="48"/>
      <c r="U49" s="48"/>
    </row>
    <row r="50" spans="1:21" ht="30.75" customHeight="1">
      <c r="A50" s="48"/>
      <c r="B50" s="1162"/>
      <c r="C50" s="1163"/>
      <c r="D50" s="62"/>
      <c r="E50" s="1154" t="s">
        <v>17</v>
      </c>
      <c r="F50" s="1154"/>
      <c r="G50" s="1154"/>
      <c r="H50" s="1154"/>
      <c r="I50" s="1154"/>
      <c r="J50" s="1155"/>
      <c r="K50" s="63">
        <v>185</v>
      </c>
      <c r="L50" s="64">
        <v>272</v>
      </c>
      <c r="M50" s="64">
        <v>199</v>
      </c>
      <c r="N50" s="64">
        <v>226</v>
      </c>
      <c r="O50" s="65">
        <v>218</v>
      </c>
      <c r="P50" s="48"/>
      <c r="Q50" s="48"/>
      <c r="R50" s="48"/>
      <c r="S50" s="48"/>
      <c r="T50" s="48"/>
      <c r="U50" s="48"/>
    </row>
    <row r="51" spans="1:21" ht="30.75" customHeight="1">
      <c r="A51" s="48"/>
      <c r="B51" s="1164"/>
      <c r="C51" s="1165"/>
      <c r="D51" s="66"/>
      <c r="E51" s="1154" t="s">
        <v>18</v>
      </c>
      <c r="F51" s="1154"/>
      <c r="G51" s="1154"/>
      <c r="H51" s="1154"/>
      <c r="I51" s="1154"/>
      <c r="J51" s="1155"/>
      <c r="K51" s="63" t="s">
        <v>470</v>
      </c>
      <c r="L51" s="64" t="s">
        <v>470</v>
      </c>
      <c r="M51" s="64" t="s">
        <v>470</v>
      </c>
      <c r="N51" s="64" t="s">
        <v>470</v>
      </c>
      <c r="O51" s="65" t="s">
        <v>470</v>
      </c>
      <c r="P51" s="48"/>
      <c r="Q51" s="48"/>
      <c r="R51" s="48"/>
      <c r="S51" s="48"/>
      <c r="T51" s="48"/>
      <c r="U51" s="48"/>
    </row>
    <row r="52" spans="1:21" ht="30.75" customHeight="1">
      <c r="A52" s="48"/>
      <c r="B52" s="1152" t="s">
        <v>19</v>
      </c>
      <c r="C52" s="1153"/>
      <c r="D52" s="66"/>
      <c r="E52" s="1154" t="s">
        <v>20</v>
      </c>
      <c r="F52" s="1154"/>
      <c r="G52" s="1154"/>
      <c r="H52" s="1154"/>
      <c r="I52" s="1154"/>
      <c r="J52" s="1155"/>
      <c r="K52" s="63">
        <v>5308</v>
      </c>
      <c r="L52" s="64">
        <v>5518</v>
      </c>
      <c r="M52" s="64">
        <v>5289</v>
      </c>
      <c r="N52" s="64">
        <v>5503</v>
      </c>
      <c r="O52" s="65">
        <v>5460</v>
      </c>
      <c r="P52" s="48"/>
      <c r="Q52" s="48"/>
      <c r="R52" s="48"/>
      <c r="S52" s="48"/>
      <c r="T52" s="48"/>
      <c r="U52" s="48"/>
    </row>
    <row r="53" spans="1:21" ht="30.75" customHeight="1" thickBot="1">
      <c r="A53" s="48"/>
      <c r="B53" s="1156" t="s">
        <v>21</v>
      </c>
      <c r="C53" s="1157"/>
      <c r="D53" s="67"/>
      <c r="E53" s="1158" t="s">
        <v>22</v>
      </c>
      <c r="F53" s="1158"/>
      <c r="G53" s="1158"/>
      <c r="H53" s="1158"/>
      <c r="I53" s="1158"/>
      <c r="J53" s="1159"/>
      <c r="K53" s="68">
        <v>4422</v>
      </c>
      <c r="L53" s="69">
        <v>2921</v>
      </c>
      <c r="M53" s="69">
        <v>946</v>
      </c>
      <c r="N53" s="69">
        <v>331</v>
      </c>
      <c r="O53" s="70">
        <v>-516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2015-04-22T03:13:47Z</cp:lastPrinted>
  <dcterms:created xsi:type="dcterms:W3CDTF">2015-02-17T06:32:08Z</dcterms:created>
  <dcterms:modified xsi:type="dcterms:W3CDTF">2017-02-22T00:33:33Z</dcterms:modified>
</cp:coreProperties>
</file>