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1946013\Desktop\HP\アップロード用　調査票関係\アプロ\"/>
    </mc:Choice>
  </mc:AlternateContent>
  <bookViews>
    <workbookView xWindow="0" yWindow="0" windowWidth="20490" windowHeight="7305"/>
  </bookViews>
  <sheets>
    <sheet name="Sheet1" sheetId="1" r:id="rId1"/>
  </sheets>
  <definedNames>
    <definedName name="_xlnm.Print_Area" localSheetId="0">Sheet1!$A$1:$P$56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M13" i="1" l="1"/>
  <c r="J13" i="1"/>
  <c r="D13" i="1"/>
  <c r="B51" i="1" l="1"/>
  <c r="B55" i="1" s="1"/>
  <c r="M53" i="1"/>
  <c r="J53" i="1"/>
  <c r="G53" i="1"/>
  <c r="D53" i="1"/>
  <c r="B46" i="1" l="1"/>
  <c r="B50" i="1" s="1"/>
  <c r="B41" i="1"/>
  <c r="B45" i="1" s="1"/>
  <c r="B36" i="1"/>
  <c r="B40" i="1" s="1"/>
  <c r="B31" i="1"/>
  <c r="B35" i="1" s="1"/>
  <c r="B26" i="1"/>
  <c r="B30" i="1" s="1"/>
  <c r="B21" i="1"/>
  <c r="B25" i="1" s="1"/>
  <c r="M48" i="1"/>
  <c r="J48" i="1"/>
  <c r="G48" i="1"/>
  <c r="D48" i="1"/>
  <c r="M43" i="1"/>
  <c r="J43" i="1"/>
  <c r="G43" i="1"/>
  <c r="D43" i="1"/>
  <c r="M38" i="1"/>
  <c r="J38" i="1"/>
  <c r="G38" i="1"/>
  <c r="D38" i="1"/>
  <c r="M33" i="1"/>
  <c r="J33" i="1"/>
  <c r="G33" i="1"/>
  <c r="D33" i="1"/>
  <c r="M28" i="1"/>
  <c r="J28" i="1"/>
  <c r="G28" i="1"/>
  <c r="D28" i="1"/>
  <c r="M23" i="1"/>
  <c r="J23" i="1"/>
  <c r="G23" i="1"/>
  <c r="D23" i="1"/>
  <c r="M18" i="1"/>
  <c r="J18" i="1"/>
  <c r="G18" i="1"/>
  <c r="D18" i="1"/>
  <c r="B16" i="1"/>
  <c r="B20" i="1" s="1"/>
</calcChain>
</file>

<file path=xl/sharedStrings.xml><?xml version="1.0" encoding="utf-8"?>
<sst xmlns="http://schemas.openxmlformats.org/spreadsheetml/2006/main" count="226" uniqueCount="44">
  <si>
    <t>（発症日）</t>
    <rPh sb="1" eb="3">
      <t>ハッショウ</t>
    </rPh>
    <rPh sb="3" eb="4">
      <t>ビ</t>
    </rPh>
    <phoneticPr fontId="1"/>
  </si>
  <si>
    <t>朝食</t>
    <rPh sb="0" eb="2">
      <t>チョウショク</t>
    </rPh>
    <phoneticPr fontId="1"/>
  </si>
  <si>
    <t>時</t>
    <rPh sb="0" eb="1">
      <t>ジ</t>
    </rPh>
    <phoneticPr fontId="1"/>
  </si>
  <si>
    <t>昼食</t>
    <rPh sb="0" eb="2">
      <t>チュウショク</t>
    </rPh>
    <phoneticPr fontId="1"/>
  </si>
  <si>
    <t>夕食</t>
    <rPh sb="0" eb="2">
      <t>ユウショク</t>
    </rPh>
    <phoneticPr fontId="1"/>
  </si>
  <si>
    <t>その他の食事</t>
    <rPh sb="2" eb="3">
      <t>タ</t>
    </rPh>
    <rPh sb="4" eb="6">
      <t>ショクジ</t>
    </rPh>
    <phoneticPr fontId="1"/>
  </si>
  <si>
    <t>食事の種類：</t>
    <rPh sb="0" eb="2">
      <t>ショクジ</t>
    </rPh>
    <rPh sb="3" eb="5">
      <t>シュルイ</t>
    </rPh>
    <phoneticPr fontId="1"/>
  </si>
  <si>
    <t>食べたもの：</t>
    <rPh sb="0" eb="1">
      <t>タ</t>
    </rPh>
    <phoneticPr fontId="1"/>
  </si>
  <si>
    <t>発症日</t>
    <rPh sb="0" eb="2">
      <t>ハッショウ</t>
    </rPh>
    <rPh sb="2" eb="3">
      <t>ビ</t>
    </rPh>
    <phoneticPr fontId="3"/>
  </si>
  <si>
    <t>（発症１日前）</t>
    <rPh sb="1" eb="3">
      <t>ハッショウ</t>
    </rPh>
    <rPh sb="4" eb="6">
      <t>ニチマエ</t>
    </rPh>
    <phoneticPr fontId="1"/>
  </si>
  <si>
    <t>（発症２日前）</t>
    <rPh sb="1" eb="3">
      <t>ハッショウ</t>
    </rPh>
    <rPh sb="4" eb="5">
      <t>ニチ</t>
    </rPh>
    <rPh sb="5" eb="6">
      <t>マエ</t>
    </rPh>
    <phoneticPr fontId="1"/>
  </si>
  <si>
    <t>（発症３日前）</t>
    <rPh sb="1" eb="3">
      <t>ハッショウ</t>
    </rPh>
    <rPh sb="4" eb="5">
      <t>ビ</t>
    </rPh>
    <rPh sb="5" eb="6">
      <t>マエ</t>
    </rPh>
    <phoneticPr fontId="1"/>
  </si>
  <si>
    <t>（発症４日前）</t>
    <rPh sb="1" eb="3">
      <t>ハッショウ</t>
    </rPh>
    <rPh sb="4" eb="5">
      <t>ビ</t>
    </rPh>
    <rPh sb="5" eb="6">
      <t>マエ</t>
    </rPh>
    <phoneticPr fontId="1"/>
  </si>
  <si>
    <t>（発症５日前）</t>
    <rPh sb="1" eb="3">
      <t>ハッショウ</t>
    </rPh>
    <rPh sb="4" eb="5">
      <t>ビ</t>
    </rPh>
    <rPh sb="5" eb="6">
      <t>マエ</t>
    </rPh>
    <phoneticPr fontId="1"/>
  </si>
  <si>
    <t>（発症６日前）</t>
    <rPh sb="1" eb="3">
      <t>ハッショウ</t>
    </rPh>
    <rPh sb="4" eb="5">
      <t>ビ</t>
    </rPh>
    <rPh sb="5" eb="6">
      <t>マエ</t>
    </rPh>
    <phoneticPr fontId="1"/>
  </si>
  <si>
    <r>
      <rPr>
        <sz val="11"/>
        <color theme="1"/>
        <rFont val="ＭＳ ゴシック"/>
        <family val="3"/>
        <charset val="128"/>
      </rPr>
      <t>行動内容：</t>
    </r>
    <r>
      <rPr>
        <sz val="12"/>
        <color theme="1"/>
        <rFont val="ＭＳ ゴシック"/>
        <family val="3"/>
        <charset val="128"/>
      </rPr>
      <t xml:space="preserve">
</t>
    </r>
    <r>
      <rPr>
        <sz val="8"/>
        <color theme="1"/>
        <rFont val="ＭＳ ゴシック"/>
        <family val="3"/>
        <charset val="128"/>
      </rPr>
      <t>（学校・会社・イベント・旅行等）</t>
    </r>
    <rPh sb="0" eb="2">
      <t>コウドウ</t>
    </rPh>
    <rPh sb="2" eb="4">
      <t>ナイヨウ</t>
    </rPh>
    <rPh sb="7" eb="9">
      <t>ガッコウ</t>
    </rPh>
    <rPh sb="10" eb="12">
      <t>カイシャ</t>
    </rPh>
    <rPh sb="18" eb="20">
      <t>リョコウ</t>
    </rPh>
    <rPh sb="20" eb="21">
      <t>トウ</t>
    </rPh>
    <phoneticPr fontId="1"/>
  </si>
  <si>
    <t>記入日</t>
    <rPh sb="0" eb="2">
      <t>キニュウ</t>
    </rPh>
    <rPh sb="2" eb="3">
      <t>ビ</t>
    </rPh>
    <phoneticPr fontId="3"/>
  </si>
  <si>
    <t>④　発症前に食べたものの調査票</t>
    <rPh sb="2" eb="5">
      <t>ハッショウマエ</t>
    </rPh>
    <rPh sb="6" eb="7">
      <t>タ</t>
    </rPh>
    <rPh sb="12" eb="14">
      <t>チョウサ</t>
    </rPh>
    <rPh sb="14" eb="15">
      <t>ヒョウ</t>
    </rPh>
    <phoneticPr fontId="3"/>
  </si>
  <si>
    <t>←リスト選択</t>
    <rPh sb="4" eb="6">
      <t>センタク</t>
    </rPh>
    <phoneticPr fontId="1"/>
  </si>
  <si>
    <t>食べたものについて、覚えていない場合は「不明」、ない場合は「なし」とご記入ください。</t>
    <rPh sb="0" eb="1">
      <t>タ</t>
    </rPh>
    <rPh sb="10" eb="11">
      <t>オボ</t>
    </rPh>
    <rPh sb="16" eb="18">
      <t>バアイ</t>
    </rPh>
    <rPh sb="20" eb="22">
      <t>フメイ</t>
    </rPh>
    <rPh sb="26" eb="28">
      <t>バアイ</t>
    </rPh>
    <rPh sb="35" eb="37">
      <t>キニュウ</t>
    </rPh>
    <phoneticPr fontId="3"/>
  </si>
  <si>
    <t>お名前</t>
    <rPh sb="1" eb="3">
      <t>ナマエ</t>
    </rPh>
    <phoneticPr fontId="3"/>
  </si>
  <si>
    <t>（発症7日前）</t>
    <rPh sb="1" eb="3">
      <t>ハッショウ</t>
    </rPh>
    <rPh sb="4" eb="5">
      <t>ビ</t>
    </rPh>
    <rPh sb="5" eb="6">
      <t>マエ</t>
    </rPh>
    <phoneticPr fontId="1"/>
  </si>
  <si>
    <t>外食</t>
    <rPh sb="0" eb="2">
      <t>ガイショク</t>
    </rPh>
    <phoneticPr fontId="3"/>
  </si>
  <si>
    <t>自炊</t>
    <rPh sb="0" eb="2">
      <t>ジスイ</t>
    </rPh>
    <phoneticPr fontId="3"/>
  </si>
  <si>
    <t>←●月●日形式で入力</t>
    <rPh sb="2" eb="3">
      <t>ガツ</t>
    </rPh>
    <rPh sb="4" eb="5">
      <t>ニチ</t>
    </rPh>
    <rPh sb="5" eb="7">
      <t>ケイシキ</t>
    </rPh>
    <rPh sb="8" eb="10">
      <t>ニュウリョク</t>
    </rPh>
    <phoneticPr fontId="3"/>
  </si>
  <si>
    <t>：自宅で調理したものを自宅や職場等で食べた場合。</t>
    <phoneticPr fontId="3"/>
  </si>
  <si>
    <t xml:space="preserve">中食
</t>
    <rPh sb="0" eb="2">
      <t>ナカショク</t>
    </rPh>
    <phoneticPr fontId="3"/>
  </si>
  <si>
    <t>●月●日</t>
    <rPh sb="1" eb="2">
      <t>ガツ</t>
    </rPh>
    <rPh sb="3" eb="4">
      <t>ニチ</t>
    </rPh>
    <phoneticPr fontId="3"/>
  </si>
  <si>
    <t>自炊</t>
  </si>
  <si>
    <t>外食</t>
  </si>
  <si>
    <t>中食</t>
  </si>
  <si>
    <t>●●スーパー</t>
    <phoneticPr fontId="3"/>
  </si>
  <si>
    <t>食パン
いちごジャム
トマトとレタスのサラダ
コーヒー</t>
    <rPh sb="0" eb="1">
      <t>ショク</t>
    </rPh>
    <phoneticPr fontId="3"/>
  </si>
  <si>
    <t>お茶漬け
麦茶</t>
    <rPh sb="1" eb="3">
      <t>チャヅ</t>
    </rPh>
    <rPh sb="5" eb="7">
      <t>ムギチャ</t>
    </rPh>
    <phoneticPr fontId="3"/>
  </si>
  <si>
    <t>(金）</t>
    <rPh sb="1" eb="2">
      <t>キン</t>
    </rPh>
    <phoneticPr fontId="3"/>
  </si>
  <si>
    <t>【記入例】を参考に、以下の黄色い空欄部分をご記入ください。</t>
    <rPh sb="1" eb="3">
      <t>キニュウ</t>
    </rPh>
    <rPh sb="3" eb="4">
      <t>レイ</t>
    </rPh>
    <rPh sb="6" eb="8">
      <t>サンコウ</t>
    </rPh>
    <rPh sb="10" eb="12">
      <t>イカ</t>
    </rPh>
    <rPh sb="13" eb="15">
      <t>キイロ</t>
    </rPh>
    <rPh sb="16" eb="18">
      <t>クウラン</t>
    </rPh>
    <rPh sb="18" eb="20">
      <t>ブブン</t>
    </rPh>
    <rPh sb="22" eb="24">
      <t>キニュウ</t>
    </rPh>
    <phoneticPr fontId="3"/>
  </si>
  <si>
    <r>
      <t>：飲食店内(給食や食堂を含む)で食べた場合。（直下に</t>
    </r>
    <r>
      <rPr>
        <u/>
        <sz val="12"/>
        <color theme="1"/>
        <rFont val="HG丸ｺﾞｼｯｸM-PRO"/>
        <family val="3"/>
        <charset val="128"/>
      </rPr>
      <t>利用施設</t>
    </r>
    <r>
      <rPr>
        <sz val="12"/>
        <color theme="1"/>
        <rFont val="HG丸ｺﾞｼｯｸM-PRO"/>
        <family val="3"/>
        <charset val="128"/>
      </rPr>
      <t>を記入）</t>
    </r>
    <rPh sb="23" eb="25">
      <t>チョッカ</t>
    </rPh>
    <rPh sb="26" eb="28">
      <t>リヨウ</t>
    </rPh>
    <rPh sb="28" eb="30">
      <t>シセツ</t>
    </rPh>
    <rPh sb="31" eb="33">
      <t>キニュウ</t>
    </rPh>
    <phoneticPr fontId="3"/>
  </si>
  <si>
    <r>
      <t>：弁当や惣菜を購入し自宅や職場等で食べた場合。
　（直下に</t>
    </r>
    <r>
      <rPr>
        <u/>
        <sz val="12"/>
        <color theme="1"/>
        <rFont val="HG丸ｺﾞｼｯｸM-PRO"/>
        <family val="3"/>
        <charset val="128"/>
      </rPr>
      <t>購入施設</t>
    </r>
    <r>
      <rPr>
        <sz val="12"/>
        <color theme="1"/>
        <rFont val="HG丸ｺﾞｼｯｸM-PRO"/>
        <family val="3"/>
        <charset val="128"/>
      </rPr>
      <t>を記入）</t>
    </r>
    <rPh sb="4" eb="6">
      <t>ソウザイ</t>
    </rPh>
    <rPh sb="26" eb="28">
      <t>チョッカ</t>
    </rPh>
    <rPh sb="29" eb="31">
      <t>コウニュウ</t>
    </rPh>
    <rPh sb="34" eb="36">
      <t>キニュウ</t>
    </rPh>
    <phoneticPr fontId="3"/>
  </si>
  <si>
    <t>居酒屋●●</t>
    <rPh sb="0" eb="3">
      <t>イザカヤ</t>
    </rPh>
    <phoneticPr fontId="3"/>
  </si>
  <si>
    <t>幕の内弁当（ご飯、焼き鮭、煮物、青菜のお浸し、卵焼き）</t>
    <rPh sb="0" eb="1">
      <t>マク</t>
    </rPh>
    <rPh sb="2" eb="3">
      <t>ウチ</t>
    </rPh>
    <rPh sb="3" eb="5">
      <t>ベントウ</t>
    </rPh>
    <rPh sb="7" eb="8">
      <t>ハン</t>
    </rPh>
    <rPh sb="9" eb="10">
      <t>ヤ</t>
    </rPh>
    <rPh sb="11" eb="12">
      <t>ザケ</t>
    </rPh>
    <rPh sb="13" eb="15">
      <t>ニモノ</t>
    </rPh>
    <rPh sb="16" eb="18">
      <t>アオナ</t>
    </rPh>
    <rPh sb="20" eb="21">
      <t>ヒタ</t>
    </rPh>
    <rPh sb="23" eb="25">
      <t>タマゴヤ</t>
    </rPh>
    <phoneticPr fontId="3"/>
  </si>
  <si>
    <t>※発症日を入力すると自動で表中に日付が入ります。</t>
    <rPh sb="1" eb="3">
      <t>ハッショウ</t>
    </rPh>
    <rPh sb="3" eb="4">
      <t>ビ</t>
    </rPh>
    <rPh sb="5" eb="7">
      <t>ニュウリョク</t>
    </rPh>
    <rPh sb="10" eb="12">
      <t>ジドウ</t>
    </rPh>
    <rPh sb="13" eb="14">
      <t>ヒョウ</t>
    </rPh>
    <rPh sb="14" eb="15">
      <t>チュウ</t>
    </rPh>
    <rPh sb="16" eb="18">
      <t>ヒヅケ</t>
    </rPh>
    <rPh sb="19" eb="20">
      <t>ハイ</t>
    </rPh>
    <phoneticPr fontId="3"/>
  </si>
  <si>
    <t>※調査票中の「食事の種類」について</t>
    <rPh sb="1" eb="5">
      <t>チョウサヒョウチュウ</t>
    </rPh>
    <rPh sb="7" eb="9">
      <t>ショクジ</t>
    </rPh>
    <rPh sb="10" eb="12">
      <t>シュルイ</t>
    </rPh>
    <phoneticPr fontId="3"/>
  </si>
  <si>
    <t>　８時から１８時まで会社にて勤務、１９時から同僚３名とともに居酒屋で食事</t>
    <rPh sb="2" eb="3">
      <t>ジ</t>
    </rPh>
    <rPh sb="7" eb="8">
      <t>ジ</t>
    </rPh>
    <rPh sb="10" eb="12">
      <t>カイシャ</t>
    </rPh>
    <rPh sb="14" eb="16">
      <t>キンム</t>
    </rPh>
    <rPh sb="19" eb="20">
      <t>ジ</t>
    </rPh>
    <rPh sb="22" eb="24">
      <t>ドウリョウ</t>
    </rPh>
    <rPh sb="25" eb="26">
      <t>メイ</t>
    </rPh>
    <rPh sb="30" eb="33">
      <t>イザカヤ</t>
    </rPh>
    <rPh sb="34" eb="36">
      <t>ショクジ</t>
    </rPh>
    <phoneticPr fontId="3"/>
  </si>
  <si>
    <r>
      <t xml:space="preserve">串焼き各種
ビール
</t>
    </r>
    <r>
      <rPr>
        <i/>
        <sz val="10"/>
        <color theme="1"/>
        <rFont val="UD デジタル 教科書体 NP-B"/>
        <family val="1"/>
        <charset val="128"/>
      </rPr>
      <t>（別紙のとおり）</t>
    </r>
    <rPh sb="0" eb="2">
      <t>クシヤ</t>
    </rPh>
    <rPh sb="3" eb="5">
      <t>カクシュ</t>
    </rPh>
    <rPh sb="11" eb="1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</si>
</sst>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22" x14ac:knownFonts="1">
    <font>
      <sz val="11"/>
      <color theme="1"/>
      <name val="游ゴシック"/>
      <family val="2"/>
      <charset val="128"/>
      <scheme val="minor"/>
    </font>
    <font>
      <sz val="11"/>
      <color theme="1"/>
      <name val="游ゴシック"/>
      <family val="2"/>
      <charset val="128"/>
      <scheme val="minor"/>
    </font>
    <font>
      <sz val="8"/>
      <color theme="1"/>
      <name val="ＭＳ ゴシック"/>
      <family val="3"/>
      <charset val="128"/>
    </font>
    <font>
      <sz val="6"/>
      <name val="游ゴシック"/>
      <family val="2"/>
      <charset val="128"/>
      <scheme val="minor"/>
    </font>
    <font>
      <sz val="12"/>
      <color theme="1"/>
      <name val="ＭＳ 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
      <b/>
      <sz val="12"/>
      <color theme="1"/>
      <name val="ＭＳ ゴシック"/>
      <family val="3"/>
      <charset val="128"/>
    </font>
    <font>
      <b/>
      <sz val="16"/>
      <color theme="1"/>
      <name val="ＭＳ ゴシック"/>
      <family val="3"/>
      <charset val="128"/>
    </font>
    <font>
      <b/>
      <sz val="22"/>
      <color theme="1"/>
      <name val="ＭＳ ゴシック"/>
      <family val="3"/>
      <charset val="128"/>
    </font>
    <font>
      <b/>
      <sz val="14"/>
      <color theme="0"/>
      <name val="ＭＳ ゴシック"/>
      <family val="3"/>
      <charset val="128"/>
    </font>
    <font>
      <i/>
      <sz val="12"/>
      <color theme="1"/>
      <name val="UD デジタル 教科書体 NK-B"/>
      <family val="1"/>
      <charset val="128"/>
    </font>
    <font>
      <i/>
      <sz val="12"/>
      <color theme="1"/>
      <name val="ＭＳ ゴシック"/>
      <family val="3"/>
      <charset val="128"/>
    </font>
    <font>
      <i/>
      <sz val="11"/>
      <color theme="1"/>
      <name val="UD デジタル 教科書体 NP-B"/>
      <family val="1"/>
      <charset val="128"/>
    </font>
    <font>
      <i/>
      <sz val="11"/>
      <color theme="1"/>
      <name val="ＭＳ ゴシック"/>
      <family val="3"/>
      <charset val="128"/>
    </font>
    <font>
      <i/>
      <sz val="12"/>
      <color theme="1"/>
      <name val="UD デジタル 教科書体 NP-B"/>
      <family val="1"/>
      <charset val="128"/>
    </font>
    <font>
      <sz val="12"/>
      <color theme="1"/>
      <name val="HG丸ｺﾞｼｯｸM-PRO"/>
      <family val="3"/>
      <charset val="128"/>
    </font>
    <font>
      <b/>
      <sz val="16"/>
      <color theme="1"/>
      <name val="HG丸ｺﾞｼｯｸM-PRO"/>
      <family val="3"/>
      <charset val="128"/>
    </font>
    <font>
      <b/>
      <sz val="12"/>
      <color theme="1"/>
      <name val="HG丸ｺﾞｼｯｸM-PRO"/>
      <family val="3"/>
      <charset val="128"/>
    </font>
    <font>
      <u/>
      <sz val="12"/>
      <color theme="1"/>
      <name val="HG丸ｺﾞｼｯｸM-PRO"/>
      <family val="3"/>
      <charset val="128"/>
    </font>
    <font>
      <i/>
      <sz val="10"/>
      <color theme="1"/>
      <name val="UD デジタル 教科書体 NP-B"/>
      <family val="1"/>
      <charset val="128"/>
    </font>
  </fonts>
  <fills count="4">
    <fill>
      <patternFill patternType="none"/>
    </fill>
    <fill>
      <patternFill patternType="gray125"/>
    </fill>
    <fill>
      <patternFill patternType="solid">
        <fgColor theme="7" tint="0.59999389629810485"/>
        <bgColor indexed="64"/>
      </patternFill>
    </fill>
    <fill>
      <patternFill patternType="solid">
        <fgColor them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96">
    <xf numFmtId="0" fontId="0" fillId="0" borderId="0" xfId="0">
      <alignment vertical="center"/>
    </xf>
    <xf numFmtId="0" fontId="4" fillId="0" borderId="0" xfId="0" applyFont="1">
      <alignment vertical="center"/>
    </xf>
    <xf numFmtId="0" fontId="2" fillId="0" borderId="7" xfId="0" applyFont="1" applyBorder="1">
      <alignment vertical="center"/>
    </xf>
    <xf numFmtId="0" fontId="4" fillId="2" borderId="0" xfId="0" applyFont="1" applyFill="1" applyBorder="1" applyAlignment="1">
      <alignment horizontal="center" vertical="center"/>
    </xf>
    <xf numFmtId="0" fontId="4" fillId="2" borderId="12"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4" fillId="0" borderId="16" xfId="0" applyFont="1" applyBorder="1" applyAlignment="1">
      <alignment vertical="center" wrapText="1"/>
    </xf>
    <xf numFmtId="0" fontId="5" fillId="0" borderId="6" xfId="0" applyFont="1" applyBorder="1">
      <alignment vertical="center"/>
    </xf>
    <xf numFmtId="0" fontId="5" fillId="0" borderId="8"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2" borderId="0" xfId="0" applyFont="1" applyFill="1" applyBorder="1" applyAlignment="1">
      <alignment horizontal="center" vertical="center"/>
    </xf>
    <xf numFmtId="0" fontId="8" fillId="0" borderId="1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10" fillId="0" borderId="0" xfId="0" applyFont="1" applyAlignment="1">
      <alignment vertical="center"/>
    </xf>
    <xf numFmtId="14" fontId="7" fillId="0" borderId="0" xfId="0" applyNumberFormat="1" applyFont="1" applyBorder="1" applyAlignment="1">
      <alignment horizontal="center" vertical="center"/>
    </xf>
    <xf numFmtId="176" fontId="7" fillId="0" borderId="0" xfId="0" applyNumberFormat="1" applyFont="1" applyFill="1" applyBorder="1">
      <alignment vertical="center"/>
    </xf>
    <xf numFmtId="0" fontId="2" fillId="0" borderId="22" xfId="0" applyFont="1" applyBorder="1">
      <alignment vertical="center"/>
    </xf>
    <xf numFmtId="176" fontId="11" fillId="0" borderId="4" xfId="0" applyNumberFormat="1" applyFont="1" applyBorder="1" applyAlignment="1">
      <alignment horizontal="center" vertical="center"/>
    </xf>
    <xf numFmtId="0" fontId="4" fillId="0" borderId="0" xfId="0" applyFont="1" applyBorder="1">
      <alignment vertical="center"/>
    </xf>
    <xf numFmtId="0" fontId="4" fillId="0" borderId="0" xfId="0" applyFont="1" applyFill="1" applyBorder="1">
      <alignment vertical="center"/>
    </xf>
    <xf numFmtId="0" fontId="4" fillId="0" borderId="3" xfId="0" applyFont="1" applyBorder="1" applyAlignment="1">
      <alignment vertical="center"/>
    </xf>
    <xf numFmtId="0" fontId="4" fillId="0" borderId="0" xfId="0" applyFont="1" applyBorder="1" applyAlignment="1">
      <alignment vertical="center"/>
    </xf>
    <xf numFmtId="176" fontId="9" fillId="2" borderId="21" xfId="0" applyNumberFormat="1" applyFont="1" applyFill="1" applyBorder="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8" fillId="3" borderId="11" xfId="0" applyFont="1" applyFill="1" applyBorder="1" applyAlignment="1">
      <alignment horizontal="center" vertical="center"/>
    </xf>
    <xf numFmtId="0" fontId="4" fillId="3" borderId="12" xfId="0" applyFont="1" applyFill="1" applyBorder="1">
      <alignment vertical="center"/>
    </xf>
    <xf numFmtId="0" fontId="5" fillId="3" borderId="13" xfId="0" applyFont="1" applyFill="1" applyBorder="1">
      <alignment vertical="center"/>
    </xf>
    <xf numFmtId="0" fontId="5" fillId="3" borderId="14" xfId="0" applyFont="1" applyFill="1" applyBorder="1">
      <alignment vertical="center"/>
    </xf>
    <xf numFmtId="0" fontId="5" fillId="3" borderId="6" xfId="0" applyFont="1" applyFill="1" applyBorder="1">
      <alignment vertical="center"/>
    </xf>
    <xf numFmtId="0" fontId="4" fillId="3" borderId="0" xfId="0" applyFont="1" applyFill="1" applyBorder="1" applyAlignment="1">
      <alignment horizontal="center" vertical="center"/>
    </xf>
    <xf numFmtId="0" fontId="2" fillId="3" borderId="7" xfId="0" applyFont="1" applyFill="1" applyBorder="1">
      <alignment vertical="center"/>
    </xf>
    <xf numFmtId="0" fontId="2" fillId="3" borderId="22" xfId="0" applyFont="1" applyFill="1" applyBorder="1">
      <alignment vertical="center"/>
    </xf>
    <xf numFmtId="0" fontId="5" fillId="3" borderId="8" xfId="0" applyFont="1" applyFill="1" applyBorder="1">
      <alignment vertical="center"/>
    </xf>
    <xf numFmtId="0" fontId="7" fillId="3" borderId="4" xfId="0" applyFont="1" applyFill="1" applyBorder="1" applyAlignment="1">
      <alignment vertical="center"/>
    </xf>
    <xf numFmtId="0" fontId="4" fillId="3" borderId="16" xfId="0" applyFont="1" applyFill="1" applyBorder="1" applyAlignment="1">
      <alignment vertical="center" wrapText="1"/>
    </xf>
    <xf numFmtId="0" fontId="19" fillId="0" borderId="27" xfId="0" applyFont="1" applyBorder="1" applyAlignment="1">
      <alignment horizontal="right" vertical="center"/>
    </xf>
    <xf numFmtId="0" fontId="19" fillId="0" borderId="28" xfId="0" applyFont="1" applyBorder="1" applyAlignment="1">
      <alignment horizontal="righ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left" vertical="center"/>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4" fillId="3" borderId="9" xfId="0" applyFont="1" applyFill="1" applyBorder="1" applyAlignment="1">
      <alignment horizontal="left" vertical="top" wrapText="1"/>
    </xf>
    <xf numFmtId="0" fontId="15" fillId="3" borderId="10" xfId="0" applyFont="1" applyFill="1" applyBorder="1" applyAlignment="1">
      <alignment horizontal="left" vertical="top" wrapText="1"/>
    </xf>
    <xf numFmtId="0" fontId="15" fillId="3" borderId="15" xfId="0" applyFont="1" applyFill="1" applyBorder="1" applyAlignment="1">
      <alignment horizontal="left" vertical="top" wrapText="1"/>
    </xf>
    <xf numFmtId="0" fontId="17" fillId="0" borderId="0" xfId="0" applyFont="1" applyBorder="1" applyAlignment="1">
      <alignment horizontal="left" vertical="center"/>
    </xf>
    <xf numFmtId="0" fontId="17" fillId="0" borderId="23" xfId="0" applyFont="1" applyBorder="1" applyAlignment="1">
      <alignment horizontal="left" vertical="center"/>
    </xf>
    <xf numFmtId="0" fontId="17" fillId="0" borderId="0" xfId="0" applyFont="1" applyBorder="1" applyAlignment="1">
      <alignment horizontal="left" vertical="center" wrapText="1"/>
    </xf>
    <xf numFmtId="0" fontId="17" fillId="0" borderId="23" xfId="0" applyFont="1" applyBorder="1" applyAlignment="1">
      <alignment horizontal="left" vertical="center" wrapText="1"/>
    </xf>
    <xf numFmtId="0" fontId="19" fillId="0" borderId="27" xfId="0" applyFont="1" applyBorder="1" applyAlignment="1">
      <alignment horizontal="right" vertical="center" wrapText="1"/>
    </xf>
    <xf numFmtId="0" fontId="17" fillId="0" borderId="29" xfId="0" applyFont="1" applyBorder="1" applyAlignment="1">
      <alignment horizontal="left" vertical="center"/>
    </xf>
    <xf numFmtId="0" fontId="17" fillId="0" borderId="30" xfId="0" applyFont="1" applyBorder="1" applyAlignment="1">
      <alignment horizontal="left" vertical="center"/>
    </xf>
    <xf numFmtId="0" fontId="9" fillId="2" borderId="31" xfId="0" applyNumberFormat="1" applyFont="1" applyFill="1" applyBorder="1" applyAlignment="1">
      <alignment horizontal="center" vertical="center" shrinkToFit="1"/>
    </xf>
    <xf numFmtId="0" fontId="9" fillId="2" borderId="32" xfId="0" applyNumberFormat="1" applyFont="1" applyFill="1" applyBorder="1" applyAlignment="1">
      <alignment horizontal="center"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5" xfId="0" applyFont="1" applyFill="1" applyBorder="1" applyAlignment="1">
      <alignment horizontal="left" vertical="center" wrapText="1"/>
    </xf>
    <xf numFmtId="176" fontId="11" fillId="0" borderId="1" xfId="0" applyNumberFormat="1" applyFont="1" applyBorder="1" applyAlignment="1">
      <alignment horizontal="center" vertical="center" textRotation="255"/>
    </xf>
    <xf numFmtId="176" fontId="11" fillId="0" borderId="3" xfId="0" applyNumberFormat="1"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5" xfId="0" applyFont="1" applyBorder="1" applyAlignment="1">
      <alignment horizontal="center" vertical="center" textRotation="255"/>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14" fontId="9" fillId="0" borderId="35" xfId="0" applyNumberFormat="1" applyFont="1" applyBorder="1" applyAlignment="1">
      <alignment horizontal="center" vertical="center"/>
    </xf>
    <xf numFmtId="14" fontId="9" fillId="0" borderId="36" xfId="0" applyNumberFormat="1" applyFont="1" applyBorder="1" applyAlignment="1">
      <alignment horizontal="center"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12" fillId="3" borderId="17"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7" fillId="3" borderId="1" xfId="0" applyFont="1" applyFill="1" applyBorder="1" applyAlignment="1">
      <alignment horizontal="center" vertical="center" textRotation="255"/>
    </xf>
    <xf numFmtId="0" fontId="7" fillId="3" borderId="3" xfId="0" applyFont="1" applyFill="1" applyBorder="1" applyAlignment="1">
      <alignment horizontal="center" vertical="center" textRotation="255"/>
    </xf>
    <xf numFmtId="0" fontId="4" fillId="0" borderId="15" xfId="0" applyFont="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18" fillId="0" borderId="0" xfId="0" applyFont="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4" fontId="9" fillId="0" borderId="19" xfId="0" applyNumberFormat="1" applyFont="1" applyBorder="1" applyAlignment="1">
      <alignment horizontal="center" vertical="center"/>
    </xf>
    <xf numFmtId="14" fontId="9" fillId="0" borderId="20" xfId="0" applyNumberFormat="1" applyFont="1" applyBorder="1" applyAlignment="1">
      <alignment horizontal="center" vertical="center"/>
    </xf>
    <xf numFmtId="0" fontId="4" fillId="0" borderId="5" xfId="0" applyFont="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7" fillId="3" borderId="3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34" xfId="0" applyFont="1" applyFill="1" applyBorder="1" applyAlignment="1">
      <alignment horizontal="center" vertical="center"/>
    </xf>
  </cellXfs>
  <cellStyles count="1">
    <cellStyle name="標準" xfId="0" builtinId="0"/>
  </cellStyles>
  <dxfs count="37">
    <dxf>
      <fill>
        <patternFill>
          <bgColor theme="7" tint="0.59996337778862885"/>
        </patternFill>
      </fill>
    </dxf>
    <dxf>
      <font>
        <color theme="1"/>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52917</xdr:colOff>
      <xdr:row>10</xdr:row>
      <xdr:rowOff>52916</xdr:rowOff>
    </xdr:from>
    <xdr:to>
      <xdr:col>3</xdr:col>
      <xdr:colOff>201083</xdr:colOff>
      <xdr:row>11</xdr:row>
      <xdr:rowOff>179916</xdr:rowOff>
    </xdr:to>
    <xdr:sp macro="" textlink="">
      <xdr:nvSpPr>
        <xdr:cNvPr id="3" name="正方形/長方形 2"/>
        <xdr:cNvSpPr/>
      </xdr:nvSpPr>
      <xdr:spPr>
        <a:xfrm>
          <a:off x="179917" y="2846916"/>
          <a:ext cx="814916" cy="402167"/>
        </a:xfrm>
        <a:prstGeom prst="rect">
          <a:avLst/>
        </a:prstGeom>
        <a:solidFill>
          <a:schemeClr val="bg1"/>
        </a:solid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endParaRPr kumimoji="1" lang="ja-JP" altLang="en-US"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571501</xdr:colOff>
      <xdr:row>13</xdr:row>
      <xdr:rowOff>533400</xdr:rowOff>
    </xdr:from>
    <xdr:to>
      <xdr:col>14</xdr:col>
      <xdr:colOff>695326</xdr:colOff>
      <xdr:row>14</xdr:row>
      <xdr:rowOff>459750</xdr:rowOff>
    </xdr:to>
    <xdr:sp macro="" textlink="">
      <xdr:nvSpPr>
        <xdr:cNvPr id="4" name="角丸四角形吹き出し 3"/>
        <xdr:cNvSpPr/>
      </xdr:nvSpPr>
      <xdr:spPr>
        <a:xfrm>
          <a:off x="6991351" y="4105275"/>
          <a:ext cx="2247900" cy="936000"/>
        </a:xfrm>
        <a:prstGeom prst="wedgeRoundRectCallout">
          <a:avLst>
            <a:gd name="adj1" fmla="val -72291"/>
            <a:gd name="adj2" fmla="val -47360"/>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原因と疑われる施設での食事は「②原因と考えられる施設の情報と当日食べたものリスト」に詳細を記載してください。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tabSelected="1" view="pageBreakPreview" zoomScale="90" zoomScaleNormal="90" zoomScaleSheetLayoutView="90" workbookViewId="0">
      <selection activeCell="B3" sqref="B3:O3"/>
    </sheetView>
  </sheetViews>
  <sheetFormatPr defaultRowHeight="20.100000000000001" customHeight="1" x14ac:dyDescent="0.4"/>
  <cols>
    <col min="1" max="1" width="1.625" style="1" customWidth="1"/>
    <col min="2" max="2" width="5.625" style="15" customWidth="1"/>
    <col min="3" max="3" width="3" style="1" bestFit="1" customWidth="1"/>
    <col min="4" max="4" width="12.625" style="1" customWidth="1"/>
    <col min="5" max="5" width="5.625" style="1" customWidth="1"/>
    <col min="6" max="6" width="9.625" style="1" customWidth="1"/>
    <col min="7" max="7" width="12.625" style="1" customWidth="1"/>
    <col min="8" max="8" width="5.625" style="1" customWidth="1"/>
    <col min="9" max="9" width="9.625" style="1" customWidth="1"/>
    <col min="10" max="10" width="12.625" style="1" customWidth="1"/>
    <col min="11" max="11" width="5.625" style="1" customWidth="1"/>
    <col min="12" max="12" width="9.625" style="1" customWidth="1"/>
    <col min="13" max="13" width="12.625" style="1" customWidth="1"/>
    <col min="14" max="14" width="5.625" style="1" customWidth="1"/>
    <col min="15" max="15" width="9.625" style="1" customWidth="1"/>
    <col min="16" max="16" width="1.625" style="1" customWidth="1"/>
    <col min="17" max="16384" width="9" style="1"/>
  </cols>
  <sheetData>
    <row r="1" spans="1:15" ht="24.95" customHeight="1" x14ac:dyDescent="0.4">
      <c r="B1" s="17" t="s">
        <v>17</v>
      </c>
      <c r="C1" s="17"/>
      <c r="D1" s="17"/>
      <c r="E1" s="17"/>
      <c r="F1" s="17"/>
      <c r="G1" s="17"/>
      <c r="H1" s="17"/>
      <c r="I1" s="14"/>
      <c r="J1" s="14"/>
      <c r="K1" s="14"/>
      <c r="L1" s="14"/>
      <c r="M1" s="14"/>
      <c r="N1" s="14"/>
      <c r="O1" s="14"/>
    </row>
    <row r="2" spans="1:15" ht="21.95" customHeight="1" x14ac:dyDescent="0.4">
      <c r="B2" s="84" t="s">
        <v>35</v>
      </c>
      <c r="C2" s="84"/>
      <c r="D2" s="84"/>
      <c r="E2" s="84"/>
      <c r="F2" s="84"/>
      <c r="G2" s="84"/>
      <c r="H2" s="84"/>
      <c r="I2" s="84"/>
      <c r="J2" s="84"/>
      <c r="K2" s="84"/>
      <c r="L2" s="84"/>
      <c r="M2" s="84"/>
      <c r="N2" s="84"/>
      <c r="O2" s="84"/>
    </row>
    <row r="3" spans="1:15" ht="21.95" customHeight="1" x14ac:dyDescent="0.4">
      <c r="B3" s="84" t="s">
        <v>19</v>
      </c>
      <c r="C3" s="84"/>
      <c r="D3" s="84"/>
      <c r="E3" s="84"/>
      <c r="F3" s="84"/>
      <c r="G3" s="84"/>
      <c r="H3" s="84"/>
      <c r="I3" s="84"/>
      <c r="J3" s="84"/>
      <c r="K3" s="84"/>
      <c r="L3" s="84"/>
      <c r="M3" s="84"/>
      <c r="N3" s="84"/>
      <c r="O3" s="84"/>
    </row>
    <row r="4" spans="1:15" ht="21.95" customHeight="1" thickBot="1" x14ac:dyDescent="0.45">
      <c r="F4" s="25"/>
      <c r="G4" s="25"/>
    </row>
    <row r="5" spans="1:15" ht="21.95" customHeight="1" thickBot="1" x14ac:dyDescent="0.45">
      <c r="B5" s="87" t="s">
        <v>16</v>
      </c>
      <c r="C5" s="88"/>
      <c r="D5" s="26"/>
      <c r="E5" s="24" t="s">
        <v>24</v>
      </c>
      <c r="G5" s="22"/>
      <c r="H5" s="42" t="s">
        <v>41</v>
      </c>
      <c r="I5" s="43"/>
      <c r="J5" s="43"/>
      <c r="K5" s="43"/>
      <c r="L5" s="43"/>
      <c r="M5" s="43"/>
      <c r="N5" s="43"/>
      <c r="O5" s="44"/>
    </row>
    <row r="6" spans="1:15" ht="20.100000000000001" customHeight="1" thickBot="1" x14ac:dyDescent="0.45">
      <c r="B6" s="18"/>
      <c r="C6" s="18"/>
      <c r="D6" s="19"/>
      <c r="E6" s="15"/>
      <c r="G6" s="22"/>
      <c r="H6" s="40" t="s">
        <v>22</v>
      </c>
      <c r="I6" s="53" t="s">
        <v>36</v>
      </c>
      <c r="J6" s="53"/>
      <c r="K6" s="53"/>
      <c r="L6" s="53"/>
      <c r="M6" s="53"/>
      <c r="N6" s="53"/>
      <c r="O6" s="54"/>
    </row>
    <row r="7" spans="1:15" ht="21.95" customHeight="1" thickBot="1" x14ac:dyDescent="0.45">
      <c r="B7" s="72" t="s">
        <v>20</v>
      </c>
      <c r="C7" s="73"/>
      <c r="D7" s="60"/>
      <c r="E7" s="61"/>
      <c r="G7" s="22"/>
      <c r="H7" s="57" t="s">
        <v>26</v>
      </c>
      <c r="I7" s="55" t="s">
        <v>37</v>
      </c>
      <c r="J7" s="55"/>
      <c r="K7" s="55"/>
      <c r="L7" s="55"/>
      <c r="M7" s="55"/>
      <c r="N7" s="55"/>
      <c r="O7" s="56"/>
    </row>
    <row r="8" spans="1:15" ht="20.100000000000001" customHeight="1" thickBot="1" x14ac:dyDescent="0.45">
      <c r="B8" s="1"/>
      <c r="H8" s="57"/>
      <c r="I8" s="55"/>
      <c r="J8" s="55"/>
      <c r="K8" s="55"/>
      <c r="L8" s="55"/>
      <c r="M8" s="55"/>
      <c r="N8" s="55"/>
      <c r="O8" s="56"/>
    </row>
    <row r="9" spans="1:15" ht="21.95" customHeight="1" thickBot="1" x14ac:dyDescent="0.45">
      <c r="A9" s="23"/>
      <c r="B9" s="85" t="s">
        <v>8</v>
      </c>
      <c r="C9" s="86"/>
      <c r="D9" s="26"/>
      <c r="E9" s="74" t="s">
        <v>24</v>
      </c>
      <c r="F9" s="75"/>
      <c r="G9" s="75"/>
      <c r="H9" s="41" t="s">
        <v>23</v>
      </c>
      <c r="I9" s="58" t="s">
        <v>25</v>
      </c>
      <c r="J9" s="58"/>
      <c r="K9" s="58"/>
      <c r="L9" s="58"/>
      <c r="M9" s="58"/>
      <c r="N9" s="58"/>
      <c r="O9" s="59"/>
    </row>
    <row r="10" spans="1:15" ht="21.95" customHeight="1" thickBot="1" x14ac:dyDescent="0.45">
      <c r="A10" s="23"/>
      <c r="B10" s="89" t="s">
        <v>40</v>
      </c>
      <c r="C10" s="89"/>
      <c r="D10" s="89"/>
      <c r="E10" s="89"/>
      <c r="F10" s="89"/>
      <c r="G10" s="89"/>
      <c r="H10" s="28"/>
      <c r="I10" s="27"/>
      <c r="J10" s="27"/>
      <c r="K10" s="27"/>
      <c r="L10" s="27"/>
      <c r="M10" s="27"/>
      <c r="N10" s="27"/>
      <c r="O10" s="27"/>
    </row>
    <row r="11" spans="1:15" ht="21.95" customHeight="1" x14ac:dyDescent="0.4">
      <c r="A11" s="23"/>
      <c r="B11" s="79" t="s">
        <v>27</v>
      </c>
      <c r="C11" s="93"/>
      <c r="D11" s="29" t="s">
        <v>1</v>
      </c>
      <c r="E11" s="30">
        <v>7</v>
      </c>
      <c r="F11" s="31" t="s">
        <v>2</v>
      </c>
      <c r="G11" s="29" t="s">
        <v>3</v>
      </c>
      <c r="H11" s="30">
        <v>12</v>
      </c>
      <c r="I11" s="31" t="s">
        <v>2</v>
      </c>
      <c r="J11" s="29" t="s">
        <v>4</v>
      </c>
      <c r="K11" s="30">
        <v>19</v>
      </c>
      <c r="L11" s="31" t="s">
        <v>2</v>
      </c>
      <c r="M11" s="29" t="s">
        <v>5</v>
      </c>
      <c r="N11" s="30">
        <v>23</v>
      </c>
      <c r="O11" s="32" t="s">
        <v>2</v>
      </c>
    </row>
    <row r="12" spans="1:15" ht="21.95" customHeight="1" x14ac:dyDescent="0.4">
      <c r="A12" s="23"/>
      <c r="B12" s="80"/>
      <c r="C12" s="94"/>
      <c r="D12" s="33" t="s">
        <v>6</v>
      </c>
      <c r="E12" s="34" t="s">
        <v>28</v>
      </c>
      <c r="F12" s="35" t="s">
        <v>18</v>
      </c>
      <c r="G12" s="33" t="s">
        <v>6</v>
      </c>
      <c r="H12" s="34" t="s">
        <v>30</v>
      </c>
      <c r="I12" s="35" t="s">
        <v>18</v>
      </c>
      <c r="J12" s="33" t="s">
        <v>6</v>
      </c>
      <c r="K12" s="34" t="s">
        <v>29</v>
      </c>
      <c r="L12" s="35" t="s">
        <v>18</v>
      </c>
      <c r="M12" s="33" t="s">
        <v>6</v>
      </c>
      <c r="N12" s="34" t="s">
        <v>28</v>
      </c>
      <c r="O12" s="36" t="s">
        <v>18</v>
      </c>
    </row>
    <row r="13" spans="1:15" ht="21.95" customHeight="1" x14ac:dyDescent="0.4">
      <c r="A13" s="23"/>
      <c r="B13" s="80"/>
      <c r="C13" s="94"/>
      <c r="D13" s="37" t="str">
        <f>IF(E12="外食","利用施設：",IF(E12="中食","購入施設：",""))</f>
        <v/>
      </c>
      <c r="E13" s="45"/>
      <c r="F13" s="46"/>
      <c r="G13" s="37" t="str">
        <f>IF(H12="外食","利用施設：",IF(H12="中食","購入施設：",""))</f>
        <v>購入施設：</v>
      </c>
      <c r="H13" s="47" t="s">
        <v>31</v>
      </c>
      <c r="I13" s="48"/>
      <c r="J13" s="37" t="str">
        <f>IF(K12="外食","利用施設：",IF(K12="中食","購入施設：",""))</f>
        <v>利用施設：</v>
      </c>
      <c r="K13" s="47" t="s">
        <v>38</v>
      </c>
      <c r="L13" s="48"/>
      <c r="M13" s="37" t="str">
        <f>IF(N12="外食","利用施設：",IF(N12="中食","購入施設：",""))</f>
        <v/>
      </c>
      <c r="N13" s="45"/>
      <c r="O13" s="49"/>
    </row>
    <row r="14" spans="1:15" ht="80.099999999999994" customHeight="1" x14ac:dyDescent="0.4">
      <c r="A14" s="23"/>
      <c r="B14" s="80"/>
      <c r="C14" s="94"/>
      <c r="D14" s="37" t="s">
        <v>7</v>
      </c>
      <c r="E14" s="50" t="s">
        <v>32</v>
      </c>
      <c r="F14" s="51"/>
      <c r="G14" s="37" t="s">
        <v>7</v>
      </c>
      <c r="H14" s="50" t="s">
        <v>39</v>
      </c>
      <c r="I14" s="51"/>
      <c r="J14" s="37" t="s">
        <v>7</v>
      </c>
      <c r="K14" s="50" t="s">
        <v>43</v>
      </c>
      <c r="L14" s="51"/>
      <c r="M14" s="37" t="s">
        <v>7</v>
      </c>
      <c r="N14" s="50" t="s">
        <v>33</v>
      </c>
      <c r="O14" s="52"/>
    </row>
    <row r="15" spans="1:15" ht="39.950000000000003" customHeight="1" thickBot="1" x14ac:dyDescent="0.45">
      <c r="A15" s="23"/>
      <c r="B15" s="38" t="s">
        <v>34</v>
      </c>
      <c r="C15" s="95"/>
      <c r="D15" s="39" t="s">
        <v>15</v>
      </c>
      <c r="E15" s="76" t="s">
        <v>42</v>
      </c>
      <c r="F15" s="77"/>
      <c r="G15" s="77"/>
      <c r="H15" s="77"/>
      <c r="I15" s="77"/>
      <c r="J15" s="77"/>
      <c r="K15" s="77"/>
      <c r="L15" s="77"/>
      <c r="M15" s="77"/>
      <c r="N15" s="77"/>
      <c r="O15" s="78"/>
    </row>
    <row r="16" spans="1:15" ht="21.95" customHeight="1" x14ac:dyDescent="0.4">
      <c r="B16" s="65">
        <f>D9</f>
        <v>0</v>
      </c>
      <c r="C16" s="67" t="s">
        <v>0</v>
      </c>
      <c r="D16" s="13" t="s">
        <v>1</v>
      </c>
      <c r="E16" s="4"/>
      <c r="F16" s="10" t="s">
        <v>2</v>
      </c>
      <c r="G16" s="13" t="s">
        <v>3</v>
      </c>
      <c r="H16" s="4"/>
      <c r="I16" s="10" t="s">
        <v>2</v>
      </c>
      <c r="J16" s="13" t="s">
        <v>4</v>
      </c>
      <c r="K16" s="4"/>
      <c r="L16" s="10" t="s">
        <v>2</v>
      </c>
      <c r="M16" s="13" t="s">
        <v>5</v>
      </c>
      <c r="N16" s="4"/>
      <c r="O16" s="11" t="s">
        <v>2</v>
      </c>
    </row>
    <row r="17" spans="2:17" ht="21.95" customHeight="1" x14ac:dyDescent="0.4">
      <c r="B17" s="66"/>
      <c r="C17" s="68"/>
      <c r="D17" s="8" t="s">
        <v>6</v>
      </c>
      <c r="E17" s="3"/>
      <c r="F17" s="2" t="s">
        <v>18</v>
      </c>
      <c r="G17" s="8" t="s">
        <v>6</v>
      </c>
      <c r="H17" s="3"/>
      <c r="I17" s="2" t="s">
        <v>18</v>
      </c>
      <c r="J17" s="8" t="s">
        <v>6</v>
      </c>
      <c r="K17" s="3"/>
      <c r="L17" s="2" t="s">
        <v>18</v>
      </c>
      <c r="M17" s="8" t="s">
        <v>6</v>
      </c>
      <c r="N17" s="3"/>
      <c r="O17" s="20" t="s">
        <v>18</v>
      </c>
      <c r="Q17" s="16"/>
    </row>
    <row r="18" spans="2:17" ht="21.95" customHeight="1" x14ac:dyDescent="0.4">
      <c r="B18" s="66"/>
      <c r="C18" s="68"/>
      <c r="D18" s="9" t="str">
        <f>IF(E17="外食","利用施設：",IF(E17="中食","購入施設：",""))</f>
        <v/>
      </c>
      <c r="E18" s="70"/>
      <c r="F18" s="71"/>
      <c r="G18" s="9" t="str">
        <f>IF(H17="外食","利用施設：",IF(H17="中食","購入施設：",""))</f>
        <v/>
      </c>
      <c r="H18" s="70"/>
      <c r="I18" s="71"/>
      <c r="J18" s="9" t="str">
        <f>IF(K17="外食","利用施設：",IF(K17="中食","購入施設：",""))</f>
        <v/>
      </c>
      <c r="K18" s="70"/>
      <c r="L18" s="71"/>
      <c r="M18" s="9" t="str">
        <f>IF(N17="外食","利用施設：",IF(N17="中食","購入施設：",""))</f>
        <v/>
      </c>
      <c r="N18" s="70"/>
      <c r="O18" s="81"/>
    </row>
    <row r="19" spans="2:17" ht="80.099999999999994" customHeight="1" x14ac:dyDescent="0.4">
      <c r="B19" s="66"/>
      <c r="C19" s="68"/>
      <c r="D19" s="9" t="s">
        <v>7</v>
      </c>
      <c r="E19" s="90"/>
      <c r="F19" s="91"/>
      <c r="G19" s="9" t="s">
        <v>7</v>
      </c>
      <c r="H19" s="90"/>
      <c r="I19" s="91"/>
      <c r="J19" s="9" t="s">
        <v>7</v>
      </c>
      <c r="K19" s="90"/>
      <c r="L19" s="91"/>
      <c r="M19" s="9" t="s">
        <v>7</v>
      </c>
      <c r="N19" s="90"/>
      <c r="O19" s="92"/>
    </row>
    <row r="20" spans="2:17" ht="39.950000000000003" customHeight="1" thickBot="1" x14ac:dyDescent="0.45">
      <c r="B20" s="21" t="str">
        <f>TEXT(B16,"(aaa)")</f>
        <v>(土)</v>
      </c>
      <c r="C20" s="69"/>
      <c r="D20" s="7" t="s">
        <v>15</v>
      </c>
      <c r="E20" s="82"/>
      <c r="F20" s="82"/>
      <c r="G20" s="82"/>
      <c r="H20" s="82"/>
      <c r="I20" s="82"/>
      <c r="J20" s="82"/>
      <c r="K20" s="82"/>
      <c r="L20" s="82"/>
      <c r="M20" s="82"/>
      <c r="N20" s="82"/>
      <c r="O20" s="83"/>
    </row>
    <row r="21" spans="2:17" ht="21.95" customHeight="1" x14ac:dyDescent="0.4">
      <c r="B21" s="65">
        <f>D9-1</f>
        <v>-1</v>
      </c>
      <c r="C21" s="67" t="s">
        <v>9</v>
      </c>
      <c r="D21" s="13" t="s">
        <v>1</v>
      </c>
      <c r="E21" s="4"/>
      <c r="F21" s="5" t="s">
        <v>2</v>
      </c>
      <c r="G21" s="13" t="s">
        <v>3</v>
      </c>
      <c r="H21" s="4"/>
      <c r="I21" s="10" t="s">
        <v>2</v>
      </c>
      <c r="J21" s="13" t="s">
        <v>4</v>
      </c>
      <c r="K21" s="4"/>
      <c r="L21" s="10" t="s">
        <v>2</v>
      </c>
      <c r="M21" s="13" t="s">
        <v>5</v>
      </c>
      <c r="N21" s="4"/>
      <c r="O21" s="11" t="s">
        <v>2</v>
      </c>
    </row>
    <row r="22" spans="2:17" ht="21.95" customHeight="1" x14ac:dyDescent="0.4">
      <c r="B22" s="66"/>
      <c r="C22" s="68"/>
      <c r="D22" s="8" t="s">
        <v>6</v>
      </c>
      <c r="E22" s="12"/>
      <c r="F22" s="2" t="s">
        <v>18</v>
      </c>
      <c r="G22" s="8" t="s">
        <v>6</v>
      </c>
      <c r="H22" s="12"/>
      <c r="I22" s="2" t="s">
        <v>18</v>
      </c>
      <c r="J22" s="8" t="s">
        <v>6</v>
      </c>
      <c r="K22" s="12"/>
      <c r="L22" s="2" t="s">
        <v>18</v>
      </c>
      <c r="M22" s="8" t="s">
        <v>6</v>
      </c>
      <c r="N22" s="12"/>
      <c r="O22" s="20" t="s">
        <v>18</v>
      </c>
    </row>
    <row r="23" spans="2:17" ht="21.95" customHeight="1" x14ac:dyDescent="0.4">
      <c r="B23" s="66"/>
      <c r="C23" s="68"/>
      <c r="D23" s="9" t="str">
        <f>IF(E22="外食","利用施設：",IF(E22="中食","購入施設：",""))</f>
        <v/>
      </c>
      <c r="E23" s="70"/>
      <c r="F23" s="71"/>
      <c r="G23" s="9" t="str">
        <f>IF(H22="外食","利用施設：",IF(H22="中食","購入施設：",""))</f>
        <v/>
      </c>
      <c r="H23" s="70"/>
      <c r="I23" s="71"/>
      <c r="J23" s="9" t="str">
        <f>IF(K22="外食","利用施設：",IF(K22="中食","購入施設：",""))</f>
        <v/>
      </c>
      <c r="K23" s="70"/>
      <c r="L23" s="71"/>
      <c r="M23" s="9" t="str">
        <f>IF(N22="外食","利用施設：",IF(N22="中食","購入施設：",""))</f>
        <v/>
      </c>
      <c r="N23" s="70"/>
      <c r="O23" s="81"/>
    </row>
    <row r="24" spans="2:17" ht="80.099999999999994" customHeight="1" x14ac:dyDescent="0.4">
      <c r="B24" s="66"/>
      <c r="C24" s="68"/>
      <c r="D24" s="9" t="s">
        <v>7</v>
      </c>
      <c r="E24" s="62"/>
      <c r="F24" s="63"/>
      <c r="G24" s="9" t="s">
        <v>7</v>
      </c>
      <c r="H24" s="62"/>
      <c r="I24" s="63"/>
      <c r="J24" s="9" t="s">
        <v>7</v>
      </c>
      <c r="K24" s="62"/>
      <c r="L24" s="63"/>
      <c r="M24" s="9" t="s">
        <v>7</v>
      </c>
      <c r="N24" s="62"/>
      <c r="O24" s="64"/>
    </row>
    <row r="25" spans="2:17" ht="39.950000000000003" customHeight="1" thickBot="1" x14ac:dyDescent="0.45">
      <c r="B25" s="21" t="e">
        <f>TEXT(B21,"(aaa)")</f>
        <v>#VALUE!</v>
      </c>
      <c r="C25" s="69"/>
      <c r="D25" s="7" t="s">
        <v>15</v>
      </c>
      <c r="E25" s="82"/>
      <c r="F25" s="82"/>
      <c r="G25" s="82"/>
      <c r="H25" s="82"/>
      <c r="I25" s="82"/>
      <c r="J25" s="82"/>
      <c r="K25" s="82"/>
      <c r="L25" s="82"/>
      <c r="M25" s="82"/>
      <c r="N25" s="82"/>
      <c r="O25" s="83"/>
    </row>
    <row r="26" spans="2:17" ht="21.95" customHeight="1" x14ac:dyDescent="0.4">
      <c r="B26" s="65">
        <f>D9-2</f>
        <v>-2</v>
      </c>
      <c r="C26" s="67" t="s">
        <v>10</v>
      </c>
      <c r="D26" s="13" t="s">
        <v>1</v>
      </c>
      <c r="E26" s="4"/>
      <c r="F26" s="5" t="s">
        <v>2</v>
      </c>
      <c r="G26" s="13" t="s">
        <v>3</v>
      </c>
      <c r="H26" s="4"/>
      <c r="I26" s="5" t="s">
        <v>2</v>
      </c>
      <c r="J26" s="13" t="s">
        <v>4</v>
      </c>
      <c r="K26" s="4"/>
      <c r="L26" s="5" t="s">
        <v>2</v>
      </c>
      <c r="M26" s="13" t="s">
        <v>5</v>
      </c>
      <c r="N26" s="4"/>
      <c r="O26" s="6" t="s">
        <v>2</v>
      </c>
    </row>
    <row r="27" spans="2:17" ht="21.95" customHeight="1" x14ac:dyDescent="0.4">
      <c r="B27" s="66"/>
      <c r="C27" s="68"/>
      <c r="D27" s="8" t="s">
        <v>6</v>
      </c>
      <c r="E27" s="3"/>
      <c r="F27" s="2" t="s">
        <v>18</v>
      </c>
      <c r="G27" s="8" t="s">
        <v>6</v>
      </c>
      <c r="H27" s="3"/>
      <c r="I27" s="2" t="s">
        <v>18</v>
      </c>
      <c r="J27" s="8" t="s">
        <v>6</v>
      </c>
      <c r="K27" s="3"/>
      <c r="L27" s="2" t="s">
        <v>18</v>
      </c>
      <c r="M27" s="8" t="s">
        <v>6</v>
      </c>
      <c r="N27" s="3"/>
      <c r="O27" s="20" t="s">
        <v>18</v>
      </c>
    </row>
    <row r="28" spans="2:17" ht="21.95" customHeight="1" x14ac:dyDescent="0.4">
      <c r="B28" s="66"/>
      <c r="C28" s="68"/>
      <c r="D28" s="9" t="str">
        <f>IF(E27="外食","利用施設：",IF(E27="中食","購入施設：",""))</f>
        <v/>
      </c>
      <c r="E28" s="70"/>
      <c r="F28" s="71"/>
      <c r="G28" s="9" t="str">
        <f>IF(H27="外食","利用施設：",IF(H27="中食","購入施設：",""))</f>
        <v/>
      </c>
      <c r="H28" s="70"/>
      <c r="I28" s="71"/>
      <c r="J28" s="9" t="str">
        <f>IF(K27="外食","利用施設：",IF(K27="中食","購入施設：",""))</f>
        <v/>
      </c>
      <c r="K28" s="70"/>
      <c r="L28" s="71"/>
      <c r="M28" s="9" t="str">
        <f>IF(N27="外食","利用施設：",IF(N27="中食","購入施設：",""))</f>
        <v/>
      </c>
      <c r="N28" s="70"/>
      <c r="O28" s="81"/>
    </row>
    <row r="29" spans="2:17" ht="99.95" customHeight="1" x14ac:dyDescent="0.4">
      <c r="B29" s="66"/>
      <c r="C29" s="68"/>
      <c r="D29" s="9" t="s">
        <v>7</v>
      </c>
      <c r="E29" s="62"/>
      <c r="F29" s="63"/>
      <c r="G29" s="9" t="s">
        <v>7</v>
      </c>
      <c r="H29" s="62"/>
      <c r="I29" s="63"/>
      <c r="J29" s="9" t="s">
        <v>7</v>
      </c>
      <c r="K29" s="62"/>
      <c r="L29" s="63"/>
      <c r="M29" s="9" t="s">
        <v>7</v>
      </c>
      <c r="N29" s="62"/>
      <c r="O29" s="64"/>
    </row>
    <row r="30" spans="2:17" ht="39.950000000000003" customHeight="1" thickBot="1" x14ac:dyDescent="0.45">
      <c r="B30" s="21" t="e">
        <f>TEXT(B26,"(aaa)")</f>
        <v>#VALUE!</v>
      </c>
      <c r="C30" s="69"/>
      <c r="D30" s="7" t="s">
        <v>15</v>
      </c>
      <c r="E30" s="82"/>
      <c r="F30" s="82"/>
      <c r="G30" s="82"/>
      <c r="H30" s="82"/>
      <c r="I30" s="82"/>
      <c r="J30" s="82"/>
      <c r="K30" s="82"/>
      <c r="L30" s="82"/>
      <c r="M30" s="82"/>
      <c r="N30" s="82"/>
      <c r="O30" s="83"/>
    </row>
    <row r="31" spans="2:17" ht="21.95" customHeight="1" x14ac:dyDescent="0.4">
      <c r="B31" s="65">
        <f>D9-3</f>
        <v>-3</v>
      </c>
      <c r="C31" s="67" t="s">
        <v>11</v>
      </c>
      <c r="D31" s="13" t="s">
        <v>1</v>
      </c>
      <c r="E31" s="4"/>
      <c r="F31" s="5" t="s">
        <v>2</v>
      </c>
      <c r="G31" s="13" t="s">
        <v>3</v>
      </c>
      <c r="H31" s="4"/>
      <c r="I31" s="5" t="s">
        <v>2</v>
      </c>
      <c r="J31" s="13" t="s">
        <v>4</v>
      </c>
      <c r="K31" s="4"/>
      <c r="L31" s="5" t="s">
        <v>2</v>
      </c>
      <c r="M31" s="13" t="s">
        <v>5</v>
      </c>
      <c r="N31" s="4"/>
      <c r="O31" s="6" t="s">
        <v>2</v>
      </c>
    </row>
    <row r="32" spans="2:17" ht="21.95" customHeight="1" x14ac:dyDescent="0.4">
      <c r="B32" s="66"/>
      <c r="C32" s="68"/>
      <c r="D32" s="8" t="s">
        <v>6</v>
      </c>
      <c r="E32" s="3"/>
      <c r="F32" s="2" t="s">
        <v>18</v>
      </c>
      <c r="G32" s="8" t="s">
        <v>6</v>
      </c>
      <c r="H32" s="3"/>
      <c r="I32" s="2" t="s">
        <v>18</v>
      </c>
      <c r="J32" s="8" t="s">
        <v>6</v>
      </c>
      <c r="K32" s="3"/>
      <c r="L32" s="2" t="s">
        <v>18</v>
      </c>
      <c r="M32" s="8" t="s">
        <v>6</v>
      </c>
      <c r="N32" s="3"/>
      <c r="O32" s="20" t="s">
        <v>18</v>
      </c>
    </row>
    <row r="33" spans="2:15" ht="21.95" customHeight="1" x14ac:dyDescent="0.4">
      <c r="B33" s="66"/>
      <c r="C33" s="68"/>
      <c r="D33" s="9" t="str">
        <f>IF(E32="外食","利用施設：",IF(E32="中食","購入施設：",""))</f>
        <v/>
      </c>
      <c r="E33" s="70"/>
      <c r="F33" s="71"/>
      <c r="G33" s="9" t="str">
        <f>IF(H32="外食","利用施設：",IF(H32="中食","購入施設：",""))</f>
        <v/>
      </c>
      <c r="H33" s="70"/>
      <c r="I33" s="71"/>
      <c r="J33" s="9" t="str">
        <f>IF(K32="外食","利用施設：",IF(K32="中食","購入施設：",""))</f>
        <v/>
      </c>
      <c r="K33" s="70"/>
      <c r="L33" s="71"/>
      <c r="M33" s="9" t="str">
        <f>IF(N32="外食","利用施設：",IF(N32="中食","購入施設：",""))</f>
        <v/>
      </c>
      <c r="N33" s="70"/>
      <c r="O33" s="81"/>
    </row>
    <row r="34" spans="2:15" ht="99.95" customHeight="1" x14ac:dyDescent="0.4">
      <c r="B34" s="66"/>
      <c r="C34" s="68"/>
      <c r="D34" s="9" t="s">
        <v>7</v>
      </c>
      <c r="E34" s="62"/>
      <c r="F34" s="63"/>
      <c r="G34" s="9" t="s">
        <v>7</v>
      </c>
      <c r="H34" s="62"/>
      <c r="I34" s="63"/>
      <c r="J34" s="9" t="s">
        <v>7</v>
      </c>
      <c r="K34" s="62"/>
      <c r="L34" s="63"/>
      <c r="M34" s="9" t="s">
        <v>7</v>
      </c>
      <c r="N34" s="62"/>
      <c r="O34" s="64"/>
    </row>
    <row r="35" spans="2:15" ht="39.950000000000003" customHeight="1" thickBot="1" x14ac:dyDescent="0.45">
      <c r="B35" s="21" t="e">
        <f>TEXT(B31,"(aaa)")</f>
        <v>#VALUE!</v>
      </c>
      <c r="C35" s="69"/>
      <c r="D35" s="7" t="s">
        <v>15</v>
      </c>
      <c r="E35" s="82"/>
      <c r="F35" s="82"/>
      <c r="G35" s="82"/>
      <c r="H35" s="82"/>
      <c r="I35" s="82"/>
      <c r="J35" s="82"/>
      <c r="K35" s="82"/>
      <c r="L35" s="82"/>
      <c r="M35" s="82"/>
      <c r="N35" s="82"/>
      <c r="O35" s="83"/>
    </row>
    <row r="36" spans="2:15" ht="21.95" customHeight="1" x14ac:dyDescent="0.4">
      <c r="B36" s="65">
        <f>D9-4</f>
        <v>-4</v>
      </c>
      <c r="C36" s="67" t="s">
        <v>12</v>
      </c>
      <c r="D36" s="13" t="s">
        <v>1</v>
      </c>
      <c r="E36" s="4"/>
      <c r="F36" s="5" t="s">
        <v>2</v>
      </c>
      <c r="G36" s="13" t="s">
        <v>3</v>
      </c>
      <c r="H36" s="4"/>
      <c r="I36" s="5" t="s">
        <v>2</v>
      </c>
      <c r="J36" s="13" t="s">
        <v>4</v>
      </c>
      <c r="K36" s="4"/>
      <c r="L36" s="5" t="s">
        <v>2</v>
      </c>
      <c r="M36" s="13" t="s">
        <v>5</v>
      </c>
      <c r="N36" s="4"/>
      <c r="O36" s="6" t="s">
        <v>2</v>
      </c>
    </row>
    <row r="37" spans="2:15" ht="21.95" customHeight="1" x14ac:dyDescent="0.4">
      <c r="B37" s="66"/>
      <c r="C37" s="68"/>
      <c r="D37" s="8" t="s">
        <v>6</v>
      </c>
      <c r="E37" s="3"/>
      <c r="F37" s="2" t="s">
        <v>18</v>
      </c>
      <c r="G37" s="8" t="s">
        <v>6</v>
      </c>
      <c r="H37" s="3"/>
      <c r="I37" s="2" t="s">
        <v>18</v>
      </c>
      <c r="J37" s="8" t="s">
        <v>6</v>
      </c>
      <c r="K37" s="3"/>
      <c r="L37" s="2" t="s">
        <v>18</v>
      </c>
      <c r="M37" s="8" t="s">
        <v>6</v>
      </c>
      <c r="N37" s="3"/>
      <c r="O37" s="20" t="s">
        <v>18</v>
      </c>
    </row>
    <row r="38" spans="2:15" ht="21.95" customHeight="1" x14ac:dyDescent="0.4">
      <c r="B38" s="66"/>
      <c r="C38" s="68"/>
      <c r="D38" s="9" t="str">
        <f>IF(E37="外食","利用施設：",IF(E37="中食","購入施設：",""))</f>
        <v/>
      </c>
      <c r="E38" s="70"/>
      <c r="F38" s="71"/>
      <c r="G38" s="9" t="str">
        <f>IF(H37="外食","利用施設：",IF(H37="中食","購入施設：",""))</f>
        <v/>
      </c>
      <c r="H38" s="70"/>
      <c r="I38" s="71"/>
      <c r="J38" s="9" t="str">
        <f>IF(K37="外食","利用施設：",IF(K37="中食","購入施設：",""))</f>
        <v/>
      </c>
      <c r="K38" s="70"/>
      <c r="L38" s="71"/>
      <c r="M38" s="9" t="str">
        <f>IF(N37="外食","利用施設：",IF(N37="中食","購入施設：",""))</f>
        <v/>
      </c>
      <c r="N38" s="70"/>
      <c r="O38" s="81"/>
    </row>
    <row r="39" spans="2:15" ht="99.95" customHeight="1" x14ac:dyDescent="0.4">
      <c r="B39" s="66"/>
      <c r="C39" s="68"/>
      <c r="D39" s="9" t="s">
        <v>7</v>
      </c>
      <c r="E39" s="62"/>
      <c r="F39" s="63"/>
      <c r="G39" s="9" t="s">
        <v>7</v>
      </c>
      <c r="H39" s="62"/>
      <c r="I39" s="63"/>
      <c r="J39" s="9" t="s">
        <v>7</v>
      </c>
      <c r="K39" s="62"/>
      <c r="L39" s="63"/>
      <c r="M39" s="9" t="s">
        <v>7</v>
      </c>
      <c r="N39" s="62"/>
      <c r="O39" s="64"/>
    </row>
    <row r="40" spans="2:15" ht="39.950000000000003" customHeight="1" thickBot="1" x14ac:dyDescent="0.45">
      <c r="B40" s="21" t="e">
        <f>TEXT(B36,"(aaa)")</f>
        <v>#VALUE!</v>
      </c>
      <c r="C40" s="69"/>
      <c r="D40" s="7" t="s">
        <v>15</v>
      </c>
      <c r="E40" s="82"/>
      <c r="F40" s="82"/>
      <c r="G40" s="82"/>
      <c r="H40" s="82"/>
      <c r="I40" s="82"/>
      <c r="J40" s="82"/>
      <c r="K40" s="82"/>
      <c r="L40" s="82"/>
      <c r="M40" s="82"/>
      <c r="N40" s="82"/>
      <c r="O40" s="83"/>
    </row>
    <row r="41" spans="2:15" ht="21.95" customHeight="1" x14ac:dyDescent="0.4">
      <c r="B41" s="65">
        <f>D9-5</f>
        <v>-5</v>
      </c>
      <c r="C41" s="67" t="s">
        <v>13</v>
      </c>
      <c r="D41" s="13" t="s">
        <v>1</v>
      </c>
      <c r="E41" s="4"/>
      <c r="F41" s="5" t="s">
        <v>2</v>
      </c>
      <c r="G41" s="13" t="s">
        <v>3</v>
      </c>
      <c r="H41" s="4"/>
      <c r="I41" s="5" t="s">
        <v>2</v>
      </c>
      <c r="J41" s="13" t="s">
        <v>4</v>
      </c>
      <c r="K41" s="4"/>
      <c r="L41" s="5" t="s">
        <v>2</v>
      </c>
      <c r="M41" s="13" t="s">
        <v>5</v>
      </c>
      <c r="N41" s="4"/>
      <c r="O41" s="6" t="s">
        <v>2</v>
      </c>
    </row>
    <row r="42" spans="2:15" ht="21.95" customHeight="1" x14ac:dyDescent="0.4">
      <c r="B42" s="66"/>
      <c r="C42" s="68"/>
      <c r="D42" s="8" t="s">
        <v>6</v>
      </c>
      <c r="E42" s="3"/>
      <c r="F42" s="2" t="s">
        <v>18</v>
      </c>
      <c r="G42" s="8" t="s">
        <v>6</v>
      </c>
      <c r="H42" s="3"/>
      <c r="I42" s="2" t="s">
        <v>18</v>
      </c>
      <c r="J42" s="8" t="s">
        <v>6</v>
      </c>
      <c r="K42" s="3"/>
      <c r="L42" s="2" t="s">
        <v>18</v>
      </c>
      <c r="M42" s="8" t="s">
        <v>6</v>
      </c>
      <c r="N42" s="3"/>
      <c r="O42" s="20" t="s">
        <v>18</v>
      </c>
    </row>
    <row r="43" spans="2:15" ht="21.95" customHeight="1" x14ac:dyDescent="0.4">
      <c r="B43" s="66"/>
      <c r="C43" s="68"/>
      <c r="D43" s="9" t="str">
        <f>IF(E42="外食","利用施設：",IF(E42="中食","購入施設：",""))</f>
        <v/>
      </c>
      <c r="E43" s="70"/>
      <c r="F43" s="71"/>
      <c r="G43" s="9" t="str">
        <f>IF(H42="外食","利用施設：",IF(H42="中食","購入施設：",""))</f>
        <v/>
      </c>
      <c r="H43" s="70"/>
      <c r="I43" s="71"/>
      <c r="J43" s="9" t="str">
        <f>IF(K42="外食","利用施設：",IF(K42="中食","購入施設：",""))</f>
        <v/>
      </c>
      <c r="K43" s="70"/>
      <c r="L43" s="71"/>
      <c r="M43" s="9" t="str">
        <f>IF(N42="外食","利用施設：",IF(N42="中食","購入施設：",""))</f>
        <v/>
      </c>
      <c r="N43" s="70"/>
      <c r="O43" s="81"/>
    </row>
    <row r="44" spans="2:15" ht="99.95" customHeight="1" x14ac:dyDescent="0.4">
      <c r="B44" s="66"/>
      <c r="C44" s="68"/>
      <c r="D44" s="9" t="s">
        <v>7</v>
      </c>
      <c r="E44" s="62"/>
      <c r="F44" s="63"/>
      <c r="G44" s="9" t="s">
        <v>7</v>
      </c>
      <c r="H44" s="62"/>
      <c r="I44" s="63"/>
      <c r="J44" s="9" t="s">
        <v>7</v>
      </c>
      <c r="K44" s="62"/>
      <c r="L44" s="63"/>
      <c r="M44" s="9" t="s">
        <v>7</v>
      </c>
      <c r="N44" s="62"/>
      <c r="O44" s="64"/>
    </row>
    <row r="45" spans="2:15" ht="39.950000000000003" customHeight="1" thickBot="1" x14ac:dyDescent="0.45">
      <c r="B45" s="21" t="e">
        <f>TEXT(B41,"(aaa)")</f>
        <v>#VALUE!</v>
      </c>
      <c r="C45" s="69"/>
      <c r="D45" s="7" t="s">
        <v>15</v>
      </c>
      <c r="E45" s="82"/>
      <c r="F45" s="82"/>
      <c r="G45" s="82"/>
      <c r="H45" s="82"/>
      <c r="I45" s="82"/>
      <c r="J45" s="82"/>
      <c r="K45" s="82"/>
      <c r="L45" s="82"/>
      <c r="M45" s="82"/>
      <c r="N45" s="82"/>
      <c r="O45" s="83"/>
    </row>
    <row r="46" spans="2:15" ht="21.95" customHeight="1" x14ac:dyDescent="0.4">
      <c r="B46" s="65">
        <f>D9-6</f>
        <v>-6</v>
      </c>
      <c r="C46" s="67" t="s">
        <v>14</v>
      </c>
      <c r="D46" s="13" t="s">
        <v>1</v>
      </c>
      <c r="E46" s="4"/>
      <c r="F46" s="5" t="s">
        <v>2</v>
      </c>
      <c r="G46" s="13" t="s">
        <v>3</v>
      </c>
      <c r="H46" s="4"/>
      <c r="I46" s="5" t="s">
        <v>2</v>
      </c>
      <c r="J46" s="13" t="s">
        <v>4</v>
      </c>
      <c r="K46" s="4"/>
      <c r="L46" s="5" t="s">
        <v>2</v>
      </c>
      <c r="M46" s="13" t="s">
        <v>5</v>
      </c>
      <c r="N46" s="4"/>
      <c r="O46" s="6" t="s">
        <v>2</v>
      </c>
    </row>
    <row r="47" spans="2:15" ht="21.95" customHeight="1" x14ac:dyDescent="0.4">
      <c r="B47" s="66"/>
      <c r="C47" s="68"/>
      <c r="D47" s="8" t="s">
        <v>6</v>
      </c>
      <c r="E47" s="3"/>
      <c r="F47" s="2" t="s">
        <v>18</v>
      </c>
      <c r="G47" s="8" t="s">
        <v>6</v>
      </c>
      <c r="H47" s="3"/>
      <c r="I47" s="2" t="s">
        <v>18</v>
      </c>
      <c r="J47" s="8" t="s">
        <v>6</v>
      </c>
      <c r="K47" s="3"/>
      <c r="L47" s="2" t="s">
        <v>18</v>
      </c>
      <c r="M47" s="8" t="s">
        <v>6</v>
      </c>
      <c r="N47" s="3"/>
      <c r="O47" s="20" t="s">
        <v>18</v>
      </c>
    </row>
    <row r="48" spans="2:15" ht="21.95" customHeight="1" x14ac:dyDescent="0.4">
      <c r="B48" s="66"/>
      <c r="C48" s="68"/>
      <c r="D48" s="9" t="str">
        <f>IF(E47="外食","利用施設：",IF(E47="中食","購入施設：",""))</f>
        <v/>
      </c>
      <c r="E48" s="70"/>
      <c r="F48" s="71"/>
      <c r="G48" s="9" t="str">
        <f>IF(H47="外食","利用施設：",IF(H47="中食","購入施設：",""))</f>
        <v/>
      </c>
      <c r="H48" s="70"/>
      <c r="I48" s="71"/>
      <c r="J48" s="9" t="str">
        <f>IF(K47="外食","利用施設：",IF(K47="中食","購入施設：",""))</f>
        <v/>
      </c>
      <c r="K48" s="70"/>
      <c r="L48" s="71"/>
      <c r="M48" s="9" t="str">
        <f>IF(N47="外食","利用施設：",IF(N47="中食","購入施設：",""))</f>
        <v/>
      </c>
      <c r="N48" s="70"/>
      <c r="O48" s="81"/>
    </row>
    <row r="49" spans="2:15" ht="99.95" customHeight="1" x14ac:dyDescent="0.4">
      <c r="B49" s="66"/>
      <c r="C49" s="68"/>
      <c r="D49" s="9" t="s">
        <v>7</v>
      </c>
      <c r="E49" s="62"/>
      <c r="F49" s="63"/>
      <c r="G49" s="9" t="s">
        <v>7</v>
      </c>
      <c r="H49" s="62"/>
      <c r="I49" s="63"/>
      <c r="J49" s="9" t="s">
        <v>7</v>
      </c>
      <c r="K49" s="62"/>
      <c r="L49" s="63"/>
      <c r="M49" s="9" t="s">
        <v>7</v>
      </c>
      <c r="N49" s="62"/>
      <c r="O49" s="64"/>
    </row>
    <row r="50" spans="2:15" ht="39.950000000000003" customHeight="1" thickBot="1" x14ac:dyDescent="0.45">
      <c r="B50" s="21" t="e">
        <f>TEXT(B46,"(aaa)")</f>
        <v>#VALUE!</v>
      </c>
      <c r="C50" s="69"/>
      <c r="D50" s="7" t="s">
        <v>15</v>
      </c>
      <c r="E50" s="82"/>
      <c r="F50" s="82"/>
      <c r="G50" s="82"/>
      <c r="H50" s="82"/>
      <c r="I50" s="82"/>
      <c r="J50" s="82"/>
      <c r="K50" s="82"/>
      <c r="L50" s="82"/>
      <c r="M50" s="82"/>
      <c r="N50" s="82"/>
      <c r="O50" s="83"/>
    </row>
    <row r="51" spans="2:15" ht="21.95" customHeight="1" x14ac:dyDescent="0.4">
      <c r="B51" s="65">
        <f>D9-7</f>
        <v>-7</v>
      </c>
      <c r="C51" s="67" t="s">
        <v>21</v>
      </c>
      <c r="D51" s="13" t="s">
        <v>1</v>
      </c>
      <c r="E51" s="4"/>
      <c r="F51" s="5" t="s">
        <v>2</v>
      </c>
      <c r="G51" s="13" t="s">
        <v>3</v>
      </c>
      <c r="H51" s="4"/>
      <c r="I51" s="5" t="s">
        <v>2</v>
      </c>
      <c r="J51" s="13" t="s">
        <v>4</v>
      </c>
      <c r="K51" s="4"/>
      <c r="L51" s="5" t="s">
        <v>2</v>
      </c>
      <c r="M51" s="13" t="s">
        <v>5</v>
      </c>
      <c r="N51" s="4"/>
      <c r="O51" s="6" t="s">
        <v>2</v>
      </c>
    </row>
    <row r="52" spans="2:15" ht="21.95" customHeight="1" x14ac:dyDescent="0.4">
      <c r="B52" s="66"/>
      <c r="C52" s="68"/>
      <c r="D52" s="8" t="s">
        <v>6</v>
      </c>
      <c r="E52" s="3"/>
      <c r="F52" s="2" t="s">
        <v>18</v>
      </c>
      <c r="G52" s="8" t="s">
        <v>6</v>
      </c>
      <c r="H52" s="3"/>
      <c r="I52" s="2" t="s">
        <v>18</v>
      </c>
      <c r="J52" s="8" t="s">
        <v>6</v>
      </c>
      <c r="K52" s="3"/>
      <c r="L52" s="2" t="s">
        <v>18</v>
      </c>
      <c r="M52" s="8" t="s">
        <v>6</v>
      </c>
      <c r="N52" s="3"/>
      <c r="O52" s="20" t="s">
        <v>18</v>
      </c>
    </row>
    <row r="53" spans="2:15" ht="21.95" customHeight="1" x14ac:dyDescent="0.4">
      <c r="B53" s="66"/>
      <c r="C53" s="68"/>
      <c r="D53" s="9" t="str">
        <f>IF(E52="外食","利用施設：",IF(E52="中食","購入施設：",""))</f>
        <v/>
      </c>
      <c r="E53" s="70"/>
      <c r="F53" s="71"/>
      <c r="G53" s="9" t="str">
        <f>IF(H52="外食","利用施設：",IF(H52="中食","購入施設：",""))</f>
        <v/>
      </c>
      <c r="H53" s="70"/>
      <c r="I53" s="71"/>
      <c r="J53" s="9" t="str">
        <f>IF(K52="外食","利用施設：",IF(K52="中食","購入施設：",""))</f>
        <v/>
      </c>
      <c r="K53" s="70"/>
      <c r="L53" s="71"/>
      <c r="M53" s="9" t="str">
        <f>IF(N52="外食","利用施設：",IF(N52="中食","購入施設：",""))</f>
        <v/>
      </c>
      <c r="N53" s="70"/>
      <c r="O53" s="81"/>
    </row>
    <row r="54" spans="2:15" ht="99.95" customHeight="1" x14ac:dyDescent="0.4">
      <c r="B54" s="66"/>
      <c r="C54" s="68"/>
      <c r="D54" s="9" t="s">
        <v>7</v>
      </c>
      <c r="E54" s="62"/>
      <c r="F54" s="63"/>
      <c r="G54" s="9" t="s">
        <v>7</v>
      </c>
      <c r="H54" s="62"/>
      <c r="I54" s="63"/>
      <c r="J54" s="9" t="s">
        <v>7</v>
      </c>
      <c r="K54" s="62"/>
      <c r="L54" s="63"/>
      <c r="M54" s="9" t="s">
        <v>7</v>
      </c>
      <c r="N54" s="62"/>
      <c r="O54" s="64"/>
    </row>
    <row r="55" spans="2:15" ht="39.950000000000003" customHeight="1" thickBot="1" x14ac:dyDescent="0.45">
      <c r="B55" s="21" t="e">
        <f>TEXT(B51,"(aaa)")</f>
        <v>#VALUE!</v>
      </c>
      <c r="C55" s="69"/>
      <c r="D55" s="7" t="s">
        <v>15</v>
      </c>
      <c r="E55" s="82"/>
      <c r="F55" s="82"/>
      <c r="G55" s="82"/>
      <c r="H55" s="82"/>
      <c r="I55" s="82"/>
      <c r="J55" s="82"/>
      <c r="K55" s="82"/>
      <c r="L55" s="82"/>
      <c r="M55" s="82"/>
      <c r="N55" s="82"/>
      <c r="O55" s="83"/>
    </row>
    <row r="56" spans="2:15" ht="9.9499999999999993" customHeight="1" x14ac:dyDescent="0.4"/>
  </sheetData>
  <mergeCells count="112">
    <mergeCell ref="B16:B19"/>
    <mergeCell ref="B21:B24"/>
    <mergeCell ref="C21:C25"/>
    <mergeCell ref="E23:F23"/>
    <mergeCell ref="H23:I23"/>
    <mergeCell ref="H24:I24"/>
    <mergeCell ref="C16:C20"/>
    <mergeCell ref="E25:O25"/>
    <mergeCell ref="K24:L24"/>
    <mergeCell ref="N24:O24"/>
    <mergeCell ref="H18:I18"/>
    <mergeCell ref="E18:F18"/>
    <mergeCell ref="K18:L18"/>
    <mergeCell ref="E19:F19"/>
    <mergeCell ref="E20:O20"/>
    <mergeCell ref="H19:I19"/>
    <mergeCell ref="K19:L19"/>
    <mergeCell ref="N19:O19"/>
    <mergeCell ref="N18:O18"/>
    <mergeCell ref="K23:L23"/>
    <mergeCell ref="N23:O23"/>
    <mergeCell ref="E24:F24"/>
    <mergeCell ref="N38:O38"/>
    <mergeCell ref="B26:B29"/>
    <mergeCell ref="C26:C30"/>
    <mergeCell ref="E28:F28"/>
    <mergeCell ref="H28:I28"/>
    <mergeCell ref="K28:L28"/>
    <mergeCell ref="E30:O30"/>
    <mergeCell ref="N28:O28"/>
    <mergeCell ref="E29:F29"/>
    <mergeCell ref="H29:I29"/>
    <mergeCell ref="K29:L29"/>
    <mergeCell ref="N29:O29"/>
    <mergeCell ref="B2:O2"/>
    <mergeCell ref="B3:O3"/>
    <mergeCell ref="C46:C50"/>
    <mergeCell ref="E48:F48"/>
    <mergeCell ref="H48:I48"/>
    <mergeCell ref="K48:L48"/>
    <mergeCell ref="N48:O48"/>
    <mergeCell ref="E49:F49"/>
    <mergeCell ref="H49:I49"/>
    <mergeCell ref="E40:O40"/>
    <mergeCell ref="B41:B44"/>
    <mergeCell ref="C41:C45"/>
    <mergeCell ref="B9:C9"/>
    <mergeCell ref="B5:C5"/>
    <mergeCell ref="K49:L49"/>
    <mergeCell ref="N49:O49"/>
    <mergeCell ref="E50:O50"/>
    <mergeCell ref="N44:O44"/>
    <mergeCell ref="E45:O45"/>
    <mergeCell ref="B46:B49"/>
    <mergeCell ref="E43:F43"/>
    <mergeCell ref="H43:I43"/>
    <mergeCell ref="K43:L43"/>
    <mergeCell ref="N43:O43"/>
    <mergeCell ref="E44:F44"/>
    <mergeCell ref="H44:I44"/>
    <mergeCell ref="K44:L44"/>
    <mergeCell ref="E53:F53"/>
    <mergeCell ref="H53:I53"/>
    <mergeCell ref="K53:L53"/>
    <mergeCell ref="N53:O53"/>
    <mergeCell ref="B51:B54"/>
    <mergeCell ref="C51:C55"/>
    <mergeCell ref="E54:F54"/>
    <mergeCell ref="H54:I54"/>
    <mergeCell ref="K54:L54"/>
    <mergeCell ref="N54:O54"/>
    <mergeCell ref="E55:O55"/>
    <mergeCell ref="E39:F39"/>
    <mergeCell ref="H39:I39"/>
    <mergeCell ref="K39:L39"/>
    <mergeCell ref="N39:O39"/>
    <mergeCell ref="B36:B39"/>
    <mergeCell ref="C36:C40"/>
    <mergeCell ref="E38:F38"/>
    <mergeCell ref="B7:C7"/>
    <mergeCell ref="E9:G9"/>
    <mergeCell ref="E15:O15"/>
    <mergeCell ref="B11:B14"/>
    <mergeCell ref="H38:I38"/>
    <mergeCell ref="K38:L38"/>
    <mergeCell ref="B31:B34"/>
    <mergeCell ref="C31:C35"/>
    <mergeCell ref="E33:F33"/>
    <mergeCell ref="H33:I33"/>
    <mergeCell ref="K33:L33"/>
    <mergeCell ref="E35:O35"/>
    <mergeCell ref="N33:O33"/>
    <mergeCell ref="E34:F34"/>
    <mergeCell ref="H34:I34"/>
    <mergeCell ref="K34:L34"/>
    <mergeCell ref="N34:O34"/>
    <mergeCell ref="H5:O5"/>
    <mergeCell ref="E13:F13"/>
    <mergeCell ref="H13:I13"/>
    <mergeCell ref="K13:L13"/>
    <mergeCell ref="N13:O13"/>
    <mergeCell ref="E14:F14"/>
    <mergeCell ref="H14:I14"/>
    <mergeCell ref="K14:L14"/>
    <mergeCell ref="N14:O14"/>
    <mergeCell ref="I6:O6"/>
    <mergeCell ref="I7:O8"/>
    <mergeCell ref="H7:H8"/>
    <mergeCell ref="I9:O9"/>
    <mergeCell ref="D7:E7"/>
    <mergeCell ref="B10:G10"/>
    <mergeCell ref="C11:C15"/>
  </mergeCells>
  <phoneticPr fontId="3"/>
  <conditionalFormatting sqref="E18:F18">
    <cfRule type="expression" dxfId="36" priority="88">
      <formula>$D$18&lt;&gt;""</formula>
    </cfRule>
  </conditionalFormatting>
  <conditionalFormatting sqref="H18:I18">
    <cfRule type="expression" dxfId="35" priority="87">
      <formula>$G$18&lt;&gt;""</formula>
    </cfRule>
  </conditionalFormatting>
  <conditionalFormatting sqref="K18:L18">
    <cfRule type="expression" dxfId="34" priority="86">
      <formula>$J$18&lt;&gt;""</formula>
    </cfRule>
  </conditionalFormatting>
  <conditionalFormatting sqref="N18:O18">
    <cfRule type="expression" dxfId="33" priority="85">
      <formula>$M$18&lt;&gt;""</formula>
    </cfRule>
  </conditionalFormatting>
  <conditionalFormatting sqref="E23:F23">
    <cfRule type="expression" dxfId="32" priority="56">
      <formula>$D$23&lt;&gt;""</formula>
    </cfRule>
  </conditionalFormatting>
  <conditionalFormatting sqref="H23:I23">
    <cfRule type="expression" dxfId="31" priority="55">
      <formula>$G$23&lt;&gt;""</formula>
    </cfRule>
  </conditionalFormatting>
  <conditionalFormatting sqref="K23:L23">
    <cfRule type="expression" dxfId="30" priority="54">
      <formula>$J$23&lt;&gt;""</formula>
    </cfRule>
  </conditionalFormatting>
  <conditionalFormatting sqref="N23:O23">
    <cfRule type="expression" dxfId="29" priority="53">
      <formula>$M$23&lt;&gt;""</formula>
    </cfRule>
  </conditionalFormatting>
  <conditionalFormatting sqref="E28:F28">
    <cfRule type="expression" dxfId="28" priority="52">
      <formula>$D$28&lt;&gt;""</formula>
    </cfRule>
  </conditionalFormatting>
  <conditionalFormatting sqref="H28:I28">
    <cfRule type="expression" dxfId="27" priority="51">
      <formula>$G$28&lt;&gt;""</formula>
    </cfRule>
  </conditionalFormatting>
  <conditionalFormatting sqref="K28:L28">
    <cfRule type="expression" dxfId="26" priority="50">
      <formula>$J$28&lt;&gt;""</formula>
    </cfRule>
  </conditionalFormatting>
  <conditionalFormatting sqref="N28:O28">
    <cfRule type="expression" dxfId="25" priority="49">
      <formula>$M$28&lt;&gt;""</formula>
    </cfRule>
  </conditionalFormatting>
  <conditionalFormatting sqref="E33:F33">
    <cfRule type="expression" dxfId="24" priority="48">
      <formula>$D$33&lt;&gt;""</formula>
    </cfRule>
  </conditionalFormatting>
  <conditionalFormatting sqref="H33:I33">
    <cfRule type="expression" dxfId="23" priority="47">
      <formula>$G$33&lt;&gt;""</formula>
    </cfRule>
  </conditionalFormatting>
  <conditionalFormatting sqref="K33:L33">
    <cfRule type="expression" dxfId="22" priority="46">
      <formula>$J$33&lt;&gt;""</formula>
    </cfRule>
  </conditionalFormatting>
  <conditionalFormatting sqref="N33:O33">
    <cfRule type="expression" dxfId="21" priority="45">
      <formula>$M$33&lt;&gt;""</formula>
    </cfRule>
  </conditionalFormatting>
  <conditionalFormatting sqref="E38:F38">
    <cfRule type="expression" dxfId="20" priority="44">
      <formula>$D$38&lt;&gt;""</formula>
    </cfRule>
  </conditionalFormatting>
  <conditionalFormatting sqref="H38:I38">
    <cfRule type="expression" dxfId="19" priority="43">
      <formula>$G$38&lt;&gt;""</formula>
    </cfRule>
  </conditionalFormatting>
  <conditionalFormatting sqref="K38:L38">
    <cfRule type="expression" dxfId="18" priority="42">
      <formula>$J$38&lt;&gt;""</formula>
    </cfRule>
  </conditionalFormatting>
  <conditionalFormatting sqref="N38:O38">
    <cfRule type="expression" dxfId="17" priority="41">
      <formula>$M$38&lt;&gt;""</formula>
    </cfRule>
  </conditionalFormatting>
  <conditionalFormatting sqref="E43:F43">
    <cfRule type="expression" dxfId="16" priority="37">
      <formula>$D$43&lt;&gt;""</formula>
    </cfRule>
  </conditionalFormatting>
  <conditionalFormatting sqref="H43:I43">
    <cfRule type="expression" dxfId="15" priority="36">
      <formula>$G$43&lt;&gt;""</formula>
    </cfRule>
  </conditionalFormatting>
  <conditionalFormatting sqref="K43:L43">
    <cfRule type="expression" dxfId="14" priority="35">
      <formula>$J$43&lt;&gt;""</formula>
    </cfRule>
  </conditionalFormatting>
  <conditionalFormatting sqref="N43:O43">
    <cfRule type="expression" dxfId="13" priority="34">
      <formula>$M$43&lt;&gt;""</formula>
    </cfRule>
  </conditionalFormatting>
  <conditionalFormatting sqref="E48:F48">
    <cfRule type="expression" dxfId="12" priority="33">
      <formula>$D$48&lt;&gt;""</formula>
    </cfRule>
  </conditionalFormatting>
  <conditionalFormatting sqref="H48:I48">
    <cfRule type="expression" dxfId="11" priority="32">
      <formula>$G$48&lt;&gt;""</formula>
    </cfRule>
  </conditionalFormatting>
  <conditionalFormatting sqref="K48:L48">
    <cfRule type="expression" dxfId="10" priority="31">
      <formula>$J$48&lt;&gt;""</formula>
    </cfRule>
  </conditionalFormatting>
  <conditionalFormatting sqref="N48:O48">
    <cfRule type="expression" dxfId="9" priority="30">
      <formula>$M$48&lt;&gt;""</formula>
    </cfRule>
  </conditionalFormatting>
  <conditionalFormatting sqref="E53:F53">
    <cfRule type="expression" dxfId="8" priority="25">
      <formula>$D$48&lt;&gt;""</formula>
    </cfRule>
  </conditionalFormatting>
  <conditionalFormatting sqref="H53:I53">
    <cfRule type="expression" dxfId="7" priority="24">
      <formula>$G$48&lt;&gt;""</formula>
    </cfRule>
  </conditionalFormatting>
  <conditionalFormatting sqref="K53:L53">
    <cfRule type="expression" dxfId="6" priority="23">
      <formula>$J$48&lt;&gt;""</formula>
    </cfRule>
  </conditionalFormatting>
  <conditionalFormatting sqref="N53:O53">
    <cfRule type="expression" dxfId="5" priority="22">
      <formula>$M$48&lt;&gt;""</formula>
    </cfRule>
  </conditionalFormatting>
  <conditionalFormatting sqref="E13:F13">
    <cfRule type="expression" dxfId="4" priority="5">
      <formula>$D$18&lt;&gt;""</formula>
    </cfRule>
  </conditionalFormatting>
  <conditionalFormatting sqref="K13:L13">
    <cfRule type="expression" dxfId="3" priority="3">
      <formula>$J$18&lt;&gt;""</formula>
    </cfRule>
  </conditionalFormatting>
  <conditionalFormatting sqref="N13:O13">
    <cfRule type="expression" dxfId="2" priority="2">
      <formula>$M$18&lt;&gt;""</formula>
    </cfRule>
  </conditionalFormatting>
  <conditionalFormatting sqref="B16:B55">
    <cfRule type="expression" dxfId="1" priority="89">
      <formula>$D$9&lt;&gt;""</formula>
    </cfRule>
  </conditionalFormatting>
  <conditionalFormatting sqref="H13:I13">
    <cfRule type="expression" dxfId="0" priority="1">
      <formula>$J$18&lt;&gt;""</formula>
    </cfRule>
  </conditionalFormatting>
  <dataValidations count="2">
    <dataValidation type="list" allowBlank="1" showInputMessage="1" showErrorMessage="1" sqref="E17 H17 K17 N17 E22 H22 K22 N22 E27 H27 K27 N27 E32 H32 K32 N32 E37 H37 K37 N37 E42 H42 K42 N42 E47 H47 K47 N47 E52 H52 K52 N52 E12 N12 K12 H12">
      <formula1>"外食,中食,自炊"</formula1>
    </dataValidation>
    <dataValidation type="list" allowBlank="1" showInputMessage="1" showErrorMessage="1" sqref="E16 H16 K16 N16 E21 H21 K21 N21 E26 H26 K26 N26 E31 H31 K31 N31 E36 H36 K36 N36 E41 H41 K41 N41 E46 H46 K46 N46 E51 H51 K51 N51 E11 H11 K11 N11">
      <formula1>"1,2,3,4,5,6,7,8,9,10,11,12,13,14,15,16,17,18,19,20,21,22,23,24"</formula1>
    </dataValidation>
  </dataValidations>
  <printOptions horizontalCentered="1"/>
  <pageMargins left="0.11811023622047245" right="0.11811023622047245" top="0.59055118110236227" bottom="0.59055118110236227" header="0.31496062992125984" footer="0.31496062992125984"/>
  <pageSetup paperSize="9" scale="73" fitToHeight="2" orientation="portrait" r:id="rId1"/>
  <rowBreaks count="1" manualBreakCount="1">
    <brk id="30"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m01946013</dc:creator>
  <cp:lastModifiedBy>目黒区役所</cp:lastModifiedBy>
  <cp:lastPrinted>2022-10-04T04:52:34Z</cp:lastPrinted>
  <dcterms:created xsi:type="dcterms:W3CDTF">2022-09-28T07:10:25Z</dcterms:created>
  <dcterms:modified xsi:type="dcterms:W3CDTF">2022-10-05T04:52:21Z</dcterms:modified>
</cp:coreProperties>
</file>